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us\Downloads\"/>
    </mc:Choice>
  </mc:AlternateContent>
  <xr:revisionPtr revIDLastSave="0" documentId="13_ncr:1_{5334F239-2527-4DE4-946A-2C7DB03FB5D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Komandu rezultātu kopsavilkums" sheetId="2" r:id="rId1"/>
    <sheet name="D50" sheetId="4" state="hidden" r:id="rId2"/>
    <sheet name="D60" sheetId="7" state="hidden" r:id="rId3"/>
    <sheet name="K40" sheetId="3" state="hidden" r:id="rId4"/>
  </sheets>
  <definedNames>
    <definedName name="_xlnm.Print_Area" localSheetId="0">'Komandu rezultātu kopsavilkums'!$A$1:$BG$40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5" i="2" l="1"/>
  <c r="BF25" i="2" s="1"/>
  <c r="BH7" i="2"/>
  <c r="BG7" i="2" s="1"/>
  <c r="BH9" i="2"/>
  <c r="BG9" i="2" s="1"/>
  <c r="BH11" i="2"/>
  <c r="BG11" i="2" s="1"/>
  <c r="BH13" i="2"/>
  <c r="BG13" i="2" s="1"/>
  <c r="BH15" i="2"/>
  <c r="BG15" i="2" s="1"/>
  <c r="BH17" i="2"/>
  <c r="BG17" i="2" s="1"/>
  <c r="BH19" i="2"/>
  <c r="BG19" i="2" s="1"/>
  <c r="BH21" i="2"/>
  <c r="BG21" i="2" s="1"/>
  <c r="BH23" i="2"/>
  <c r="BG23" i="2" s="1"/>
  <c r="BH25" i="2"/>
  <c r="BG25" i="2" s="1"/>
  <c r="BH27" i="2"/>
  <c r="BG27" i="2" s="1"/>
  <c r="BH29" i="2"/>
  <c r="BG29" i="2" s="1"/>
  <c r="BH31" i="2"/>
  <c r="BG31" i="2" s="1"/>
  <c r="BH33" i="2"/>
  <c r="BG33" i="2" s="1"/>
  <c r="BH35" i="2"/>
  <c r="BG35" i="2" s="1"/>
  <c r="BH5" i="2"/>
  <c r="BG5" i="2" s="1"/>
  <c r="E35" i="2"/>
  <c r="G35" i="2"/>
  <c r="AS35" i="2"/>
  <c r="I35" i="2"/>
  <c r="AT35" i="2"/>
  <c r="K35" i="2"/>
  <c r="AU35" i="2"/>
  <c r="M35" i="2"/>
  <c r="AV35" i="2" s="1"/>
  <c r="O35" i="2"/>
  <c r="AW35" i="2" s="1"/>
  <c r="Q35" i="2"/>
  <c r="AX35" i="2"/>
  <c r="S35" i="2"/>
  <c r="AY35" i="2" s="1"/>
  <c r="U35" i="2"/>
  <c r="AZ35" i="2"/>
  <c r="W35" i="2"/>
  <c r="BA35" i="2" s="1"/>
  <c r="Y35" i="2"/>
  <c r="BB35" i="2"/>
  <c r="AA35" i="2"/>
  <c r="BC35" i="2" s="1"/>
  <c r="AC35" i="2"/>
  <c r="BD35" i="2" s="1"/>
  <c r="AE35" i="2"/>
  <c r="BE35" i="2" s="1"/>
  <c r="AG33" i="2"/>
  <c r="BF33" i="2"/>
  <c r="E33" i="2"/>
  <c r="AR33" i="2" s="1"/>
  <c r="G33" i="2"/>
  <c r="AS33" i="2"/>
  <c r="I33" i="2"/>
  <c r="AT33" i="2"/>
  <c r="K33" i="2"/>
  <c r="AU33" i="2" s="1"/>
  <c r="M33" i="2"/>
  <c r="AV33" i="2"/>
  <c r="O33" i="2"/>
  <c r="AW33" i="2"/>
  <c r="Q33" i="2"/>
  <c r="AX33" i="2" s="1"/>
  <c r="S33" i="2"/>
  <c r="AY33" i="2"/>
  <c r="U33" i="2"/>
  <c r="AZ33" i="2" s="1"/>
  <c r="W33" i="2"/>
  <c r="BA33" i="2"/>
  <c r="Y33" i="2"/>
  <c r="BB33" i="2"/>
  <c r="AA33" i="2"/>
  <c r="BC33" i="2"/>
  <c r="AC33" i="2"/>
  <c r="BD33" i="2"/>
  <c r="AG31" i="2"/>
  <c r="BF31" i="2"/>
  <c r="AE31" i="2"/>
  <c r="BE31" i="2"/>
  <c r="E31" i="2"/>
  <c r="AR31" i="2"/>
  <c r="G31" i="2"/>
  <c r="AS31" i="2" s="1"/>
  <c r="I31" i="2"/>
  <c r="K31" i="2"/>
  <c r="AU31" i="2" s="1"/>
  <c r="M31" i="2"/>
  <c r="AV31" i="2"/>
  <c r="O31" i="2"/>
  <c r="AW31" i="2"/>
  <c r="Q31" i="2"/>
  <c r="AX31" i="2" s="1"/>
  <c r="S31" i="2"/>
  <c r="AY31" i="2" s="1"/>
  <c r="U31" i="2"/>
  <c r="AZ31" i="2"/>
  <c r="W31" i="2"/>
  <c r="BA31" i="2" s="1"/>
  <c r="Y31" i="2"/>
  <c r="BB31" i="2"/>
  <c r="AA31" i="2"/>
  <c r="BC31" i="2"/>
  <c r="AE29" i="2"/>
  <c r="BE29" i="2"/>
  <c r="AG29" i="2"/>
  <c r="BF29" i="2"/>
  <c r="AC29" i="2"/>
  <c r="BD29" i="2"/>
  <c r="E29" i="2"/>
  <c r="AR29" i="2"/>
  <c r="G29" i="2"/>
  <c r="AS29" i="2" s="1"/>
  <c r="I29" i="2"/>
  <c r="AT29" i="2" s="1"/>
  <c r="K29" i="2"/>
  <c r="AU29" i="2"/>
  <c r="M29" i="2"/>
  <c r="AV29" i="2" s="1"/>
  <c r="O29" i="2"/>
  <c r="AW29" i="2" s="1"/>
  <c r="Q29" i="2"/>
  <c r="AX29" i="2"/>
  <c r="S29" i="2"/>
  <c r="AY29" i="2"/>
  <c r="U29" i="2"/>
  <c r="AZ29" i="2"/>
  <c r="W29" i="2"/>
  <c r="BA29" i="2"/>
  <c r="Y29" i="2"/>
  <c r="BB29" i="2" s="1"/>
  <c r="AC27" i="2"/>
  <c r="BD27" i="2"/>
  <c r="AE27" i="2"/>
  <c r="AG27" i="2"/>
  <c r="BF27" i="2"/>
  <c r="AA27" i="2"/>
  <c r="BC27" i="2" s="1"/>
  <c r="E27" i="2"/>
  <c r="AR27" i="2" s="1"/>
  <c r="G27" i="2"/>
  <c r="AS27" i="2" s="1"/>
  <c r="I27" i="2"/>
  <c r="AT27" i="2"/>
  <c r="K27" i="2"/>
  <c r="AU27" i="2" s="1"/>
  <c r="M27" i="2"/>
  <c r="AV27" i="2" s="1"/>
  <c r="O27" i="2"/>
  <c r="AW27" i="2"/>
  <c r="Q27" i="2"/>
  <c r="AX27" i="2"/>
  <c r="S27" i="2"/>
  <c r="AY27" i="2"/>
  <c r="U27" i="2"/>
  <c r="AZ27" i="2" s="1"/>
  <c r="W27" i="2"/>
  <c r="AA25" i="2"/>
  <c r="BC25" i="2"/>
  <c r="AC25" i="2"/>
  <c r="BD25" i="2" s="1"/>
  <c r="AE25" i="2"/>
  <c r="BE25" i="2"/>
  <c r="Y25" i="2"/>
  <c r="BB25" i="2" s="1"/>
  <c r="E25" i="2"/>
  <c r="AR25" i="2"/>
  <c r="G25" i="2"/>
  <c r="I25" i="2"/>
  <c r="K25" i="2"/>
  <c r="AU25" i="2" s="1"/>
  <c r="M25" i="2"/>
  <c r="AV25" i="2" s="1"/>
  <c r="O25" i="2"/>
  <c r="AW25" i="2"/>
  <c r="Q25" i="2"/>
  <c r="AX25" i="2"/>
  <c r="S25" i="2"/>
  <c r="AY25" i="2" s="1"/>
  <c r="U25" i="2"/>
  <c r="AZ25" i="2" s="1"/>
  <c r="Y23" i="2"/>
  <c r="BB23" i="2" s="1"/>
  <c r="AA23" i="2"/>
  <c r="BC23" i="2" s="1"/>
  <c r="AC23" i="2"/>
  <c r="BD23" i="2"/>
  <c r="AE23" i="2"/>
  <c r="BE23" i="2" s="1"/>
  <c r="AG23" i="2"/>
  <c r="BF23" i="2"/>
  <c r="W23" i="2"/>
  <c r="E23" i="2"/>
  <c r="AR23" i="2"/>
  <c r="G23" i="2"/>
  <c r="AS23" i="2"/>
  <c r="I23" i="2"/>
  <c r="AT23" i="2"/>
  <c r="K23" i="2"/>
  <c r="AU23" i="2"/>
  <c r="M23" i="2"/>
  <c r="AV23" i="2"/>
  <c r="O23" i="2"/>
  <c r="AW23" i="2" s="1"/>
  <c r="Q23" i="2"/>
  <c r="AX23" i="2" s="1"/>
  <c r="S23" i="2"/>
  <c r="AY23" i="2"/>
  <c r="W21" i="2"/>
  <c r="BA21" i="2"/>
  <c r="Y21" i="2"/>
  <c r="BB21" i="2" s="1"/>
  <c r="AA21" i="2"/>
  <c r="BC21" i="2"/>
  <c r="AC21" i="2"/>
  <c r="BD21" i="2" s="1"/>
  <c r="AE21" i="2"/>
  <c r="BE21" i="2"/>
  <c r="AG21" i="2"/>
  <c r="BF21" i="2"/>
  <c r="U21" i="2"/>
  <c r="AZ21" i="2"/>
  <c r="E21" i="2"/>
  <c r="AR21" i="2" s="1"/>
  <c r="G21" i="2"/>
  <c r="I21" i="2"/>
  <c r="AT21" i="2"/>
  <c r="K21" i="2"/>
  <c r="AU21" i="2"/>
  <c r="M21" i="2"/>
  <c r="AV21" i="2"/>
  <c r="O21" i="2"/>
  <c r="AW21" i="2" s="1"/>
  <c r="Q21" i="2"/>
  <c r="AX21" i="2" s="1"/>
  <c r="U19" i="2"/>
  <c r="AZ19" i="2" s="1"/>
  <c r="W19" i="2"/>
  <c r="BA19" i="2"/>
  <c r="Y19" i="2"/>
  <c r="BB19" i="2"/>
  <c r="AA19" i="2"/>
  <c r="AC19" i="2"/>
  <c r="BD19" i="2" s="1"/>
  <c r="AE19" i="2"/>
  <c r="BE19" i="2" s="1"/>
  <c r="AG19" i="2"/>
  <c r="BF19" i="2"/>
  <c r="S19" i="2"/>
  <c r="AY19" i="2" s="1"/>
  <c r="E19" i="2"/>
  <c r="AR19" i="2"/>
  <c r="G19" i="2"/>
  <c r="AS19" i="2"/>
  <c r="I19" i="2"/>
  <c r="AT19" i="2"/>
  <c r="K19" i="2"/>
  <c r="AU19" i="2" s="1"/>
  <c r="M19" i="2"/>
  <c r="AV19" i="2"/>
  <c r="O19" i="2"/>
  <c r="AW19" i="2"/>
  <c r="S17" i="2"/>
  <c r="AY17" i="2" s="1"/>
  <c r="U17" i="2"/>
  <c r="AZ17" i="2" s="1"/>
  <c r="W17" i="2"/>
  <c r="BA17" i="2"/>
  <c r="Y17" i="2"/>
  <c r="BB17" i="2"/>
  <c r="AA17" i="2"/>
  <c r="BC17" i="2" s="1"/>
  <c r="AC17" i="2"/>
  <c r="BD17" i="2"/>
  <c r="AE17" i="2"/>
  <c r="BE17" i="2"/>
  <c r="AG17" i="2"/>
  <c r="BF17" i="2"/>
  <c r="Q17" i="2"/>
  <c r="AX17" i="2"/>
  <c r="E17" i="2"/>
  <c r="AR17" i="2"/>
  <c r="G17" i="2"/>
  <c r="AS17" i="2"/>
  <c r="I17" i="2"/>
  <c r="AT17" i="2" s="1"/>
  <c r="K17" i="2"/>
  <c r="AU17" i="2" s="1"/>
  <c r="M17" i="2"/>
  <c r="AV17" i="2" s="1"/>
  <c r="Q15" i="2"/>
  <c r="AX15" i="2"/>
  <c r="S15" i="2"/>
  <c r="AY15" i="2"/>
  <c r="U15" i="2"/>
  <c r="AZ15" i="2"/>
  <c r="W15" i="2"/>
  <c r="Y15" i="2"/>
  <c r="BB15" i="2"/>
  <c r="AA15" i="2"/>
  <c r="BC15" i="2" s="1"/>
  <c r="AC15" i="2"/>
  <c r="BD15" i="2"/>
  <c r="AE15" i="2"/>
  <c r="BE15" i="2"/>
  <c r="AG15" i="2"/>
  <c r="BF15" i="2" s="1"/>
  <c r="O15" i="2"/>
  <c r="AW15" i="2"/>
  <c r="E15" i="2"/>
  <c r="AR15" i="2"/>
  <c r="G15" i="2"/>
  <c r="AS15" i="2"/>
  <c r="I15" i="2"/>
  <c r="AT15" i="2"/>
  <c r="K15" i="2"/>
  <c r="AU15" i="2"/>
  <c r="C35" i="2"/>
  <c r="AQ35" i="2" s="1"/>
  <c r="C33" i="2"/>
  <c r="C31" i="2"/>
  <c r="AQ31" i="2"/>
  <c r="C29" i="2"/>
  <c r="AQ29" i="2"/>
  <c r="C27" i="2"/>
  <c r="AQ27" i="2"/>
  <c r="C25" i="2"/>
  <c r="AQ25" i="2" s="1"/>
  <c r="C23" i="2"/>
  <c r="AQ23" i="2" s="1"/>
  <c r="C21" i="2"/>
  <c r="AQ21" i="2"/>
  <c r="C19" i="2"/>
  <c r="AQ19" i="2" s="1"/>
  <c r="C17" i="2"/>
  <c r="AQ17" i="2"/>
  <c r="C15" i="2"/>
  <c r="AQ15" i="2"/>
  <c r="O13" i="2"/>
  <c r="AW13" i="2"/>
  <c r="Q13" i="2"/>
  <c r="AX13" i="2"/>
  <c r="S13" i="2"/>
  <c r="AY13" i="2"/>
  <c r="U13" i="2"/>
  <c r="AZ13" i="2"/>
  <c r="W13" i="2"/>
  <c r="BA13" i="2"/>
  <c r="Y13" i="2"/>
  <c r="BB13" i="2" s="1"/>
  <c r="AA13" i="2"/>
  <c r="BC13" i="2"/>
  <c r="AC13" i="2"/>
  <c r="BD13" i="2" s="1"/>
  <c r="AE13" i="2"/>
  <c r="BE13" i="2" s="1"/>
  <c r="AG13" i="2"/>
  <c r="BF13" i="2"/>
  <c r="M13" i="2"/>
  <c r="AV13" i="2"/>
  <c r="E13" i="2"/>
  <c r="AR13" i="2" s="1"/>
  <c r="G13" i="2"/>
  <c r="AS13" i="2" s="1"/>
  <c r="I13" i="2"/>
  <c r="AT13" i="2" s="1"/>
  <c r="C13" i="2"/>
  <c r="AQ13" i="2"/>
  <c r="M11" i="2"/>
  <c r="AV11" i="2"/>
  <c r="O11" i="2"/>
  <c r="AW11" i="2" s="1"/>
  <c r="Q11" i="2"/>
  <c r="AX11" i="2"/>
  <c r="S11" i="2"/>
  <c r="AY11" i="2"/>
  <c r="U11" i="2"/>
  <c r="AZ11" i="2"/>
  <c r="W11" i="2"/>
  <c r="BA11" i="2"/>
  <c r="Y11" i="2"/>
  <c r="BB11" i="2"/>
  <c r="AA11" i="2"/>
  <c r="BC11" i="2" s="1"/>
  <c r="AC11" i="2"/>
  <c r="BD11" i="2" s="1"/>
  <c r="AE11" i="2"/>
  <c r="AG11" i="2"/>
  <c r="BF11" i="2"/>
  <c r="K11" i="2"/>
  <c r="AU11" i="2" s="1"/>
  <c r="E11" i="2"/>
  <c r="AR11" i="2" s="1"/>
  <c r="G11" i="2"/>
  <c r="AS11" i="2"/>
  <c r="C11" i="2"/>
  <c r="AQ11" i="2" s="1"/>
  <c r="K9" i="2"/>
  <c r="AU9" i="2" s="1"/>
  <c r="M9" i="2"/>
  <c r="AV9" i="2" s="1"/>
  <c r="O9" i="2"/>
  <c r="AW9" i="2"/>
  <c r="Q9" i="2"/>
  <c r="AX9" i="2" s="1"/>
  <c r="S9" i="2"/>
  <c r="AY9" i="2" s="1"/>
  <c r="U9" i="2"/>
  <c r="AZ9" i="2"/>
  <c r="W9" i="2"/>
  <c r="BA9" i="2"/>
  <c r="Y9" i="2"/>
  <c r="BB9" i="2"/>
  <c r="AA9" i="2"/>
  <c r="BC9" i="2" s="1"/>
  <c r="AC9" i="2"/>
  <c r="BD9" i="2" s="1"/>
  <c r="AE9" i="2"/>
  <c r="BE9" i="2"/>
  <c r="AG9" i="2"/>
  <c r="BF9" i="2"/>
  <c r="I9" i="2"/>
  <c r="AT9" i="2"/>
  <c r="E9" i="2"/>
  <c r="AR9" i="2"/>
  <c r="C9" i="2"/>
  <c r="AQ9" i="2" s="1"/>
  <c r="Y7" i="2"/>
  <c r="BB7" i="2" s="1"/>
  <c r="AA7" i="2"/>
  <c r="BC7" i="2"/>
  <c r="AC7" i="2"/>
  <c r="BD7" i="2"/>
  <c r="AE7" i="2"/>
  <c r="BE7" i="2" s="1"/>
  <c r="AG7" i="2"/>
  <c r="BF7" i="2" s="1"/>
  <c r="S7" i="2"/>
  <c r="AY7" i="2" s="1"/>
  <c r="U7" i="2"/>
  <c r="W7" i="2"/>
  <c r="BA7" i="2"/>
  <c r="K7" i="2"/>
  <c r="AU7" i="2" s="1"/>
  <c r="M7" i="2"/>
  <c r="AV7" i="2"/>
  <c r="O7" i="2"/>
  <c r="AW7" i="2" s="1"/>
  <c r="Q7" i="2"/>
  <c r="AX7" i="2"/>
  <c r="I7" i="2"/>
  <c r="AT7" i="2" s="1"/>
  <c r="G7" i="2"/>
  <c r="AS7" i="2" s="1"/>
  <c r="C7" i="2"/>
  <c r="AE5" i="2"/>
  <c r="BE5" i="2" s="1"/>
  <c r="AG5" i="2"/>
  <c r="BF5" i="2" s="1"/>
  <c r="AA5" i="2"/>
  <c r="BC5" i="2"/>
  <c r="AC5" i="2"/>
  <c r="BD5" i="2"/>
  <c r="Q5" i="2"/>
  <c r="AX5" i="2"/>
  <c r="S5" i="2"/>
  <c r="AY5" i="2"/>
  <c r="U5" i="2"/>
  <c r="AZ5" i="2" s="1"/>
  <c r="W5" i="2"/>
  <c r="BA5" i="2" s="1"/>
  <c r="Y5" i="2"/>
  <c r="BB5" i="2"/>
  <c r="K5" i="2"/>
  <c r="AU5" i="2"/>
  <c r="M5" i="2"/>
  <c r="AV5" i="2" s="1"/>
  <c r="O5" i="2"/>
  <c r="AW5" i="2"/>
  <c r="I5" i="2"/>
  <c r="AT5" i="2" s="1"/>
  <c r="G5" i="2"/>
  <c r="AS5" i="2" s="1"/>
  <c r="E5" i="2"/>
  <c r="Z173" i="7"/>
  <c r="Z172" i="7"/>
  <c r="G172" i="7"/>
  <c r="I172" i="7"/>
  <c r="K172" i="7"/>
  <c r="M172" i="7"/>
  <c r="O172" i="7"/>
  <c r="W172" i="7"/>
  <c r="Q172" i="7"/>
  <c r="S172" i="7"/>
  <c r="Z171" i="7"/>
  <c r="Z170" i="7"/>
  <c r="G170" i="7"/>
  <c r="I170" i="7"/>
  <c r="K170" i="7"/>
  <c r="M170" i="7"/>
  <c r="O170" i="7"/>
  <c r="Q170" i="7"/>
  <c r="U170" i="7"/>
  <c r="Z169" i="7"/>
  <c r="Z168" i="7"/>
  <c r="G168" i="7"/>
  <c r="I168" i="7"/>
  <c r="K168" i="7"/>
  <c r="M168" i="7"/>
  <c r="O168" i="7"/>
  <c r="S168" i="7"/>
  <c r="U168" i="7"/>
  <c r="Z167" i="7"/>
  <c r="Z166" i="7"/>
  <c r="G166" i="7"/>
  <c r="W166" i="7"/>
  <c r="I166" i="7"/>
  <c r="K166" i="7"/>
  <c r="M166" i="7"/>
  <c r="Q166" i="7"/>
  <c r="S166" i="7"/>
  <c r="U166" i="7"/>
  <c r="Z165" i="7"/>
  <c r="Z164" i="7"/>
  <c r="G164" i="7"/>
  <c r="W164" i="7"/>
  <c r="I164" i="7"/>
  <c r="K164" i="7"/>
  <c r="O164" i="7"/>
  <c r="Q164" i="7"/>
  <c r="S164" i="7"/>
  <c r="U164" i="7"/>
  <c r="Z163" i="7"/>
  <c r="Z162" i="7"/>
  <c r="G162" i="7"/>
  <c r="I162" i="7"/>
  <c r="M162" i="7"/>
  <c r="O162" i="7"/>
  <c r="Q162" i="7"/>
  <c r="S162" i="7"/>
  <c r="U162" i="7"/>
  <c r="Z161" i="7"/>
  <c r="Z160" i="7"/>
  <c r="G160" i="7"/>
  <c r="K160" i="7"/>
  <c r="M160" i="7"/>
  <c r="O160" i="7"/>
  <c r="Q160" i="7"/>
  <c r="S160" i="7"/>
  <c r="U160" i="7"/>
  <c r="Z159" i="7"/>
  <c r="Z158" i="7"/>
  <c r="I158" i="7"/>
  <c r="K158" i="7"/>
  <c r="M158" i="7"/>
  <c r="O158" i="7"/>
  <c r="Q158" i="7"/>
  <c r="S158" i="7"/>
  <c r="U158" i="7"/>
  <c r="Z112" i="7"/>
  <c r="Z111" i="7"/>
  <c r="G111" i="7"/>
  <c r="I111" i="7"/>
  <c r="W111" i="7"/>
  <c r="K111" i="7"/>
  <c r="M111" i="7"/>
  <c r="O111" i="7"/>
  <c r="Q111" i="7"/>
  <c r="S111" i="7"/>
  <c r="Z110" i="7"/>
  <c r="Z109" i="7"/>
  <c r="G109" i="7"/>
  <c r="I109" i="7"/>
  <c r="K109" i="7"/>
  <c r="M109" i="7"/>
  <c r="O109" i="7"/>
  <c r="Q109" i="7"/>
  <c r="U109" i="7"/>
  <c r="Z108" i="7"/>
  <c r="Z107" i="7"/>
  <c r="G107" i="7"/>
  <c r="I107" i="7"/>
  <c r="K107" i="7"/>
  <c r="W107" i="7"/>
  <c r="M107" i="7"/>
  <c r="O107" i="7"/>
  <c r="S107" i="7"/>
  <c r="U107" i="7"/>
  <c r="Z106" i="7"/>
  <c r="Z105" i="7"/>
  <c r="G105" i="7"/>
  <c r="I105" i="7"/>
  <c r="K105" i="7"/>
  <c r="M105" i="7"/>
  <c r="Q105" i="7"/>
  <c r="S105" i="7"/>
  <c r="U105" i="7"/>
  <c r="Z104" i="7"/>
  <c r="Z103" i="7"/>
  <c r="G103" i="7"/>
  <c r="I103" i="7"/>
  <c r="W103" i="7"/>
  <c r="K103" i="7"/>
  <c r="O103" i="7"/>
  <c r="Q103" i="7"/>
  <c r="S103" i="7"/>
  <c r="I97" i="7"/>
  <c r="U103" i="7"/>
  <c r="Z102" i="7"/>
  <c r="Z101" i="7"/>
  <c r="G101" i="7"/>
  <c r="W101" i="7"/>
  <c r="I101" i="7"/>
  <c r="M101" i="7"/>
  <c r="O101" i="7"/>
  <c r="Q101" i="7"/>
  <c r="S101" i="7"/>
  <c r="U101" i="7"/>
  <c r="Z100" i="7"/>
  <c r="Z99" i="7"/>
  <c r="G99" i="7"/>
  <c r="K99" i="7"/>
  <c r="M99" i="7"/>
  <c r="O99" i="7"/>
  <c r="Q99" i="7"/>
  <c r="S99" i="7"/>
  <c r="U99" i="7"/>
  <c r="Z98" i="7"/>
  <c r="Z97" i="7"/>
  <c r="K97" i="7"/>
  <c r="M97" i="7"/>
  <c r="O97" i="7"/>
  <c r="Q97" i="7"/>
  <c r="S97" i="7"/>
  <c r="U97" i="7"/>
  <c r="Z82" i="7"/>
  <c r="Z81" i="7"/>
  <c r="G81" i="7"/>
  <c r="I81" i="7"/>
  <c r="K81" i="7"/>
  <c r="M81" i="7"/>
  <c r="O81" i="7"/>
  <c r="W81" i="7"/>
  <c r="Q81" i="7"/>
  <c r="S81" i="7"/>
  <c r="Z80" i="7"/>
  <c r="Z79" i="7"/>
  <c r="G79" i="7"/>
  <c r="I79" i="7"/>
  <c r="K79" i="7"/>
  <c r="M79" i="7"/>
  <c r="O79" i="7"/>
  <c r="Q79" i="7"/>
  <c r="U79" i="7"/>
  <c r="Z78" i="7"/>
  <c r="Z77" i="7"/>
  <c r="G77" i="7"/>
  <c r="I77" i="7"/>
  <c r="W77" i="7"/>
  <c r="K77" i="7"/>
  <c r="M77" i="7"/>
  <c r="O77" i="7"/>
  <c r="S77" i="7"/>
  <c r="U77" i="7"/>
  <c r="Z76" i="7"/>
  <c r="Z75" i="7"/>
  <c r="G75" i="7"/>
  <c r="I75" i="7"/>
  <c r="K75" i="7"/>
  <c r="M75" i="7"/>
  <c r="Q75" i="7"/>
  <c r="S75" i="7"/>
  <c r="U75" i="7"/>
  <c r="Z74" i="7"/>
  <c r="Z73" i="7"/>
  <c r="G73" i="7"/>
  <c r="I73" i="7"/>
  <c r="K73" i="7"/>
  <c r="O73" i="7"/>
  <c r="Q73" i="7"/>
  <c r="S73" i="7"/>
  <c r="I67" i="7"/>
  <c r="U73" i="7"/>
  <c r="Z72" i="7"/>
  <c r="Z71" i="7"/>
  <c r="G71" i="7"/>
  <c r="I71" i="7"/>
  <c r="M71" i="7"/>
  <c r="O71" i="7"/>
  <c r="Q71" i="7"/>
  <c r="S71" i="7"/>
  <c r="W71" i="7"/>
  <c r="U71" i="7"/>
  <c r="Z70" i="7"/>
  <c r="Z69" i="7"/>
  <c r="G69" i="7"/>
  <c r="K69" i="7"/>
  <c r="M69" i="7"/>
  <c r="O69" i="7"/>
  <c r="Q69" i="7"/>
  <c r="S69" i="7"/>
  <c r="U69" i="7"/>
  <c r="Z68" i="7"/>
  <c r="Z67" i="7"/>
  <c r="K67" i="7"/>
  <c r="M67" i="7"/>
  <c r="O67" i="7"/>
  <c r="Q67" i="7"/>
  <c r="S67" i="7"/>
  <c r="U67" i="7"/>
  <c r="Z51" i="7"/>
  <c r="Z50" i="7"/>
  <c r="G50" i="7"/>
  <c r="I50" i="7"/>
  <c r="W50" i="7"/>
  <c r="K50" i="7"/>
  <c r="M50" i="7"/>
  <c r="O50" i="7"/>
  <c r="Q50" i="7"/>
  <c r="S50" i="7"/>
  <c r="Z49" i="7"/>
  <c r="Z48" i="7"/>
  <c r="G48" i="7"/>
  <c r="I48" i="7"/>
  <c r="K48" i="7"/>
  <c r="M48" i="7"/>
  <c r="O48" i="7"/>
  <c r="Q48" i="7"/>
  <c r="U48" i="7"/>
  <c r="Z47" i="7"/>
  <c r="Z46" i="7"/>
  <c r="G46" i="7"/>
  <c r="I46" i="7"/>
  <c r="K46" i="7"/>
  <c r="W46" i="7"/>
  <c r="M46" i="7"/>
  <c r="O46" i="7"/>
  <c r="S46" i="7"/>
  <c r="U46" i="7"/>
  <c r="Z45" i="7"/>
  <c r="Z44" i="7"/>
  <c r="G44" i="7"/>
  <c r="I44" i="7"/>
  <c r="K44" i="7"/>
  <c r="M44" i="7"/>
  <c r="Q44" i="7"/>
  <c r="S44" i="7"/>
  <c r="U44" i="7"/>
  <c r="Z43" i="7"/>
  <c r="Z42" i="7"/>
  <c r="G42" i="7"/>
  <c r="W42" i="7"/>
  <c r="I42" i="7"/>
  <c r="K42" i="7"/>
  <c r="O42" i="7"/>
  <c r="Q42" i="7"/>
  <c r="S42" i="7"/>
  <c r="U42" i="7"/>
  <c r="Z41" i="7"/>
  <c r="Z40" i="7"/>
  <c r="G40" i="7"/>
  <c r="I40" i="7"/>
  <c r="M40" i="7"/>
  <c r="O40" i="7"/>
  <c r="Q40" i="7"/>
  <c r="S40" i="7"/>
  <c r="U40" i="7"/>
  <c r="Z39" i="7"/>
  <c r="Z38" i="7"/>
  <c r="G38" i="7"/>
  <c r="W38" i="7"/>
  <c r="K38" i="7"/>
  <c r="M38" i="7"/>
  <c r="O38" i="7"/>
  <c r="Q38" i="7"/>
  <c r="S38" i="7"/>
  <c r="U38" i="7"/>
  <c r="Z37" i="7"/>
  <c r="Z36" i="7"/>
  <c r="I36" i="7"/>
  <c r="K36" i="7"/>
  <c r="M36" i="7"/>
  <c r="O36" i="7"/>
  <c r="Q36" i="7"/>
  <c r="S36" i="7"/>
  <c r="U36" i="7"/>
  <c r="S19" i="7"/>
  <c r="AX19" i="7"/>
  <c r="Q19" i="7"/>
  <c r="O19" i="7"/>
  <c r="AV19" i="7"/>
  <c r="M19" i="7"/>
  <c r="K19" i="7"/>
  <c r="AT19" i="7"/>
  <c r="I19" i="7"/>
  <c r="G19" i="7"/>
  <c r="U17" i="7"/>
  <c r="AY17" i="7"/>
  <c r="Q17" i="7"/>
  <c r="AW17" i="7"/>
  <c r="O17" i="7"/>
  <c r="AV17" i="7"/>
  <c r="M17" i="7"/>
  <c r="AU17" i="7"/>
  <c r="K17" i="7"/>
  <c r="I17" i="7"/>
  <c r="G17" i="7"/>
  <c r="AR17" i="7"/>
  <c r="U15" i="7"/>
  <c r="S15" i="7"/>
  <c r="AX15" i="7"/>
  <c r="O15" i="7"/>
  <c r="M15" i="7"/>
  <c r="AU15" i="7"/>
  <c r="K15" i="7"/>
  <c r="AT15" i="7"/>
  <c r="I15" i="7"/>
  <c r="G15" i="7"/>
  <c r="U13" i="7"/>
  <c r="AY13" i="7"/>
  <c r="S13" i="7"/>
  <c r="Q13" i="7"/>
  <c r="AW13" i="7"/>
  <c r="M13" i="7"/>
  <c r="AU13" i="7"/>
  <c r="K13" i="7"/>
  <c r="I13" i="7"/>
  <c r="G13" i="7"/>
  <c r="U11" i="7"/>
  <c r="AY11" i="7"/>
  <c r="S11" i="7"/>
  <c r="I5" i="7"/>
  <c r="Q11" i="7"/>
  <c r="AW11" i="7"/>
  <c r="AW21" i="7"/>
  <c r="Z15" i="7"/>
  <c r="O11" i="7"/>
  <c r="AV11" i="7"/>
  <c r="K11" i="7"/>
  <c r="AT11" i="7"/>
  <c r="I11" i="7"/>
  <c r="G11" i="7"/>
  <c r="U9" i="7"/>
  <c r="AY9" i="7"/>
  <c r="S9" i="7"/>
  <c r="Q9" i="7"/>
  <c r="AW9" i="7"/>
  <c r="O9" i="7"/>
  <c r="AV9" i="7"/>
  <c r="M9" i="7"/>
  <c r="I9" i="7"/>
  <c r="G9" i="7"/>
  <c r="AR9" i="7"/>
  <c r="U7" i="7"/>
  <c r="AY7" i="7"/>
  <c r="S7" i="7"/>
  <c r="AX7" i="7"/>
  <c r="Q7" i="7"/>
  <c r="O7" i="7"/>
  <c r="AV7" i="7"/>
  <c r="M7" i="7"/>
  <c r="AU7" i="7"/>
  <c r="K7" i="7"/>
  <c r="G7" i="7"/>
  <c r="AR7" i="7"/>
  <c r="U5" i="7"/>
  <c r="AY5" i="7"/>
  <c r="AY21" i="7"/>
  <c r="Z19" i="7"/>
  <c r="S5" i="7"/>
  <c r="Q5" i="7"/>
  <c r="AW5" i="7"/>
  <c r="O5" i="7"/>
  <c r="AV5" i="7"/>
  <c r="M5" i="7"/>
  <c r="AU5" i="7"/>
  <c r="K5" i="7"/>
  <c r="Z20" i="7"/>
  <c r="AY15" i="7"/>
  <c r="Z18" i="7"/>
  <c r="AX9" i="7"/>
  <c r="AX11" i="7"/>
  <c r="AX13" i="7"/>
  <c r="Z16" i="7"/>
  <c r="AW7" i="7"/>
  <c r="AW19" i="7"/>
  <c r="Z14" i="7"/>
  <c r="AV15" i="7"/>
  <c r="Z12" i="7"/>
  <c r="AU9" i="7"/>
  <c r="AU19" i="7"/>
  <c r="Z10" i="7"/>
  <c r="AT13" i="7"/>
  <c r="AT17" i="7"/>
  <c r="Z8" i="7"/>
  <c r="AS13" i="7"/>
  <c r="AS17" i="7"/>
  <c r="AS19" i="7"/>
  <c r="Z6" i="7"/>
  <c r="AR11" i="7"/>
  <c r="AR19" i="7"/>
  <c r="Z230" i="7"/>
  <c r="Z229" i="7"/>
  <c r="G229" i="7"/>
  <c r="W229" i="7"/>
  <c r="I229" i="7"/>
  <c r="K229" i="7"/>
  <c r="M229" i="7"/>
  <c r="O229" i="7"/>
  <c r="Q229" i="7"/>
  <c r="S229" i="7"/>
  <c r="Z228" i="7"/>
  <c r="Z227" i="7"/>
  <c r="G227" i="7"/>
  <c r="I227" i="7"/>
  <c r="K227" i="7"/>
  <c r="M227" i="7"/>
  <c r="O227" i="7"/>
  <c r="Q227" i="7"/>
  <c r="U227" i="7"/>
  <c r="Z226" i="7"/>
  <c r="Z225" i="7"/>
  <c r="G225" i="7"/>
  <c r="I225" i="7"/>
  <c r="K225" i="7"/>
  <c r="M225" i="7"/>
  <c r="O225" i="7"/>
  <c r="S225" i="7"/>
  <c r="U225" i="7"/>
  <c r="Z224" i="7"/>
  <c r="Z223" i="7"/>
  <c r="G223" i="7"/>
  <c r="I223" i="7"/>
  <c r="W223" i="7"/>
  <c r="K223" i="7"/>
  <c r="M223" i="7"/>
  <c r="Q223" i="7"/>
  <c r="S223" i="7"/>
  <c r="U223" i="7"/>
  <c r="Z222" i="7"/>
  <c r="Z221" i="7"/>
  <c r="G221" i="7"/>
  <c r="W221" i="7"/>
  <c r="I221" i="7"/>
  <c r="K221" i="7"/>
  <c r="O221" i="7"/>
  <c r="Q221" i="7"/>
  <c r="S221" i="7"/>
  <c r="U221" i="7"/>
  <c r="Z220" i="7"/>
  <c r="Z219" i="7"/>
  <c r="G219" i="7"/>
  <c r="I219" i="7"/>
  <c r="M219" i="7"/>
  <c r="O219" i="7"/>
  <c r="Q219" i="7"/>
  <c r="S219" i="7"/>
  <c r="U219" i="7"/>
  <c r="Z218" i="7"/>
  <c r="Z217" i="7"/>
  <c r="G217" i="7"/>
  <c r="K217" i="7"/>
  <c r="M217" i="7"/>
  <c r="O217" i="7"/>
  <c r="Q217" i="7"/>
  <c r="S217" i="7"/>
  <c r="U217" i="7"/>
  <c r="Z216" i="7"/>
  <c r="Z215" i="7"/>
  <c r="I215" i="7"/>
  <c r="K215" i="7"/>
  <c r="M215" i="7"/>
  <c r="O215" i="7"/>
  <c r="Q215" i="7"/>
  <c r="S215" i="7"/>
  <c r="U215" i="7"/>
  <c r="Z201" i="7"/>
  <c r="Z200" i="7"/>
  <c r="G200" i="7"/>
  <c r="I200" i="7"/>
  <c r="K200" i="7"/>
  <c r="W200" i="7"/>
  <c r="M200" i="7"/>
  <c r="O200" i="7"/>
  <c r="Q200" i="7"/>
  <c r="S200" i="7"/>
  <c r="Z199" i="7"/>
  <c r="Z198" i="7"/>
  <c r="G198" i="7"/>
  <c r="W198" i="7"/>
  <c r="I198" i="7"/>
  <c r="K198" i="7"/>
  <c r="M198" i="7"/>
  <c r="O198" i="7"/>
  <c r="Q198" i="7"/>
  <c r="U198" i="7"/>
  <c r="Z197" i="7"/>
  <c r="Z196" i="7"/>
  <c r="G196" i="7"/>
  <c r="I196" i="7"/>
  <c r="K196" i="7"/>
  <c r="M196" i="7"/>
  <c r="O196" i="7"/>
  <c r="S196" i="7"/>
  <c r="W196" i="7"/>
  <c r="U196" i="7"/>
  <c r="Z195" i="7"/>
  <c r="Z194" i="7"/>
  <c r="G194" i="7"/>
  <c r="I194" i="7"/>
  <c r="K194" i="7"/>
  <c r="M194" i="7"/>
  <c r="Q194" i="7"/>
  <c r="S194" i="7"/>
  <c r="U194" i="7"/>
  <c r="Z193" i="7"/>
  <c r="Z192" i="7"/>
  <c r="G192" i="7"/>
  <c r="I192" i="7"/>
  <c r="K192" i="7"/>
  <c r="W192" i="7"/>
  <c r="O192" i="7"/>
  <c r="Q192" i="7"/>
  <c r="S192" i="7"/>
  <c r="U192" i="7"/>
  <c r="Z191" i="7"/>
  <c r="Z190" i="7"/>
  <c r="G190" i="7"/>
  <c r="I190" i="7"/>
  <c r="M190" i="7"/>
  <c r="O190" i="7"/>
  <c r="Q190" i="7"/>
  <c r="S190" i="7"/>
  <c r="U190" i="7"/>
  <c r="Z189" i="7"/>
  <c r="Z188" i="7"/>
  <c r="G188" i="7"/>
  <c r="W188" i="7"/>
  <c r="K188" i="7"/>
  <c r="M188" i="7"/>
  <c r="O188" i="7"/>
  <c r="Q188" i="7"/>
  <c r="S188" i="7"/>
  <c r="U188" i="7"/>
  <c r="Z187" i="7"/>
  <c r="Z186" i="7"/>
  <c r="I186" i="7"/>
  <c r="K186" i="7"/>
  <c r="M186" i="7"/>
  <c r="O186" i="7"/>
  <c r="Q186" i="7"/>
  <c r="S186" i="7"/>
  <c r="U186" i="7"/>
  <c r="S143" i="7"/>
  <c r="Q143" i="7"/>
  <c r="O143" i="7"/>
  <c r="M143" i="7"/>
  <c r="K143" i="7"/>
  <c r="I143" i="7"/>
  <c r="G143" i="7"/>
  <c r="U141" i="7"/>
  <c r="Q141" i="7"/>
  <c r="O141" i="7"/>
  <c r="M141" i="7"/>
  <c r="K141" i="7"/>
  <c r="I141" i="7"/>
  <c r="G141" i="7"/>
  <c r="U139" i="7"/>
  <c r="S139" i="7"/>
  <c r="O139" i="7"/>
  <c r="M139" i="7"/>
  <c r="K139" i="7"/>
  <c r="I139" i="7"/>
  <c r="G139" i="7"/>
  <c r="W139" i="7"/>
  <c r="U137" i="7"/>
  <c r="S137" i="7"/>
  <c r="Q137" i="7"/>
  <c r="M137" i="7"/>
  <c r="K137" i="7"/>
  <c r="I137" i="7"/>
  <c r="G137" i="7"/>
  <c r="U135" i="7"/>
  <c r="S135" i="7"/>
  <c r="Q135" i="7"/>
  <c r="O135" i="7"/>
  <c r="K135" i="7"/>
  <c r="I135" i="7"/>
  <c r="G135" i="7"/>
  <c r="U133" i="7"/>
  <c r="S133" i="7"/>
  <c r="Q133" i="7"/>
  <c r="O133" i="7"/>
  <c r="M133" i="7"/>
  <c r="I133" i="7"/>
  <c r="G133" i="7"/>
  <c r="W133" i="7"/>
  <c r="U131" i="7"/>
  <c r="S131" i="7"/>
  <c r="Q131" i="7"/>
  <c r="M131" i="7"/>
  <c r="K131" i="7"/>
  <c r="G131" i="7"/>
  <c r="O131" i="7"/>
  <c r="U129" i="7"/>
  <c r="S129" i="7"/>
  <c r="Q129" i="7"/>
  <c r="O129" i="7"/>
  <c r="M129" i="7"/>
  <c r="K129" i="7"/>
  <c r="I129" i="7"/>
  <c r="W129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BA5" i="7"/>
  <c r="BA7" i="7"/>
  <c r="BA9" i="7"/>
  <c r="BA11" i="7"/>
  <c r="BA13" i="7"/>
  <c r="BA15" i="7"/>
  <c r="BA17" i="7"/>
  <c r="BA19" i="7"/>
  <c r="BA21" i="7"/>
  <c r="AZ5" i="7"/>
  <c r="AZ7" i="7"/>
  <c r="AZ9" i="7"/>
  <c r="AZ11" i="7"/>
  <c r="AZ13" i="7"/>
  <c r="AZ15" i="7"/>
  <c r="AZ17" i="7"/>
  <c r="AZ19" i="7"/>
  <c r="AZ21" i="7"/>
  <c r="AJ5" i="4"/>
  <c r="H5" i="4"/>
  <c r="J5" i="4"/>
  <c r="AU5" i="4"/>
  <c r="L5" i="4"/>
  <c r="N5" i="4"/>
  <c r="AW5" i="4"/>
  <c r="P5" i="4"/>
  <c r="AX5" i="4"/>
  <c r="R5" i="4"/>
  <c r="T5" i="4"/>
  <c r="V5" i="4"/>
  <c r="X5" i="4"/>
  <c r="BB5" i="4"/>
  <c r="Z5" i="4"/>
  <c r="AB5" i="4"/>
  <c r="AD5" i="4"/>
  <c r="AF5" i="4"/>
  <c r="BF5" i="4"/>
  <c r="AH5" i="4"/>
  <c r="AJ7" i="4"/>
  <c r="F7" i="4"/>
  <c r="J7" i="4"/>
  <c r="AU7" i="4"/>
  <c r="L7" i="4"/>
  <c r="N7" i="4"/>
  <c r="P7" i="4"/>
  <c r="R7" i="4"/>
  <c r="T7" i="4"/>
  <c r="V7" i="4"/>
  <c r="X7" i="4"/>
  <c r="BB7" i="4"/>
  <c r="Z7" i="4"/>
  <c r="AB7" i="4"/>
  <c r="AD7" i="4"/>
  <c r="BE7" i="4"/>
  <c r="AF7" i="4"/>
  <c r="AH7" i="4"/>
  <c r="AJ9" i="4"/>
  <c r="F9" i="4"/>
  <c r="H9" i="4"/>
  <c r="L9" i="4"/>
  <c r="N9" i="4"/>
  <c r="P9" i="4"/>
  <c r="R9" i="4"/>
  <c r="T9" i="4"/>
  <c r="V9" i="4"/>
  <c r="X9" i="4"/>
  <c r="BB9" i="4"/>
  <c r="Z9" i="4"/>
  <c r="AB9" i="4"/>
  <c r="AD9" i="4"/>
  <c r="AF9" i="4"/>
  <c r="BF9" i="4"/>
  <c r="AH9" i="4"/>
  <c r="BG9" i="4"/>
  <c r="AJ11" i="4"/>
  <c r="F11" i="4"/>
  <c r="H11" i="4"/>
  <c r="J11" i="4"/>
  <c r="N11" i="4"/>
  <c r="P11" i="4"/>
  <c r="R11" i="4"/>
  <c r="T11" i="4"/>
  <c r="V11" i="4"/>
  <c r="X11" i="4"/>
  <c r="BB11" i="4"/>
  <c r="Z11" i="4"/>
  <c r="AB11" i="4"/>
  <c r="AD11" i="4"/>
  <c r="AF11" i="4"/>
  <c r="AH11" i="4"/>
  <c r="BG11" i="4"/>
  <c r="AJ13" i="4"/>
  <c r="F13" i="4"/>
  <c r="H13" i="4"/>
  <c r="AT13" i="4"/>
  <c r="J13" i="4"/>
  <c r="L13" i="4"/>
  <c r="P13" i="4"/>
  <c r="R13" i="4"/>
  <c r="T13" i="4"/>
  <c r="V13" i="4"/>
  <c r="X13" i="4"/>
  <c r="Z13" i="4"/>
  <c r="BC13" i="4"/>
  <c r="AB13" i="4"/>
  <c r="BD13" i="4"/>
  <c r="AD13" i="4"/>
  <c r="AF13" i="4"/>
  <c r="AH13" i="4"/>
  <c r="AJ15" i="4"/>
  <c r="F15" i="4"/>
  <c r="H15" i="4"/>
  <c r="J15" i="4"/>
  <c r="L15" i="4"/>
  <c r="AL15" i="4"/>
  <c r="N15" i="4"/>
  <c r="AW15" i="4"/>
  <c r="R15" i="4"/>
  <c r="T15" i="4"/>
  <c r="AZ15" i="4"/>
  <c r="V15" i="4"/>
  <c r="X15" i="4"/>
  <c r="BB15" i="4"/>
  <c r="Z15" i="4"/>
  <c r="AB15" i="4"/>
  <c r="AD15" i="4"/>
  <c r="AF15" i="4"/>
  <c r="AH15" i="4"/>
  <c r="AJ17" i="4"/>
  <c r="F17" i="4"/>
  <c r="H17" i="4"/>
  <c r="J17" i="4"/>
  <c r="L17" i="4"/>
  <c r="N17" i="4"/>
  <c r="P17" i="4"/>
  <c r="T17" i="4"/>
  <c r="V17" i="4"/>
  <c r="X17" i="4"/>
  <c r="Z17" i="4"/>
  <c r="BC17" i="4"/>
  <c r="AB17" i="4"/>
  <c r="BD17" i="4"/>
  <c r="AD17" i="4"/>
  <c r="BE17" i="4"/>
  <c r="AF17" i="4"/>
  <c r="AH17" i="4"/>
  <c r="AJ19" i="4"/>
  <c r="F19" i="4"/>
  <c r="H19" i="4"/>
  <c r="J19" i="4"/>
  <c r="L19" i="4"/>
  <c r="N19" i="4"/>
  <c r="P19" i="4"/>
  <c r="R19" i="4"/>
  <c r="V19" i="4"/>
  <c r="X19" i="4"/>
  <c r="BB19" i="4"/>
  <c r="Z19" i="4"/>
  <c r="AB19" i="4"/>
  <c r="AD19" i="4"/>
  <c r="BE19" i="4"/>
  <c r="AF19" i="4"/>
  <c r="AH19" i="4"/>
  <c r="AJ21" i="4"/>
  <c r="F21" i="4"/>
  <c r="H21" i="4"/>
  <c r="J21" i="4"/>
  <c r="L21" i="4"/>
  <c r="N21" i="4"/>
  <c r="P21" i="4"/>
  <c r="R21" i="4"/>
  <c r="T21" i="4"/>
  <c r="X21" i="4"/>
  <c r="BB21" i="4"/>
  <c r="Z21" i="4"/>
  <c r="AB21" i="4"/>
  <c r="BD21" i="4"/>
  <c r="AD21" i="4"/>
  <c r="AF21" i="4"/>
  <c r="AH21" i="4"/>
  <c r="AJ23" i="4"/>
  <c r="BH23" i="4"/>
  <c r="AJ25" i="4"/>
  <c r="F25" i="4"/>
  <c r="H25" i="4"/>
  <c r="J25" i="4"/>
  <c r="L25" i="4"/>
  <c r="N25" i="4"/>
  <c r="AW25" i="4"/>
  <c r="P25" i="4"/>
  <c r="R25" i="4"/>
  <c r="AY25" i="4"/>
  <c r="T25" i="4"/>
  <c r="V25" i="4"/>
  <c r="X25" i="4"/>
  <c r="BB25" i="4"/>
  <c r="AB25" i="4"/>
  <c r="BD25" i="4"/>
  <c r="AD25" i="4"/>
  <c r="AF25" i="4"/>
  <c r="BF25" i="4"/>
  <c r="AH25" i="4"/>
  <c r="BG25" i="4"/>
  <c r="AJ27" i="4"/>
  <c r="F27" i="4"/>
  <c r="H27" i="4"/>
  <c r="J27" i="4"/>
  <c r="L27" i="4"/>
  <c r="N27" i="4"/>
  <c r="AW27" i="4"/>
  <c r="P27" i="4"/>
  <c r="AX27" i="4"/>
  <c r="R27" i="4"/>
  <c r="AY27" i="4"/>
  <c r="T27" i="4"/>
  <c r="V27" i="4"/>
  <c r="BA27" i="4"/>
  <c r="X27" i="4"/>
  <c r="BB27" i="4"/>
  <c r="Z27" i="4"/>
  <c r="BC27" i="4"/>
  <c r="AD27" i="4"/>
  <c r="AF27" i="4"/>
  <c r="AH27" i="4"/>
  <c r="AJ29" i="4"/>
  <c r="F29" i="4"/>
  <c r="H29" i="4"/>
  <c r="J29" i="4"/>
  <c r="AU29" i="4"/>
  <c r="L29" i="4"/>
  <c r="N29" i="4"/>
  <c r="P29" i="4"/>
  <c r="R29" i="4"/>
  <c r="AY29" i="4"/>
  <c r="T29" i="4"/>
  <c r="V29" i="4"/>
  <c r="X29" i="4"/>
  <c r="Z29" i="4"/>
  <c r="AB29" i="4"/>
  <c r="AF29" i="4"/>
  <c r="AH29" i="4"/>
  <c r="BG29" i="4"/>
  <c r="AJ31" i="4"/>
  <c r="F31" i="4"/>
  <c r="H31" i="4"/>
  <c r="J31" i="4"/>
  <c r="AU31" i="4"/>
  <c r="L31" i="4"/>
  <c r="N31" i="4"/>
  <c r="P31" i="4"/>
  <c r="R31" i="4"/>
  <c r="T31" i="4"/>
  <c r="V31" i="4"/>
  <c r="X31" i="4"/>
  <c r="Z31" i="4"/>
  <c r="BC31" i="4"/>
  <c r="AB31" i="4"/>
  <c r="AD31" i="4"/>
  <c r="AH31" i="4"/>
  <c r="BG31" i="4"/>
  <c r="AJ33" i="4"/>
  <c r="F33" i="4"/>
  <c r="H33" i="4"/>
  <c r="J33" i="4"/>
  <c r="AU33" i="4"/>
  <c r="L33" i="4"/>
  <c r="N33" i="4"/>
  <c r="AW33" i="4"/>
  <c r="P33" i="4"/>
  <c r="R33" i="4"/>
  <c r="T33" i="4"/>
  <c r="V33" i="4"/>
  <c r="BA33" i="4"/>
  <c r="X33" i="4"/>
  <c r="BB33" i="4"/>
  <c r="Z33" i="4"/>
  <c r="BC33" i="4"/>
  <c r="AB33" i="4"/>
  <c r="AD33" i="4"/>
  <c r="BE33" i="4"/>
  <c r="AF33" i="4"/>
  <c r="BF33" i="4"/>
  <c r="BG13" i="4"/>
  <c r="BG15" i="4"/>
  <c r="AH23" i="4"/>
  <c r="BG23" i="4"/>
  <c r="AH35" i="4"/>
  <c r="F35" i="4"/>
  <c r="H35" i="4"/>
  <c r="J35" i="4"/>
  <c r="L35" i="4"/>
  <c r="N35" i="4"/>
  <c r="P35" i="4"/>
  <c r="R35" i="4"/>
  <c r="T35" i="4"/>
  <c r="V35" i="4"/>
  <c r="X35" i="4"/>
  <c r="BB35" i="4"/>
  <c r="Z35" i="4"/>
  <c r="AB35" i="4"/>
  <c r="AD35" i="4"/>
  <c r="AF35" i="4"/>
  <c r="AF23" i="4"/>
  <c r="BF23" i="4"/>
  <c r="BE9" i="4"/>
  <c r="BE21" i="4"/>
  <c r="AD23" i="4"/>
  <c r="BE23" i="4"/>
  <c r="BD15" i="4"/>
  <c r="AB23" i="4"/>
  <c r="BD23" i="4"/>
  <c r="Z23" i="4"/>
  <c r="BC23" i="4"/>
  <c r="BB13" i="4"/>
  <c r="BB17" i="4"/>
  <c r="BB31" i="4"/>
  <c r="V23" i="4"/>
  <c r="BA23" i="4"/>
  <c r="BA29" i="4"/>
  <c r="AZ9" i="4"/>
  <c r="T23" i="4"/>
  <c r="AZ23" i="4"/>
  <c r="AZ29" i="4"/>
  <c r="AY15" i="4"/>
  <c r="R23" i="4"/>
  <c r="AY23" i="4"/>
  <c r="AX13" i="4"/>
  <c r="AX17" i="4"/>
  <c r="AX19" i="4"/>
  <c r="P23" i="4"/>
  <c r="AX23" i="4"/>
  <c r="AX33" i="4"/>
  <c r="AW7" i="4"/>
  <c r="AW17" i="4"/>
  <c r="N23" i="4"/>
  <c r="AW23" i="4"/>
  <c r="L23" i="4"/>
  <c r="AV23" i="4"/>
  <c r="AV33" i="4"/>
  <c r="AU19" i="4"/>
  <c r="J23" i="4"/>
  <c r="AU23" i="4"/>
  <c r="AT9" i="4"/>
  <c r="H23" i="4"/>
  <c r="AT23" i="4"/>
  <c r="AS13" i="4"/>
  <c r="F23" i="4"/>
  <c r="AS23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P6" i="3"/>
  <c r="BT6" i="3"/>
  <c r="AP8" i="3"/>
  <c r="BT8" i="3"/>
  <c r="AP10" i="3"/>
  <c r="BT10" i="3"/>
  <c r="AP12" i="3"/>
  <c r="BT12" i="3"/>
  <c r="AP14" i="3"/>
  <c r="BT14" i="3"/>
  <c r="AP16" i="3"/>
  <c r="BT16" i="3"/>
  <c r="AP18" i="3"/>
  <c r="BT18" i="3"/>
  <c r="AP20" i="3"/>
  <c r="BT20" i="3"/>
  <c r="AP22" i="3"/>
  <c r="BT22" i="3"/>
  <c r="AP24" i="3"/>
  <c r="BT24" i="3"/>
  <c r="AP26" i="3"/>
  <c r="BT26" i="3"/>
  <c r="AP28" i="3"/>
  <c r="BT28" i="3"/>
  <c r="AP30" i="3"/>
  <c r="BT30" i="3"/>
  <c r="AP32" i="3"/>
  <c r="BT32" i="3"/>
  <c r="AP34" i="3"/>
  <c r="BT34" i="3"/>
  <c r="AP36" i="3"/>
  <c r="BT36" i="3"/>
  <c r="AP38" i="3"/>
  <c r="BT38" i="3"/>
  <c r="AP40" i="3"/>
  <c r="BT40" i="3"/>
  <c r="AP42" i="3"/>
  <c r="BT42" i="3"/>
  <c r="AN6" i="3"/>
  <c r="BS6" i="3"/>
  <c r="AN8" i="3"/>
  <c r="D8" i="3"/>
  <c r="H8" i="3"/>
  <c r="J8" i="3"/>
  <c r="L8" i="3"/>
  <c r="BE8" i="3"/>
  <c r="N8" i="3"/>
  <c r="BF8" i="3"/>
  <c r="P8" i="3"/>
  <c r="R8" i="3"/>
  <c r="T8" i="3"/>
  <c r="V8" i="3"/>
  <c r="X8" i="3"/>
  <c r="Z8" i="3"/>
  <c r="AB8" i="3"/>
  <c r="AD8" i="3"/>
  <c r="AF8" i="3"/>
  <c r="AH8" i="3"/>
  <c r="AJ8" i="3"/>
  <c r="AL8" i="3"/>
  <c r="AN10" i="3"/>
  <c r="D10" i="3"/>
  <c r="F10" i="3"/>
  <c r="J10" i="3"/>
  <c r="L10" i="3"/>
  <c r="N10" i="3"/>
  <c r="BF10" i="3"/>
  <c r="P10" i="3"/>
  <c r="R10" i="3"/>
  <c r="T10" i="3"/>
  <c r="V10" i="3"/>
  <c r="BJ10" i="3"/>
  <c r="X10" i="3"/>
  <c r="Z10" i="3"/>
  <c r="AB10" i="3"/>
  <c r="AD10" i="3"/>
  <c r="AF10" i="3"/>
  <c r="AH10" i="3"/>
  <c r="AJ10" i="3"/>
  <c r="AL10" i="3"/>
  <c r="AN12" i="3"/>
  <c r="D12" i="3"/>
  <c r="F12" i="3"/>
  <c r="H12" i="3"/>
  <c r="L12" i="3"/>
  <c r="N12" i="3"/>
  <c r="BF12" i="3"/>
  <c r="P12" i="3"/>
  <c r="R12" i="3"/>
  <c r="T12" i="3"/>
  <c r="V12" i="3"/>
  <c r="X12" i="3"/>
  <c r="Z12" i="3"/>
  <c r="AB12" i="3"/>
  <c r="AD12" i="3"/>
  <c r="AF12" i="3"/>
  <c r="AH12" i="3"/>
  <c r="AJ12" i="3"/>
  <c r="BQ12" i="3"/>
  <c r="AL12" i="3"/>
  <c r="AN14" i="3"/>
  <c r="BS14" i="3"/>
  <c r="AN16" i="3"/>
  <c r="BS16" i="3"/>
  <c r="AN18" i="3"/>
  <c r="BS18" i="3"/>
  <c r="AN20" i="3"/>
  <c r="BS20" i="3"/>
  <c r="AN22" i="3"/>
  <c r="D22" i="3"/>
  <c r="F22" i="3"/>
  <c r="BB22" i="3"/>
  <c r="H22" i="3"/>
  <c r="J22" i="3"/>
  <c r="L22" i="3"/>
  <c r="N22" i="3"/>
  <c r="P22" i="3"/>
  <c r="R22" i="3"/>
  <c r="V22" i="3"/>
  <c r="X22" i="3"/>
  <c r="BK22" i="3"/>
  <c r="Z22" i="3"/>
  <c r="AB22" i="3"/>
  <c r="BM22" i="3"/>
  <c r="AD22" i="3"/>
  <c r="AF22" i="3"/>
  <c r="AH22" i="3"/>
  <c r="AJ22" i="3"/>
  <c r="AL22" i="3"/>
  <c r="AN24" i="3"/>
  <c r="BS24" i="3"/>
  <c r="AN26" i="3"/>
  <c r="D26" i="3"/>
  <c r="F26" i="3"/>
  <c r="H26" i="3"/>
  <c r="J26" i="3"/>
  <c r="L26" i="3"/>
  <c r="N26" i="3"/>
  <c r="BF26" i="3"/>
  <c r="P26" i="3"/>
  <c r="BG26" i="3"/>
  <c r="R26" i="3"/>
  <c r="T26" i="3"/>
  <c r="V26" i="3"/>
  <c r="Z26" i="3"/>
  <c r="AB26" i="3"/>
  <c r="AD26" i="3"/>
  <c r="AF26" i="3"/>
  <c r="AH26" i="3"/>
  <c r="BP26" i="3"/>
  <c r="AJ26" i="3"/>
  <c r="AL26" i="3"/>
  <c r="AN28" i="3"/>
  <c r="D28" i="3"/>
  <c r="F28" i="3"/>
  <c r="H28" i="3"/>
  <c r="J28" i="3"/>
  <c r="L28" i="3"/>
  <c r="AR28" i="3"/>
  <c r="BB28" i="3"/>
  <c r="N28" i="3"/>
  <c r="P28" i="3"/>
  <c r="R28" i="3"/>
  <c r="BH28" i="3"/>
  <c r="T28" i="3"/>
  <c r="V28" i="3"/>
  <c r="X28" i="3"/>
  <c r="AB28" i="3"/>
  <c r="BM28" i="3"/>
  <c r="AD28" i="3"/>
  <c r="AF28" i="3"/>
  <c r="BO28" i="3"/>
  <c r="AH28" i="3"/>
  <c r="AJ28" i="3"/>
  <c r="AL28" i="3"/>
  <c r="AN30" i="3"/>
  <c r="D30" i="3"/>
  <c r="AR30" i="3"/>
  <c r="F30" i="3"/>
  <c r="BB30" i="3"/>
  <c r="H30" i="3"/>
  <c r="J30" i="3"/>
  <c r="L30" i="3"/>
  <c r="N30" i="3"/>
  <c r="BF30" i="3"/>
  <c r="P30" i="3"/>
  <c r="BG30" i="3"/>
  <c r="R30" i="3"/>
  <c r="T30" i="3"/>
  <c r="BI30" i="3"/>
  <c r="V30" i="3"/>
  <c r="X30" i="3"/>
  <c r="Z30" i="3"/>
  <c r="BL30" i="3"/>
  <c r="AD30" i="3"/>
  <c r="AF30" i="3"/>
  <c r="AH30" i="3"/>
  <c r="AJ30" i="3"/>
  <c r="AL30" i="3"/>
  <c r="AN32" i="3"/>
  <c r="D32" i="3"/>
  <c r="F32" i="3"/>
  <c r="H32" i="3"/>
  <c r="J32" i="3"/>
  <c r="L32" i="3"/>
  <c r="N32" i="3"/>
  <c r="BF32" i="3"/>
  <c r="P32" i="3"/>
  <c r="R32" i="3"/>
  <c r="T32" i="3"/>
  <c r="V32" i="3"/>
  <c r="X32" i="3"/>
  <c r="Z32" i="3"/>
  <c r="BL32" i="3"/>
  <c r="AB32" i="3"/>
  <c r="AF32" i="3"/>
  <c r="AH32" i="3"/>
  <c r="AJ32" i="3"/>
  <c r="AL32" i="3"/>
  <c r="AN34" i="3"/>
  <c r="D34" i="3"/>
  <c r="F34" i="3"/>
  <c r="H34" i="3"/>
  <c r="J34" i="3"/>
  <c r="L34" i="3"/>
  <c r="BE34" i="3"/>
  <c r="N34" i="3"/>
  <c r="BF34" i="3"/>
  <c r="P34" i="3"/>
  <c r="R34" i="3"/>
  <c r="T34" i="3"/>
  <c r="V34" i="3"/>
  <c r="X34" i="3"/>
  <c r="Z34" i="3"/>
  <c r="BL34" i="3"/>
  <c r="AB34" i="3"/>
  <c r="AD34" i="3"/>
  <c r="BN34" i="3"/>
  <c r="AH34" i="3"/>
  <c r="AJ34" i="3"/>
  <c r="AL34" i="3"/>
  <c r="AN36" i="3"/>
  <c r="D36" i="3"/>
  <c r="F36" i="3"/>
  <c r="H36" i="3"/>
  <c r="J36" i="3"/>
  <c r="L36" i="3"/>
  <c r="N36" i="3"/>
  <c r="BF36" i="3"/>
  <c r="P36" i="3"/>
  <c r="BG36" i="3"/>
  <c r="R36" i="3"/>
  <c r="T36" i="3"/>
  <c r="V36" i="3"/>
  <c r="X36" i="3"/>
  <c r="BK36" i="3"/>
  <c r="Z36" i="3"/>
  <c r="AB36" i="3"/>
  <c r="AD36" i="3"/>
  <c r="AF36" i="3"/>
  <c r="AJ36" i="3"/>
  <c r="AL36" i="3"/>
  <c r="AN38" i="3"/>
  <c r="D38" i="3"/>
  <c r="F38" i="3"/>
  <c r="BB38" i="3"/>
  <c r="H38" i="3"/>
  <c r="J38" i="3"/>
  <c r="L38" i="3"/>
  <c r="N38" i="3"/>
  <c r="P38" i="3"/>
  <c r="R38" i="3"/>
  <c r="T38" i="3"/>
  <c r="V38" i="3"/>
  <c r="X38" i="3"/>
  <c r="Z38" i="3"/>
  <c r="AB38" i="3"/>
  <c r="AD38" i="3"/>
  <c r="AF38" i="3"/>
  <c r="AH38" i="3"/>
  <c r="AL38" i="3"/>
  <c r="AN40" i="3"/>
  <c r="BS40" i="3"/>
  <c r="AN44" i="3"/>
  <c r="BS44" i="3"/>
  <c r="AL6" i="3"/>
  <c r="BR6" i="3"/>
  <c r="AL14" i="3"/>
  <c r="D14" i="3"/>
  <c r="F14" i="3"/>
  <c r="H14" i="3"/>
  <c r="J14" i="3"/>
  <c r="N14" i="3"/>
  <c r="BF14" i="3"/>
  <c r="P14" i="3"/>
  <c r="BG14" i="3"/>
  <c r="R14" i="3"/>
  <c r="T14" i="3"/>
  <c r="V14" i="3"/>
  <c r="X14" i="3"/>
  <c r="Z14" i="3"/>
  <c r="AB14" i="3"/>
  <c r="AD14" i="3"/>
  <c r="AF14" i="3"/>
  <c r="BO14" i="3"/>
  <c r="AH14" i="3"/>
  <c r="BP14" i="3"/>
  <c r="AJ14" i="3"/>
  <c r="AL16" i="3"/>
  <c r="BR16" i="3"/>
  <c r="AL18" i="3"/>
  <c r="D18" i="3"/>
  <c r="AR18" i="3"/>
  <c r="BI18" i="3"/>
  <c r="F18" i="3"/>
  <c r="H18" i="3"/>
  <c r="J18" i="3"/>
  <c r="L18" i="3"/>
  <c r="BE18" i="3"/>
  <c r="N18" i="3"/>
  <c r="R18" i="3"/>
  <c r="T18" i="3"/>
  <c r="V18" i="3"/>
  <c r="X18" i="3"/>
  <c r="Z18" i="3"/>
  <c r="AB18" i="3"/>
  <c r="BM18" i="3"/>
  <c r="AD18" i="3"/>
  <c r="AF18" i="3"/>
  <c r="AH18" i="3"/>
  <c r="BP18" i="3"/>
  <c r="AJ18" i="3"/>
  <c r="AL20" i="3"/>
  <c r="D20" i="3"/>
  <c r="F20" i="3"/>
  <c r="H20" i="3"/>
  <c r="J20" i="3"/>
  <c r="L20" i="3"/>
  <c r="N20" i="3"/>
  <c r="BF20" i="3"/>
  <c r="P20" i="3"/>
  <c r="BG20" i="3"/>
  <c r="T20" i="3"/>
  <c r="BI20" i="3"/>
  <c r="V20" i="3"/>
  <c r="X20" i="3"/>
  <c r="Z20" i="3"/>
  <c r="BL20" i="3"/>
  <c r="AB20" i="3"/>
  <c r="AD20" i="3"/>
  <c r="AF20" i="3"/>
  <c r="AH20" i="3"/>
  <c r="AJ20" i="3"/>
  <c r="AL24" i="3"/>
  <c r="D24" i="3"/>
  <c r="F24" i="3"/>
  <c r="H24" i="3"/>
  <c r="BC24" i="3"/>
  <c r="J24" i="3"/>
  <c r="L24" i="3"/>
  <c r="N24" i="3"/>
  <c r="BF24" i="3"/>
  <c r="P24" i="3"/>
  <c r="BG24" i="3"/>
  <c r="R24" i="3"/>
  <c r="T24" i="3"/>
  <c r="X24" i="3"/>
  <c r="Z24" i="3"/>
  <c r="AB24" i="3"/>
  <c r="AD24" i="3"/>
  <c r="AF24" i="3"/>
  <c r="AH24" i="3"/>
  <c r="AJ24" i="3"/>
  <c r="BR28" i="3"/>
  <c r="AL42" i="3"/>
  <c r="BR42" i="3"/>
  <c r="AL44" i="3"/>
  <c r="BR44" i="3"/>
  <c r="AJ6" i="3"/>
  <c r="F6" i="3"/>
  <c r="H6" i="3"/>
  <c r="J6" i="3"/>
  <c r="BD6" i="3"/>
  <c r="L6" i="3"/>
  <c r="P6" i="3"/>
  <c r="R6" i="3"/>
  <c r="T6" i="3"/>
  <c r="V6" i="3"/>
  <c r="X6" i="3"/>
  <c r="BK6" i="3"/>
  <c r="Z6" i="3"/>
  <c r="AB6" i="3"/>
  <c r="AD6" i="3"/>
  <c r="AF6" i="3"/>
  <c r="BO6" i="3"/>
  <c r="AH6" i="3"/>
  <c r="BQ8" i="3"/>
  <c r="AJ16" i="3"/>
  <c r="BQ16" i="3"/>
  <c r="AJ40" i="3"/>
  <c r="D40" i="3"/>
  <c r="F40" i="3"/>
  <c r="H40" i="3"/>
  <c r="J40" i="3"/>
  <c r="L40" i="3"/>
  <c r="N40" i="3"/>
  <c r="BF40" i="3"/>
  <c r="P40" i="3"/>
  <c r="R40" i="3"/>
  <c r="T40" i="3"/>
  <c r="V40" i="3"/>
  <c r="X40" i="3"/>
  <c r="Z40" i="3"/>
  <c r="AB40" i="3"/>
  <c r="AD40" i="3"/>
  <c r="AF40" i="3"/>
  <c r="AH40" i="3"/>
  <c r="AJ42" i="3"/>
  <c r="D42" i="3"/>
  <c r="BA42" i="3"/>
  <c r="F42" i="3"/>
  <c r="H42" i="3"/>
  <c r="J42" i="3"/>
  <c r="L42" i="3"/>
  <c r="BE42" i="3"/>
  <c r="N42" i="3"/>
  <c r="BF42" i="3"/>
  <c r="P42" i="3"/>
  <c r="R42" i="3"/>
  <c r="BH42" i="3"/>
  <c r="T42" i="3"/>
  <c r="V42" i="3"/>
  <c r="X42" i="3"/>
  <c r="Z42" i="3"/>
  <c r="AB42" i="3"/>
  <c r="AD42" i="3"/>
  <c r="AF42" i="3"/>
  <c r="AH42" i="3"/>
  <c r="AJ44" i="3"/>
  <c r="BQ44" i="3"/>
  <c r="AH16" i="3"/>
  <c r="BP16" i="3"/>
  <c r="AH44" i="3"/>
  <c r="BP44" i="3"/>
  <c r="AF16" i="3"/>
  <c r="BO16" i="3"/>
  <c r="BO32" i="3"/>
  <c r="AF44" i="3"/>
  <c r="BO44" i="3"/>
  <c r="AD16" i="3"/>
  <c r="BN16" i="3"/>
  <c r="BN28" i="3"/>
  <c r="AD44" i="3"/>
  <c r="BN44" i="3"/>
  <c r="BM8" i="3"/>
  <c r="AB16" i="3"/>
  <c r="BM16" i="3"/>
  <c r="AB44" i="3"/>
  <c r="BM44" i="3"/>
  <c r="Z16" i="3"/>
  <c r="BL16" i="3"/>
  <c r="BL22" i="3"/>
  <c r="BL40" i="3"/>
  <c r="Z44" i="3"/>
  <c r="BL44" i="3"/>
  <c r="X16" i="3"/>
  <c r="BK16" i="3"/>
  <c r="BK18" i="3"/>
  <c r="BK20" i="3"/>
  <c r="X44" i="3"/>
  <c r="BK44" i="3"/>
  <c r="V16" i="3"/>
  <c r="BJ16" i="3"/>
  <c r="BJ18" i="3"/>
  <c r="BJ42" i="3"/>
  <c r="V44" i="3"/>
  <c r="BJ44" i="3"/>
  <c r="BI8" i="3"/>
  <c r="T16" i="3"/>
  <c r="BI16" i="3"/>
  <c r="BI26" i="3"/>
  <c r="BI28" i="3"/>
  <c r="T44" i="3"/>
  <c r="BI44" i="3"/>
  <c r="R16" i="3"/>
  <c r="BH16" i="3"/>
  <c r="BH18" i="3"/>
  <c r="BH22" i="3"/>
  <c r="BH26" i="3"/>
  <c r="R44" i="3"/>
  <c r="BH44" i="3"/>
  <c r="P16" i="3"/>
  <c r="BG16" i="3"/>
  <c r="BG42" i="3"/>
  <c r="P44" i="3"/>
  <c r="BG44" i="3"/>
  <c r="BF18" i="3"/>
  <c r="BF28" i="3"/>
  <c r="BF38" i="3"/>
  <c r="N44" i="3"/>
  <c r="BF44" i="3"/>
  <c r="L16" i="3"/>
  <c r="BE16" i="3"/>
  <c r="BE36" i="3"/>
  <c r="L44" i="3"/>
  <c r="BE44" i="3"/>
  <c r="J16" i="3"/>
  <c r="BD16" i="3"/>
  <c r="BD38" i="3"/>
  <c r="J44" i="3"/>
  <c r="BD44" i="3"/>
  <c r="H16" i="3"/>
  <c r="BC16" i="3"/>
  <c r="H44" i="3"/>
  <c r="BC44" i="3"/>
  <c r="BB14" i="3"/>
  <c r="F16" i="3"/>
  <c r="F44" i="3"/>
  <c r="BB44" i="3"/>
  <c r="BA26" i="3"/>
  <c r="BA40" i="3"/>
  <c r="D44" i="3"/>
  <c r="AU44" i="3"/>
  <c r="AV44" i="3"/>
  <c r="AW44" i="3"/>
  <c r="AT44" i="3"/>
  <c r="AU42" i="3"/>
  <c r="AW42" i="3"/>
  <c r="AV42" i="3"/>
  <c r="AT42" i="3"/>
  <c r="AU40" i="3"/>
  <c r="AV40" i="3"/>
  <c r="AW40" i="3"/>
  <c r="AT40" i="3"/>
  <c r="AU38" i="3"/>
  <c r="AV38" i="3"/>
  <c r="AT38" i="3"/>
  <c r="AU36" i="3"/>
  <c r="AV36" i="3"/>
  <c r="AW36" i="3"/>
  <c r="AT36" i="3"/>
  <c r="AU34" i="3"/>
  <c r="AV34" i="3"/>
  <c r="AT34" i="3"/>
  <c r="AU32" i="3"/>
  <c r="AV32" i="3"/>
  <c r="AW32" i="3"/>
  <c r="AT32" i="3"/>
  <c r="AU30" i="3"/>
  <c r="AW30" i="3"/>
  <c r="AV30" i="3"/>
  <c r="AT30" i="3"/>
  <c r="AU28" i="3"/>
  <c r="AV28" i="3"/>
  <c r="AW28" i="3"/>
  <c r="AT28" i="3"/>
  <c r="AU26" i="3"/>
  <c r="AW26" i="3"/>
  <c r="AV26" i="3"/>
  <c r="AT26" i="3"/>
  <c r="AU24" i="3"/>
  <c r="AV24" i="3"/>
  <c r="AW24" i="3"/>
  <c r="AT24" i="3"/>
  <c r="AU22" i="3"/>
  <c r="AV22" i="3"/>
  <c r="AT22" i="3"/>
  <c r="AU20" i="3"/>
  <c r="AV20" i="3"/>
  <c r="AW20" i="3"/>
  <c r="AT20" i="3"/>
  <c r="AU18" i="3"/>
  <c r="AV18" i="3"/>
  <c r="AT18" i="3"/>
  <c r="AU16" i="3"/>
  <c r="AV16" i="3"/>
  <c r="AW16" i="3"/>
  <c r="AT16" i="3"/>
  <c r="AU14" i="3"/>
  <c r="AW14" i="3"/>
  <c r="AV14" i="3"/>
  <c r="AT14" i="3"/>
  <c r="AU12" i="3"/>
  <c r="AV12" i="3"/>
  <c r="AW12" i="3"/>
  <c r="AT12" i="3"/>
  <c r="AU10" i="3"/>
  <c r="AW10" i="3"/>
  <c r="AV10" i="3"/>
  <c r="AT10" i="3"/>
  <c r="AU8" i="3"/>
  <c r="AV8" i="3"/>
  <c r="AW8" i="3"/>
  <c r="AT8" i="3"/>
  <c r="AU6" i="3"/>
  <c r="AV6" i="3"/>
  <c r="AT6" i="3"/>
  <c r="AP4" i="3"/>
  <c r="AN4" i="3"/>
  <c r="AL4" i="3"/>
  <c r="AJ4" i="3"/>
  <c r="AH4" i="3"/>
  <c r="AF4" i="3"/>
  <c r="AD4" i="3"/>
  <c r="AB4" i="3"/>
  <c r="Z4" i="3"/>
  <c r="X4" i="3"/>
  <c r="V4" i="3"/>
  <c r="T4" i="3"/>
  <c r="R4" i="3"/>
  <c r="P4" i="3"/>
  <c r="N4" i="3"/>
  <c r="L4" i="3"/>
  <c r="J4" i="3"/>
  <c r="H4" i="3"/>
  <c r="F4" i="3"/>
  <c r="D4" i="3"/>
  <c r="BA23" i="2"/>
  <c r="AT31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S5" i="7"/>
  <c r="AS11" i="7"/>
  <c r="AL7" i="4"/>
  <c r="AR10" i="3"/>
  <c r="BN10" i="3"/>
  <c r="AT29" i="4"/>
  <c r="AR32" i="3"/>
  <c r="BS32" i="3"/>
  <c r="AL35" i="4"/>
  <c r="AR34" i="3"/>
  <c r="BS34" i="3"/>
  <c r="BS28" i="3"/>
  <c r="BJ8" i="3"/>
  <c r="AR8" i="3"/>
  <c r="BR8" i="3"/>
  <c r="AL23" i="4"/>
  <c r="AT15" i="4"/>
  <c r="AS15" i="4"/>
  <c r="AL19" i="4"/>
  <c r="BH19" i="4"/>
  <c r="AL5" i="4"/>
  <c r="AS9" i="7"/>
  <c r="W17" i="7"/>
  <c r="BI32" i="3"/>
  <c r="BE32" i="3"/>
  <c r="BB32" i="3"/>
  <c r="AV5" i="4"/>
  <c r="BC19" i="4"/>
  <c r="AS19" i="4"/>
  <c r="AT19" i="4"/>
  <c r="AV19" i="4"/>
  <c r="BL10" i="3"/>
  <c r="BH32" i="3"/>
  <c r="BD32" i="3"/>
  <c r="BH15" i="4"/>
  <c r="BA19" i="4"/>
  <c r="BK32" i="3"/>
  <c r="AZ7" i="4"/>
  <c r="BG7" i="4"/>
  <c r="BD7" i="4"/>
  <c r="AV7" i="4"/>
  <c r="BA34" i="3"/>
  <c r="BR34" i="3"/>
  <c r="BM34" i="3"/>
  <c r="BQ34" i="3"/>
  <c r="BI34" i="3"/>
  <c r="BH34" i="3"/>
  <c r="BB34" i="3"/>
  <c r="BJ34" i="3"/>
  <c r="BD34" i="3"/>
  <c r="BC34" i="3"/>
  <c r="BP34" i="3"/>
  <c r="BG34" i="3"/>
  <c r="BK34" i="3"/>
  <c r="BF15" i="4"/>
  <c r="BP8" i="3"/>
  <c r="BL8" i="3"/>
  <c r="BS8" i="3"/>
  <c r="BH8" i="3"/>
  <c r="BG8" i="3"/>
  <c r="BD8" i="3"/>
  <c r="BO8" i="3"/>
  <c r="BC8" i="3"/>
  <c r="BN8" i="3"/>
  <c r="BC28" i="3"/>
  <c r="BL18" i="3"/>
  <c r="BR18" i="3"/>
  <c r="BF35" i="4"/>
  <c r="AS35" i="4"/>
  <c r="BK8" i="3"/>
  <c r="BP32" i="3"/>
  <c r="BF7" i="4"/>
  <c r="BE15" i="4"/>
  <c r="AR6" i="3"/>
  <c r="BP6" i="3"/>
  <c r="AL33" i="4"/>
  <c r="BD33" i="4"/>
  <c r="AL27" i="4"/>
  <c r="BF27" i="4"/>
  <c r="AL25" i="4"/>
  <c r="AS25" i="4"/>
  <c r="BG21" i="4"/>
  <c r="AL21" i="4"/>
  <c r="AS7" i="4"/>
  <c r="BA15" i="4"/>
  <c r="AV15" i="4"/>
  <c r="BC15" i="4"/>
  <c r="BA7" i="4"/>
  <c r="AY7" i="4"/>
  <c r="AU15" i="4"/>
  <c r="BR10" i="3"/>
  <c r="BP10" i="3"/>
  <c r="BA10" i="3"/>
  <c r="W162" i="7"/>
  <c r="BJ32" i="3"/>
  <c r="W40" i="7"/>
  <c r="BE25" i="4"/>
  <c r="W131" i="7"/>
  <c r="W36" i="7"/>
  <c r="W67" i="7"/>
  <c r="W99" i="7"/>
  <c r="W97" i="7"/>
  <c r="W158" i="7"/>
  <c r="W190" i="7"/>
  <c r="W219" i="7"/>
  <c r="AT7" i="7"/>
  <c r="AT21" i="7"/>
  <c r="Z9" i="7"/>
  <c r="W7" i="7"/>
  <c r="W9" i="7"/>
  <c r="W19" i="7"/>
  <c r="AT5" i="7"/>
  <c r="W48" i="7"/>
  <c r="W79" i="7"/>
  <c r="W109" i="7"/>
  <c r="W170" i="7"/>
  <c r="W186" i="7"/>
  <c r="W215" i="7"/>
  <c r="AS15" i="7"/>
  <c r="AS21" i="7"/>
  <c r="Z7" i="7"/>
  <c r="W13" i="7"/>
  <c r="AR13" i="7"/>
  <c r="W44" i="7"/>
  <c r="W75" i="7"/>
  <c r="W105" i="7"/>
  <c r="AU21" i="4"/>
  <c r="AX21" i="4"/>
  <c r="AZ21" i="4"/>
  <c r="AT21" i="4"/>
  <c r="AY21" i="4"/>
  <c r="AV21" i="4"/>
  <c r="AW21" i="4"/>
  <c r="AS21" i="4"/>
  <c r="BF21" i="4"/>
  <c r="BC21" i="4"/>
  <c r="BH21" i="4"/>
  <c r="BE27" i="4"/>
  <c r="BH27" i="4"/>
  <c r="AU27" i="4"/>
  <c r="AS33" i="4"/>
  <c r="AY33" i="4"/>
  <c r="AZ33" i="4"/>
  <c r="BH33" i="4"/>
  <c r="AT33" i="4"/>
  <c r="AX25" i="4"/>
  <c r="BH25" i="4"/>
  <c r="BJ6" i="3"/>
  <c r="AT25" i="2"/>
  <c r="BE11" i="2"/>
  <c r="AZ7" i="2"/>
  <c r="AR35" i="2"/>
  <c r="AS25" i="2"/>
  <c r="BC19" i="2"/>
  <c r="AQ33" i="2"/>
  <c r="BE30" i="3"/>
  <c r="BJ30" i="3"/>
  <c r="BR30" i="3"/>
  <c r="BK30" i="3"/>
  <c r="BO30" i="3"/>
  <c r="BS30" i="3"/>
  <c r="BC30" i="3"/>
  <c r="BN30" i="3"/>
  <c r="BP30" i="3"/>
  <c r="BD30" i="3"/>
  <c r="BQ30" i="3"/>
  <c r="BH30" i="3"/>
  <c r="BI42" i="3"/>
  <c r="BI6" i="3"/>
  <c r="BD28" i="3"/>
  <c r="AY5" i="4"/>
  <c r="AT5" i="4"/>
  <c r="BH5" i="4"/>
  <c r="AZ35" i="4"/>
  <c r="BG35" i="4"/>
  <c r="AV35" i="4"/>
  <c r="BL6" i="3"/>
  <c r="BB10" i="3"/>
  <c r="BM10" i="3"/>
  <c r="AU35" i="4"/>
  <c r="BB18" i="3"/>
  <c r="BE28" i="3"/>
  <c r="AW18" i="3"/>
  <c r="AW34" i="3"/>
  <c r="W73" i="7"/>
  <c r="BN6" i="3"/>
  <c r="AT27" i="4"/>
  <c r="BF6" i="3"/>
  <c r="AT25" i="4"/>
  <c r="AZ27" i="4"/>
  <c r="BP28" i="3"/>
  <c r="BE10" i="3"/>
  <c r="BC6" i="3"/>
  <c r="BH10" i="3"/>
  <c r="AW35" i="4"/>
  <c r="BC18" i="3"/>
  <c r="BA28" i="3"/>
  <c r="BC5" i="4"/>
  <c r="BF19" i="4"/>
  <c r="AY19" i="4"/>
  <c r="AW19" i="4"/>
  <c r="BM32" i="3"/>
  <c r="BC32" i="3"/>
  <c r="BA32" i="3"/>
  <c r="BQ32" i="3"/>
  <c r="BA44" i="3"/>
  <c r="AR44" i="3"/>
  <c r="AR40" i="3"/>
  <c r="BB40" i="3"/>
  <c r="BK14" i="3"/>
  <c r="AR22" i="3"/>
  <c r="BF22" i="3"/>
  <c r="W217" i="7"/>
  <c r="W5" i="7"/>
  <c r="AX5" i="7"/>
  <c r="AX21" i="7"/>
  <c r="Z17" i="7"/>
  <c r="BG6" i="3"/>
  <c r="BA25" i="4"/>
  <c r="AV27" i="4"/>
  <c r="W11" i="7"/>
  <c r="BQ6" i="3"/>
  <c r="BQ10" i="3"/>
  <c r="BQ18" i="3"/>
  <c r="AT35" i="4"/>
  <c r="BO18" i="3"/>
  <c r="BD5" i="4"/>
  <c r="BR32" i="3"/>
  <c r="BJ28" i="3"/>
  <c r="AR20" i="3"/>
  <c r="AR14" i="3"/>
  <c r="BD35" i="4"/>
  <c r="W143" i="7"/>
  <c r="W168" i="7"/>
  <c r="AR26" i="3"/>
  <c r="AL17" i="4"/>
  <c r="BM6" i="3"/>
  <c r="AV25" i="4"/>
  <c r="BG27" i="4"/>
  <c r="BO10" i="3"/>
  <c r="AT17" i="4"/>
  <c r="BQ28" i="3"/>
  <c r="AY35" i="4"/>
  <c r="BG28" i="3"/>
  <c r="BG10" i="3"/>
  <c r="BG5" i="4"/>
  <c r="BG19" i="4"/>
  <c r="BC7" i="4"/>
  <c r="AX7" i="4"/>
  <c r="BH7" i="4"/>
  <c r="AS9" i="4"/>
  <c r="AL9" i="4"/>
  <c r="W141" i="7"/>
  <c r="W194" i="7"/>
  <c r="BE6" i="3"/>
  <c r="AS27" i="4"/>
  <c r="BE35" i="4"/>
  <c r="BA30" i="3"/>
  <c r="AX35" i="4"/>
  <c r="AR36" i="3"/>
  <c r="BA8" i="3"/>
  <c r="BA9" i="4"/>
  <c r="BH6" i="3"/>
  <c r="BD18" i="3"/>
  <c r="BK28" i="3"/>
  <c r="AZ5" i="4"/>
  <c r="BD10" i="3"/>
  <c r="BS10" i="3"/>
  <c r="BB6" i="3"/>
  <c r="AU25" i="4"/>
  <c r="AZ25" i="4"/>
  <c r="BK10" i="3"/>
  <c r="BI10" i="3"/>
  <c r="BA5" i="4"/>
  <c r="BA35" i="4"/>
  <c r="BN18" i="3"/>
  <c r="BG32" i="3"/>
  <c r="BD19" i="4"/>
  <c r="BE5" i="4"/>
  <c r="BC35" i="4"/>
  <c r="AR24" i="3"/>
  <c r="AW6" i="3"/>
  <c r="AW22" i="3"/>
  <c r="AW38" i="3"/>
  <c r="BB16" i="3"/>
  <c r="AR16" i="3"/>
  <c r="BA16" i="3"/>
  <c r="BM40" i="3"/>
  <c r="AR38" i="3"/>
  <c r="BA12" i="3"/>
  <c r="AR12" i="3"/>
  <c r="BB29" i="4"/>
  <c r="AL29" i="4"/>
  <c r="W137" i="7"/>
  <c r="W225" i="7"/>
  <c r="W227" i="7"/>
  <c r="AU21" i="7"/>
  <c r="Z11" i="7"/>
  <c r="W69" i="7"/>
  <c r="AL31" i="4"/>
  <c r="AS31" i="4"/>
  <c r="AY13" i="4"/>
  <c r="AL13" i="4"/>
  <c r="AL11" i="4"/>
  <c r="W135" i="7"/>
  <c r="AV21" i="7"/>
  <c r="Z13" i="7"/>
  <c r="AR15" i="7"/>
  <c r="AR21" i="7"/>
  <c r="Z5" i="7"/>
  <c r="W15" i="7"/>
  <c r="W160" i="7"/>
  <c r="BA18" i="3"/>
  <c r="AR42" i="3"/>
  <c r="BO24" i="3"/>
  <c r="BH24" i="3"/>
  <c r="BQ24" i="3"/>
  <c r="BP24" i="3"/>
  <c r="BD24" i="3"/>
  <c r="BA24" i="3"/>
  <c r="BM24" i="3"/>
  <c r="BB24" i="3"/>
  <c r="BL24" i="3"/>
  <c r="BE24" i="3"/>
  <c r="BK24" i="3"/>
  <c r="BN24" i="3"/>
  <c r="BR24" i="3"/>
  <c r="BJ38" i="3"/>
  <c r="BP38" i="3"/>
  <c r="BC38" i="3"/>
  <c r="BL38" i="3"/>
  <c r="BA38" i="3"/>
  <c r="BR38" i="3"/>
  <c r="BH38" i="3"/>
  <c r="BE38" i="3"/>
  <c r="BO38" i="3"/>
  <c r="BK38" i="3"/>
  <c r="BG38" i="3"/>
  <c r="BN38" i="3"/>
  <c r="BM38" i="3"/>
  <c r="BS38" i="3"/>
  <c r="BI38" i="3"/>
  <c r="BI24" i="3"/>
  <c r="BG40" i="3"/>
  <c r="BE40" i="3"/>
  <c r="BO40" i="3"/>
  <c r="BC40" i="3"/>
  <c r="BK40" i="3"/>
  <c r="BJ40" i="3"/>
  <c r="BQ40" i="3"/>
  <c r="BH40" i="3"/>
  <c r="BN40" i="3"/>
  <c r="BP40" i="3"/>
  <c r="BD40" i="3"/>
  <c r="BO12" i="3"/>
  <c r="BH12" i="3"/>
  <c r="BS12" i="3"/>
  <c r="BG12" i="3"/>
  <c r="BL12" i="3"/>
  <c r="BM12" i="3"/>
  <c r="BC12" i="3"/>
  <c r="BK12" i="3"/>
  <c r="BR12" i="3"/>
  <c r="BJ12" i="3"/>
  <c r="BP12" i="3"/>
  <c r="BN12" i="3"/>
  <c r="BE12" i="3"/>
  <c r="BB12" i="3"/>
  <c r="BH14" i="3"/>
  <c r="BM14" i="3"/>
  <c r="BJ14" i="3"/>
  <c r="BR14" i="3"/>
  <c r="BA14" i="3"/>
  <c r="BD14" i="3"/>
  <c r="BL14" i="3"/>
  <c r="BI14" i="3"/>
  <c r="BN14" i="3"/>
  <c r="BC14" i="3"/>
  <c r="BR20" i="3"/>
  <c r="BA20" i="3"/>
  <c r="BM20" i="3"/>
  <c r="BN20" i="3"/>
  <c r="BC20" i="3"/>
  <c r="BQ20" i="3"/>
  <c r="BB20" i="3"/>
  <c r="BD20" i="3"/>
  <c r="BO20" i="3"/>
  <c r="BP20" i="3"/>
  <c r="BE20" i="3"/>
  <c r="BJ20" i="3"/>
  <c r="AB3" i="7"/>
  <c r="BC11" i="4"/>
  <c r="BF11" i="4"/>
  <c r="AZ11" i="4"/>
  <c r="AW11" i="4"/>
  <c r="AX11" i="4"/>
  <c r="AS11" i="4"/>
  <c r="BH11" i="4"/>
  <c r="AY11" i="4"/>
  <c r="BE11" i="4"/>
  <c r="AU11" i="4"/>
  <c r="BD11" i="4"/>
  <c r="BA11" i="4"/>
  <c r="AT11" i="4"/>
  <c r="BB42" i="3"/>
  <c r="BD42" i="3"/>
  <c r="BN42" i="3"/>
  <c r="BO42" i="3"/>
  <c r="BP42" i="3"/>
  <c r="BL42" i="3"/>
  <c r="BK42" i="3"/>
  <c r="BM42" i="3"/>
  <c r="BQ42" i="3"/>
  <c r="AY31" i="4"/>
  <c r="BA31" i="4"/>
  <c r="AT31" i="4"/>
  <c r="AV31" i="4"/>
  <c r="AW31" i="4"/>
  <c r="BH31" i="4"/>
  <c r="AZ31" i="4"/>
  <c r="BE31" i="4"/>
  <c r="AX31" i="4"/>
  <c r="BD31" i="4"/>
  <c r="AV13" i="4"/>
  <c r="BE13" i="4"/>
  <c r="BA13" i="4"/>
  <c r="AU13" i="4"/>
  <c r="BH13" i="4"/>
  <c r="AZ13" i="4"/>
  <c r="BF13" i="4"/>
  <c r="BF29" i="4"/>
  <c r="BH29" i="4"/>
  <c r="BD29" i="4"/>
  <c r="AX29" i="4"/>
  <c r="BC29" i="4"/>
  <c r="AW29" i="4"/>
  <c r="AV29" i="4"/>
  <c r="AS29" i="4"/>
  <c r="BJ36" i="3"/>
  <c r="BH36" i="3"/>
  <c r="BD36" i="3"/>
  <c r="BM36" i="3"/>
  <c r="BO36" i="3"/>
  <c r="BA36" i="3"/>
  <c r="BQ36" i="3"/>
  <c r="BS36" i="3"/>
  <c r="BC36" i="3"/>
  <c r="BB36" i="3"/>
  <c r="BI36" i="3"/>
  <c r="BR36" i="3"/>
  <c r="BL36" i="3"/>
  <c r="BN36" i="3"/>
  <c r="AX9" i="4"/>
  <c r="AV9" i="4"/>
  <c r="AW9" i="4"/>
  <c r="BD9" i="4"/>
  <c r="BH9" i="4"/>
  <c r="BC9" i="4"/>
  <c r="AY9" i="4"/>
  <c r="AV17" i="4"/>
  <c r="BG17" i="4"/>
  <c r="AZ17" i="4"/>
  <c r="AS17" i="4"/>
  <c r="BF17" i="4"/>
  <c r="BH17" i="4"/>
  <c r="BA17" i="4"/>
  <c r="AU17" i="4"/>
  <c r="BC42" i="3"/>
  <c r="BQ14" i="3"/>
  <c r="BJ26" i="3"/>
  <c r="BD26" i="3"/>
  <c r="BB26" i="3"/>
  <c r="BL26" i="3"/>
  <c r="BQ26" i="3"/>
  <c r="BC26" i="3"/>
  <c r="BO26" i="3"/>
  <c r="BM26" i="3"/>
  <c r="BN26" i="3"/>
  <c r="BE26" i="3"/>
  <c r="BS26" i="3"/>
  <c r="BR26" i="3"/>
  <c r="BD22" i="3"/>
  <c r="BR22" i="3"/>
  <c r="BO22" i="3"/>
  <c r="BQ22" i="3"/>
  <c r="BA22" i="3"/>
  <c r="BC22" i="3"/>
  <c r="BS22" i="3"/>
  <c r="BN22" i="3"/>
  <c r="BE22" i="3"/>
  <c r="BJ22" i="3"/>
  <c r="BG22" i="3"/>
  <c r="BP22" i="3"/>
  <c r="BI12" i="3"/>
  <c r="BI40" i="3"/>
  <c r="AI29" i="2" l="1"/>
  <c r="AI31" i="2"/>
  <c r="AI33" i="2"/>
  <c r="AI35" i="2"/>
  <c r="AI27" i="2"/>
  <c r="BA27" i="2" s="1"/>
  <c r="AI23" i="2"/>
  <c r="AI21" i="2"/>
  <c r="AS21" i="2" s="1"/>
  <c r="AI25" i="2"/>
  <c r="AI15" i="2"/>
  <c r="BA15" i="2" s="1"/>
  <c r="AI19" i="2"/>
  <c r="AI17" i="2"/>
  <c r="AI11" i="2"/>
  <c r="AI13" i="2"/>
  <c r="AI9" i="2"/>
  <c r="AI5" i="2"/>
  <c r="AI7" i="2"/>
  <c r="AR5" i="2"/>
  <c r="BE27" i="2" l="1"/>
  <c r="AJ7" i="2"/>
  <c r="AQ7" i="2"/>
  <c r="AJ15" i="2"/>
  <c r="AJ5" i="2"/>
  <c r="AJ29" i="2"/>
  <c r="AJ35" i="2"/>
  <c r="AJ13" i="2"/>
  <c r="AJ21" i="2"/>
  <c r="AJ27" i="2"/>
  <c r="AJ25" i="2"/>
  <c r="AJ11" i="2"/>
  <c r="AJ9" i="2"/>
  <c r="AJ19" i="2"/>
  <c r="AJ33" i="2"/>
  <c r="AJ17" i="2"/>
  <c r="AJ23" i="2"/>
  <c r="AJ31" i="2"/>
</calcChain>
</file>

<file path=xl/sharedStrings.xml><?xml version="1.0" encoding="utf-8"?>
<sst xmlns="http://schemas.openxmlformats.org/spreadsheetml/2006/main" count="262" uniqueCount="133">
  <si>
    <t>I K</t>
  </si>
  <si>
    <t>Lic.</t>
  </si>
  <si>
    <t>Kolektīvs</t>
  </si>
  <si>
    <t>P</t>
  </si>
  <si>
    <t>V</t>
  </si>
  <si>
    <t>R</t>
  </si>
  <si>
    <t>L</t>
  </si>
  <si>
    <t>Aizkraukles raj.</t>
  </si>
  <si>
    <t>III</t>
  </si>
  <si>
    <t>I</t>
  </si>
  <si>
    <t>RSVK</t>
  </si>
  <si>
    <t>II</t>
  </si>
  <si>
    <t>LSVS 45. sporta spēles</t>
  </si>
  <si>
    <t>max</t>
  </si>
  <si>
    <t>Daugavpils, 19.04.2008</t>
  </si>
  <si>
    <t>vid</t>
  </si>
  <si>
    <t>Nr.p.k.</t>
  </si>
  <si>
    <t>Uzvārds, vārdds</t>
  </si>
  <si>
    <t>koef/seti</t>
  </si>
  <si>
    <t>karta</t>
  </si>
  <si>
    <t>Jēkabpils raj.</t>
  </si>
  <si>
    <t>Valmieras raj.</t>
  </si>
  <si>
    <t>Jelgavas raj.</t>
  </si>
  <si>
    <t>Rēzeknes raj.</t>
  </si>
  <si>
    <t>LSSK</t>
  </si>
  <si>
    <t>Daugavpils</t>
  </si>
  <si>
    <t>Rēzekne</t>
  </si>
  <si>
    <t>Galvenais tiesnesis</t>
  </si>
  <si>
    <t>Jānis Markevics</t>
  </si>
  <si>
    <t>K 40</t>
  </si>
  <si>
    <t>Vārds, uzvārds</t>
  </si>
  <si>
    <t>Bergera koeficients</t>
  </si>
  <si>
    <t>SETI vinneti</t>
  </si>
  <si>
    <t>SETI zaudēti</t>
  </si>
  <si>
    <t>SETU attiecība</t>
  </si>
  <si>
    <t>Grosens Ainārs</t>
  </si>
  <si>
    <t>Babītes pag.</t>
  </si>
  <si>
    <t>Taramē Nēme</t>
  </si>
  <si>
    <t>Kuldīgas raj.</t>
  </si>
  <si>
    <t>Ločemelis Elmārs</t>
  </si>
  <si>
    <t>Jūrmala</t>
  </si>
  <si>
    <t>Velps Normunds</t>
  </si>
  <si>
    <t>Kručāns Aleksejs</t>
  </si>
  <si>
    <t>Šušerts Aleksejs</t>
  </si>
  <si>
    <t>Sjutrukovs Jevgeņijs</t>
  </si>
  <si>
    <t>Meinerts Eduards</t>
  </si>
  <si>
    <t>Brūveris Oskars</t>
  </si>
  <si>
    <t>Cāns Arnis</t>
  </si>
  <si>
    <t>Gulbenes raj.</t>
  </si>
  <si>
    <t>Auniņš Egīls</t>
  </si>
  <si>
    <t>Simsons Pēteris</t>
  </si>
  <si>
    <t>Bauskas raj. II</t>
  </si>
  <si>
    <t>Laurats Dainis</t>
  </si>
  <si>
    <t>Pelcers Vilnis</t>
  </si>
  <si>
    <t>Bauskas raj. I</t>
  </si>
  <si>
    <t>Matrozis Armands</t>
  </si>
  <si>
    <t>Madonas raj.</t>
  </si>
  <si>
    <t>Kampāns Uldis</t>
  </si>
  <si>
    <t>Cirvelis Juris</t>
  </si>
  <si>
    <t>Rīga</t>
  </si>
  <si>
    <t>Kupčs Jānis</t>
  </si>
  <si>
    <t>Atslēga Aigars</t>
  </si>
  <si>
    <t>Limbažu raj.</t>
  </si>
  <si>
    <t>LSVS 45.sporta spēles</t>
  </si>
  <si>
    <t>NOVUSS K 40+</t>
  </si>
  <si>
    <t>D 50 ista</t>
  </si>
  <si>
    <t>Krauze Brigita</t>
  </si>
  <si>
    <t>Lemkina Silvija</t>
  </si>
  <si>
    <t>Rudzīte Regīna</t>
  </si>
  <si>
    <t>Pūce Aina</t>
  </si>
  <si>
    <t>Pabērza Mārīte</t>
  </si>
  <si>
    <t>Mūrniece Gunta</t>
  </si>
  <si>
    <t>Leikarte Biruta</t>
  </si>
  <si>
    <t>Laganovska Anna</t>
  </si>
  <si>
    <t>Freimane Diāna</t>
  </si>
  <si>
    <t>BRĪVA</t>
  </si>
  <si>
    <t>Mūrniece Inese</t>
  </si>
  <si>
    <t>Vīgante Mudīte</t>
  </si>
  <si>
    <t>Kesenfelde Janīna</t>
  </si>
  <si>
    <t>Ventspils</t>
  </si>
  <si>
    <t>Krastiņa Anita</t>
  </si>
  <si>
    <t>Zepa Anita</t>
  </si>
  <si>
    <t>Jaunsvirlaukas pag.</t>
  </si>
  <si>
    <t>Ikmane Malda</t>
  </si>
  <si>
    <t>NOVUSS D 50+</t>
  </si>
  <si>
    <t>Daugavpils, 19-20.04.2008</t>
  </si>
  <si>
    <t>vidējais</t>
  </si>
  <si>
    <t>D 60</t>
  </si>
  <si>
    <t>Uzvārds, vārds</t>
  </si>
  <si>
    <t>№</t>
  </si>
  <si>
    <t>IK</t>
  </si>
  <si>
    <t>Kuldīgas kausa izcīņa novusā</t>
  </si>
  <si>
    <r>
      <t xml:space="preserve">Kungu turnīra </t>
    </r>
    <r>
      <rPr>
        <b/>
        <sz val="14"/>
        <color indexed="10"/>
        <rFont val="Arial"/>
        <family val="2"/>
        <charset val="204"/>
      </rPr>
      <t xml:space="preserve">1. </t>
    </r>
    <r>
      <rPr>
        <b/>
        <sz val="14"/>
        <color indexed="8"/>
        <rFont val="Arial"/>
        <family val="2"/>
        <charset val="204"/>
      </rPr>
      <t>grupa</t>
    </r>
  </si>
  <si>
    <t>2008.gada 19.-20.jūlijs, Kuldīga</t>
  </si>
  <si>
    <t>Tiesnesis:                            Guntis Bucenieks / Aizpute /</t>
  </si>
  <si>
    <t>Tiesnesis:                                           Guntis Bucenieks / Aizpute /</t>
  </si>
  <si>
    <t>Kuldīgas pilsētas kausa izcīņa novusā</t>
  </si>
  <si>
    <r>
      <t xml:space="preserve">Dāmu turnīra </t>
    </r>
    <r>
      <rPr>
        <sz val="14"/>
        <color indexed="10"/>
        <rFont val="Arial"/>
        <family val="2"/>
        <charset val="204"/>
      </rPr>
      <t xml:space="preserve">1. </t>
    </r>
    <r>
      <rPr>
        <sz val="14"/>
        <color indexed="8"/>
        <rFont val="Arial"/>
        <family val="2"/>
        <charset val="204"/>
      </rPr>
      <t>grupa</t>
    </r>
  </si>
  <si>
    <t>Tiesnesis:                               Guntis Bucenieks / Aizpute /</t>
  </si>
  <si>
    <t>2008.gada 19.-20.jūlijs,Kuldīga</t>
  </si>
  <si>
    <t>Tiesnesis:                                          Guntis Bucenieks / Aizpute /</t>
  </si>
  <si>
    <t>Kungu dubultspēļu turnīrs</t>
  </si>
  <si>
    <t>Dāmu dubultspēļu turnīrs</t>
  </si>
  <si>
    <r>
      <t xml:space="preserve">Kungu turnīra </t>
    </r>
    <r>
      <rPr>
        <b/>
        <sz val="14"/>
        <color indexed="10"/>
        <rFont val="Arial"/>
        <family val="2"/>
        <charset val="204"/>
      </rPr>
      <t xml:space="preserve">2. </t>
    </r>
    <r>
      <rPr>
        <sz val="14"/>
        <color indexed="8"/>
        <rFont val="Arial"/>
        <family val="2"/>
        <charset val="204"/>
      </rPr>
      <t>grupa</t>
    </r>
  </si>
  <si>
    <r>
      <t xml:space="preserve">Dāmu turnīra </t>
    </r>
    <r>
      <rPr>
        <b/>
        <sz val="14"/>
        <color indexed="10"/>
        <rFont val="Arial"/>
        <family val="2"/>
        <charset val="204"/>
      </rPr>
      <t xml:space="preserve">2. </t>
    </r>
    <r>
      <rPr>
        <sz val="14"/>
        <color indexed="8"/>
        <rFont val="Arial"/>
        <family val="2"/>
        <charset val="204"/>
      </rPr>
      <t>grupa</t>
    </r>
  </si>
  <si>
    <r>
      <t xml:space="preserve">Jaukto pāru dubultspēļu turnīra </t>
    </r>
    <r>
      <rPr>
        <b/>
        <sz val="14"/>
        <color indexed="10"/>
        <rFont val="Arial"/>
        <family val="2"/>
        <charset val="204"/>
      </rPr>
      <t xml:space="preserve">1. </t>
    </r>
    <r>
      <rPr>
        <sz val="14"/>
        <color indexed="8"/>
        <rFont val="Arial"/>
        <family val="2"/>
        <charset val="204"/>
      </rPr>
      <t>grupa</t>
    </r>
  </si>
  <si>
    <t>Tiesnesis:                                   Guntis Bucenieks / Aizpute /</t>
  </si>
  <si>
    <r>
      <t xml:space="preserve">Jaukto pāru dubultspēļu turnīra </t>
    </r>
    <r>
      <rPr>
        <b/>
        <sz val="14"/>
        <color indexed="10"/>
        <rFont val="Arial"/>
        <family val="2"/>
        <charset val="204"/>
      </rPr>
      <t xml:space="preserve">2. </t>
    </r>
    <r>
      <rPr>
        <sz val="14"/>
        <color indexed="8"/>
        <rFont val="Arial"/>
        <family val="2"/>
        <charset val="204"/>
      </rPr>
      <t>grupa</t>
    </r>
  </si>
  <si>
    <t>Tiesnesis:                                               Guntis Bucenieks / Aizpute /</t>
  </si>
  <si>
    <t>═JG(I6</t>
  </si>
  <si>
    <t>AVANGARDS</t>
  </si>
  <si>
    <t>KURSA MRU</t>
  </si>
  <si>
    <t>ĶEKAVA 2</t>
  </si>
  <si>
    <t>CĒSIS</t>
  </si>
  <si>
    <t>BABĪTE</t>
  </si>
  <si>
    <t>ĶEKAVA</t>
  </si>
  <si>
    <t>VALMIERA</t>
  </si>
  <si>
    <t>CESVAINE</t>
  </si>
  <si>
    <t>VEKTORS</t>
  </si>
  <si>
    <t>SALDUS</t>
  </si>
  <si>
    <t>VAIDAVA</t>
  </si>
  <si>
    <t>RĪGAS SATIKSME</t>
  </si>
  <si>
    <t>AUGŠDAUGAVAS NOVADS</t>
  </si>
  <si>
    <t>BALTIC AGRO / ZS ERIŅI</t>
  </si>
  <si>
    <r>
      <t xml:space="preserve">Parole: </t>
    </r>
    <r>
      <rPr>
        <b/>
        <i/>
        <sz val="14"/>
        <rFont val="Calibri"/>
        <family val="2"/>
        <charset val="186"/>
        <scheme val="minor"/>
      </rPr>
      <t>1</t>
    </r>
  </si>
  <si>
    <t>VIRSLĪGA</t>
  </si>
  <si>
    <t>"Virslīgas" galvenais tiesnesis: Ainārs Pēčs /Vaidava/      Čempionāta galvenais tiesnesis: Kaspars Leitis /Ventspils/</t>
  </si>
  <si>
    <t>LNK / LSSK</t>
  </si>
  <si>
    <t>ROKĀDE / LETTONIA</t>
  </si>
  <si>
    <t>#</t>
  </si>
  <si>
    <t>Setu att.</t>
  </si>
  <si>
    <t>KOMANDAS</t>
  </si>
  <si>
    <t>2023.gada LATVIJAS komandu čempionāts novusā vīriešiem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</si>
</sst>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0"/>
      <name val="Arial"/>
      <charset val="186"/>
    </font>
    <font>
      <sz val="10"/>
      <name val="Arial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6"/>
      <name val="Arial"/>
      <family val="2"/>
      <charset val="186"/>
    </font>
    <font>
      <sz val="14"/>
      <color indexed="10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i/>
      <sz val="14"/>
      <color rgb="FFFF0000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sz val="11"/>
      <color indexed="4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lightDown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dotted">
        <color indexed="60"/>
      </top>
      <bottom style="thin">
        <color indexed="64"/>
      </bottom>
      <diagonal/>
    </border>
    <border>
      <left/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medium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0" xfId="0" applyFill="1"/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locked="0" hidden="1"/>
    </xf>
    <xf numFmtId="0" fontId="7" fillId="0" borderId="7" xfId="0" applyFont="1" applyBorder="1" applyAlignment="1">
      <alignment horizontal="center" vertical="center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3" borderId="13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locked="0" hidden="1"/>
    </xf>
    <xf numFmtId="0" fontId="0" fillId="4" borderId="13" xfId="0" applyFill="1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textRotation="255"/>
      <protection hidden="1"/>
    </xf>
    <xf numFmtId="0" fontId="0" fillId="0" borderId="15" xfId="0" applyBorder="1"/>
    <xf numFmtId="0" fontId="0" fillId="0" borderId="0" xfId="0" applyAlignment="1">
      <alignment wrapText="1"/>
    </xf>
    <xf numFmtId="0" fontId="0" fillId="0" borderId="4" xfId="0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 textRotation="255"/>
      <protection hidden="1"/>
    </xf>
    <xf numFmtId="0" fontId="4" fillId="0" borderId="17" xfId="0" applyFont="1" applyBorder="1" applyAlignment="1" applyProtection="1">
      <alignment horizontal="center" vertical="center" textRotation="255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locked="0" hidden="1"/>
    </xf>
    <xf numFmtId="0" fontId="1" fillId="0" borderId="0" xfId="0" applyFont="1"/>
    <xf numFmtId="0" fontId="8" fillId="0" borderId="0" xfId="0" applyFont="1" applyProtection="1">
      <protection locked="0" hidden="1"/>
    </xf>
    <xf numFmtId="0" fontId="0" fillId="0" borderId="7" xfId="0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textRotation="90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wrapText="1"/>
      <protection hidden="1"/>
    </xf>
    <xf numFmtId="0" fontId="13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/>
    <xf numFmtId="0" fontId="21" fillId="11" borderId="0" xfId="0" applyFont="1" applyFill="1"/>
    <xf numFmtId="0" fontId="21" fillId="12" borderId="0" xfId="0" applyFont="1" applyFill="1"/>
    <xf numFmtId="0" fontId="21" fillId="0" borderId="0" xfId="0" applyFont="1"/>
    <xf numFmtId="0" fontId="24" fillId="12" borderId="0" xfId="0" applyFont="1" applyFill="1" applyAlignment="1">
      <alignment horizontal="center"/>
    </xf>
    <xf numFmtId="0" fontId="21" fillId="14" borderId="10" xfId="0" applyFont="1" applyFill="1" applyBorder="1" applyAlignment="1" applyProtection="1">
      <alignment horizontal="center"/>
      <protection hidden="1"/>
    </xf>
    <xf numFmtId="0" fontId="21" fillId="14" borderId="11" xfId="0" applyFont="1" applyFill="1" applyBorder="1" applyAlignment="1" applyProtection="1">
      <alignment horizontal="center"/>
      <protection hidden="1"/>
    </xf>
    <xf numFmtId="0" fontId="26" fillId="17" borderId="7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21" fillId="14" borderId="12" xfId="0" applyFont="1" applyFill="1" applyBorder="1" applyAlignment="1" applyProtection="1">
      <alignment horizontal="center"/>
      <protection locked="0" hidden="1"/>
    </xf>
    <xf numFmtId="0" fontId="21" fillId="14" borderId="13" xfId="0" applyFont="1" applyFill="1" applyBorder="1" applyAlignment="1" applyProtection="1">
      <alignment horizontal="center"/>
      <protection locked="0" hidden="1"/>
    </xf>
    <xf numFmtId="0" fontId="21" fillId="12" borderId="14" xfId="0" applyFont="1" applyFill="1" applyBorder="1" applyAlignment="1" applyProtection="1">
      <alignment horizontal="center"/>
      <protection locked="0" hidden="1"/>
    </xf>
    <xf numFmtId="0" fontId="21" fillId="12" borderId="2" xfId="0" applyFont="1" applyFill="1" applyBorder="1" applyAlignment="1" applyProtection="1">
      <alignment horizontal="center"/>
      <protection locked="0" hidden="1"/>
    </xf>
    <xf numFmtId="0" fontId="21" fillId="12" borderId="1" xfId="0" applyFont="1" applyFill="1" applyBorder="1" applyAlignment="1" applyProtection="1">
      <alignment horizontal="center"/>
      <protection locked="0" hidden="1"/>
    </xf>
    <xf numFmtId="0" fontId="21" fillId="12" borderId="1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15" borderId="7" xfId="0" applyFont="1" applyFill="1" applyBorder="1" applyAlignment="1">
      <alignment horizontal="center" vertical="center"/>
    </xf>
    <xf numFmtId="0" fontId="26" fillId="16" borderId="7" xfId="0" applyFont="1" applyFill="1" applyBorder="1" applyAlignment="1">
      <alignment horizontal="center" vertical="center"/>
    </xf>
    <xf numFmtId="0" fontId="21" fillId="12" borderId="19" xfId="0" applyFont="1" applyFill="1" applyBorder="1" applyAlignment="1" applyProtection="1">
      <alignment horizontal="center"/>
      <protection locked="0" hidden="1"/>
    </xf>
    <xf numFmtId="0" fontId="21" fillId="12" borderId="20" xfId="0" applyFont="1" applyFill="1" applyBorder="1" applyAlignment="1" applyProtection="1">
      <alignment horizontal="center"/>
      <protection locked="0" hidden="1"/>
    </xf>
    <xf numFmtId="0" fontId="21" fillId="12" borderId="22" xfId="0" applyFont="1" applyFill="1" applyBorder="1" applyAlignment="1">
      <alignment horizontal="center"/>
    </xf>
    <xf numFmtId="0" fontId="21" fillId="12" borderId="23" xfId="0" applyFont="1" applyFill="1" applyBorder="1" applyAlignment="1">
      <alignment horizontal="center"/>
    </xf>
    <xf numFmtId="0" fontId="21" fillId="12" borderId="22" xfId="0" applyFont="1" applyFill="1" applyBorder="1" applyAlignment="1" applyProtection="1">
      <alignment horizontal="center"/>
      <protection locked="0" hidden="1"/>
    </xf>
    <xf numFmtId="0" fontId="21" fillId="12" borderId="23" xfId="0" applyFont="1" applyFill="1" applyBorder="1" applyAlignment="1" applyProtection="1">
      <alignment horizontal="center"/>
      <protection locked="0" hidden="1"/>
    </xf>
    <xf numFmtId="0" fontId="21" fillId="14" borderId="24" xfId="0" applyFont="1" applyFill="1" applyBorder="1" applyAlignment="1" applyProtection="1">
      <alignment horizontal="center"/>
      <protection locked="0" hidden="1"/>
    </xf>
    <xf numFmtId="0" fontId="21" fillId="14" borderId="25" xfId="0" applyFont="1" applyFill="1" applyBorder="1" applyAlignment="1" applyProtection="1">
      <alignment horizontal="center"/>
      <protection locked="0" hidden="1"/>
    </xf>
    <xf numFmtId="0" fontId="26" fillId="0" borderId="26" xfId="0" applyFont="1" applyBorder="1" applyAlignment="1">
      <alignment horizontal="center" vertical="center"/>
    </xf>
    <xf numFmtId="0" fontId="26" fillId="13" borderId="5" xfId="0" applyFont="1" applyFill="1" applyBorder="1" applyAlignment="1" applyProtection="1">
      <alignment horizontal="center" vertical="center"/>
      <protection hidden="1"/>
    </xf>
    <xf numFmtId="0" fontId="26" fillId="13" borderId="17" xfId="0" applyFont="1" applyFill="1" applyBorder="1" applyAlignment="1" applyProtection="1">
      <alignment horizontal="center" vertical="center" wrapText="1"/>
      <protection hidden="1"/>
    </xf>
    <xf numFmtId="0" fontId="26" fillId="13" borderId="17" xfId="0" applyFont="1" applyFill="1" applyBorder="1" applyAlignment="1" applyProtection="1">
      <alignment horizontal="center" vertical="center" textRotation="255"/>
      <protection hidden="1"/>
    </xf>
    <xf numFmtId="0" fontId="26" fillId="13" borderId="18" xfId="0" applyFont="1" applyFill="1" applyBorder="1" applyAlignment="1" applyProtection="1">
      <alignment horizontal="center" vertical="center" wrapText="1"/>
      <protection hidden="1"/>
    </xf>
    <xf numFmtId="0" fontId="26" fillId="13" borderId="21" xfId="0" applyFont="1" applyFill="1" applyBorder="1" applyAlignment="1">
      <alignment vertical="center"/>
    </xf>
    <xf numFmtId="0" fontId="26" fillId="13" borderId="18" xfId="0" applyFont="1" applyFill="1" applyBorder="1" applyAlignment="1">
      <alignment horizontal="center" vertical="center"/>
    </xf>
    <xf numFmtId="0" fontId="29" fillId="1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15" borderId="0" xfId="0" applyFont="1" applyFill="1" applyAlignment="1">
      <alignment vertical="center"/>
    </xf>
    <xf numFmtId="0" fontId="29" fillId="16" borderId="0" xfId="0" applyFont="1" applyFill="1" applyAlignment="1">
      <alignment vertical="center"/>
    </xf>
    <xf numFmtId="0" fontId="29" fillId="0" borderId="27" xfId="0" applyFont="1" applyBorder="1" applyAlignment="1">
      <alignment vertical="center"/>
    </xf>
    <xf numFmtId="0" fontId="26" fillId="13" borderId="17" xfId="0" applyFont="1" applyFill="1" applyBorder="1" applyAlignment="1" applyProtection="1">
      <alignment horizontal="left" vertical="center" wrapText="1"/>
      <protection hidden="1"/>
    </xf>
    <xf numFmtId="0" fontId="26" fillId="13" borderId="36" xfId="0" applyFont="1" applyFill="1" applyBorder="1" applyAlignment="1" applyProtection="1">
      <alignment horizontal="center" vertical="center" wrapText="1"/>
      <protection hidden="1"/>
    </xf>
    <xf numFmtId="0" fontId="26" fillId="13" borderId="37" xfId="0" applyFont="1" applyFill="1" applyBorder="1" applyAlignment="1" applyProtection="1">
      <alignment horizontal="center" vertical="center" wrapText="1"/>
      <protection hidden="1"/>
    </xf>
    <xf numFmtId="0" fontId="25" fillId="12" borderId="31" xfId="0" applyFont="1" applyFill="1" applyBorder="1" applyAlignment="1" applyProtection="1">
      <alignment horizontal="center"/>
      <protection hidden="1"/>
    </xf>
    <xf numFmtId="0" fontId="25" fillId="12" borderId="32" xfId="0" applyFont="1" applyFill="1" applyBorder="1" applyAlignment="1" applyProtection="1">
      <alignment horizontal="center"/>
      <protection hidden="1"/>
    </xf>
    <xf numFmtId="0" fontId="22" fillId="18" borderId="0" xfId="0" applyFont="1" applyFill="1" applyAlignment="1">
      <alignment horizontal="center"/>
    </xf>
    <xf numFmtId="0" fontId="31" fillId="12" borderId="0" xfId="0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0" fontId="26" fillId="13" borderId="38" xfId="0" applyFont="1" applyFill="1" applyBorder="1" applyAlignment="1" applyProtection="1">
      <alignment horizontal="center" vertical="center" wrapText="1"/>
      <protection hidden="1"/>
    </xf>
    <xf numFmtId="0" fontId="26" fillId="13" borderId="39" xfId="0" applyFont="1" applyFill="1" applyBorder="1" applyAlignment="1" applyProtection="1">
      <alignment horizontal="center" vertical="center" wrapText="1"/>
      <protection hidden="1"/>
    </xf>
    <xf numFmtId="0" fontId="26" fillId="13" borderId="40" xfId="0" applyFont="1" applyFill="1" applyBorder="1" applyAlignment="1" applyProtection="1">
      <alignment horizontal="center" vertical="center" wrapText="1"/>
      <protection hidden="1"/>
    </xf>
    <xf numFmtId="0" fontId="26" fillId="17" borderId="3" xfId="0" applyFont="1" applyFill="1" applyBorder="1" applyAlignment="1" applyProtection="1">
      <alignment horizontal="center" vertical="center"/>
      <protection locked="0"/>
    </xf>
    <xf numFmtId="0" fontId="29" fillId="17" borderId="4" xfId="0" applyFont="1" applyFill="1" applyBorder="1" applyAlignment="1" applyProtection="1">
      <alignment vertical="center"/>
      <protection locked="0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17" borderId="3" xfId="0" applyFont="1" applyFill="1" applyBorder="1" applyAlignment="1" applyProtection="1">
      <alignment horizontal="center" vertical="center"/>
      <protection locked="0" hidden="1"/>
    </xf>
    <xf numFmtId="0" fontId="26" fillId="17" borderId="4" xfId="0" applyFont="1" applyFill="1" applyBorder="1" applyAlignment="1" applyProtection="1">
      <alignment horizontal="center" vertical="center"/>
      <protection locked="0" hidden="1"/>
    </xf>
    <xf numFmtId="0" fontId="26" fillId="17" borderId="3" xfId="0" applyFont="1" applyFill="1" applyBorder="1" applyAlignment="1">
      <alignment horizontal="center" vertical="center"/>
    </xf>
    <xf numFmtId="0" fontId="26" fillId="17" borderId="4" xfId="0" applyFont="1" applyFill="1" applyBorder="1" applyAlignment="1">
      <alignment horizontal="center" vertical="center"/>
    </xf>
    <xf numFmtId="0" fontId="29" fillId="17" borderId="4" xfId="0" applyFont="1" applyFill="1" applyBorder="1" applyAlignment="1" applyProtection="1">
      <alignment horizontal="center" vertical="center"/>
      <protection locked="0"/>
    </xf>
    <xf numFmtId="0" fontId="26" fillId="17" borderId="4" xfId="0" applyFont="1" applyFill="1" applyBorder="1" applyAlignment="1" applyProtection="1">
      <alignment horizontal="center" vertical="center"/>
      <protection locked="0"/>
    </xf>
    <xf numFmtId="0" fontId="28" fillId="12" borderId="3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0" fontId="26" fillId="12" borderId="35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/>
    </xf>
    <xf numFmtId="0" fontId="26" fillId="0" borderId="3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 hidden="1"/>
    </xf>
    <xf numFmtId="0" fontId="26" fillId="0" borderId="4" xfId="0" applyFont="1" applyBorder="1" applyAlignment="1" applyProtection="1">
      <alignment horizontal="center" vertical="center"/>
      <protection locked="0" hidden="1"/>
    </xf>
    <xf numFmtId="0" fontId="29" fillId="0" borderId="4" xfId="0" applyFont="1" applyBorder="1" applyAlignment="1" applyProtection="1">
      <alignment horizontal="center" vertical="center"/>
      <protection locked="0"/>
    </xf>
    <xf numFmtId="0" fontId="26" fillId="9" borderId="3" xfId="0" applyFont="1" applyFill="1" applyBorder="1" applyAlignment="1" applyProtection="1">
      <alignment horizontal="center" vertical="center"/>
      <protection locked="0"/>
    </xf>
    <xf numFmtId="0" fontId="29" fillId="9" borderId="4" xfId="0" applyFont="1" applyFill="1" applyBorder="1" applyAlignment="1" applyProtection="1">
      <alignment vertical="center"/>
      <protection locked="0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9" fillId="15" borderId="4" xfId="0" applyFont="1" applyFill="1" applyBorder="1" applyAlignment="1" applyProtection="1">
      <alignment horizontal="center" vertical="center"/>
      <protection locked="0"/>
    </xf>
    <xf numFmtId="0" fontId="26" fillId="15" borderId="4" xfId="0" applyFont="1" applyFill="1" applyBorder="1" applyAlignment="1" applyProtection="1">
      <alignment horizontal="center" vertical="center"/>
      <protection locked="0"/>
    </xf>
    <xf numFmtId="0" fontId="29" fillId="15" borderId="4" xfId="0" applyFont="1" applyFill="1" applyBorder="1" applyAlignment="1" applyProtection="1">
      <alignment vertical="center"/>
      <protection locked="0"/>
    </xf>
    <xf numFmtId="0" fontId="26" fillId="15" borderId="10" xfId="0" applyFont="1" applyFill="1" applyBorder="1" applyAlignment="1" applyProtection="1">
      <alignment horizontal="center" vertical="center"/>
      <protection locked="0"/>
    </xf>
    <xf numFmtId="0" fontId="29" fillId="15" borderId="12" xfId="0" applyFont="1" applyFill="1" applyBorder="1" applyAlignment="1" applyProtection="1">
      <alignment vertical="center"/>
      <protection locked="0"/>
    </xf>
    <xf numFmtId="0" fontId="28" fillId="15" borderId="3" xfId="0" applyFont="1" applyFill="1" applyBorder="1" applyAlignment="1">
      <alignment horizontal="center" vertical="center"/>
    </xf>
    <xf numFmtId="0" fontId="28" fillId="15" borderId="4" xfId="0" applyFont="1" applyFill="1" applyBorder="1" applyAlignment="1">
      <alignment horizontal="center" vertical="center"/>
    </xf>
    <xf numFmtId="0" fontId="26" fillId="15" borderId="3" xfId="0" applyFont="1" applyFill="1" applyBorder="1" applyAlignment="1" applyProtection="1">
      <alignment horizontal="center" vertical="center"/>
      <protection locked="0" hidden="1"/>
    </xf>
    <xf numFmtId="0" fontId="26" fillId="15" borderId="4" xfId="0" applyFont="1" applyFill="1" applyBorder="1" applyAlignment="1" applyProtection="1">
      <alignment horizontal="center" vertical="center"/>
      <protection locked="0" hidden="1"/>
    </xf>
    <xf numFmtId="0" fontId="26" fillId="15" borderId="3" xfId="0" applyFont="1" applyFill="1" applyBorder="1" applyAlignment="1">
      <alignment horizontal="center" vertical="center"/>
    </xf>
    <xf numFmtId="0" fontId="26" fillId="15" borderId="4" xfId="0" applyFont="1" applyFill="1" applyBorder="1" applyAlignment="1">
      <alignment horizontal="center" vertical="center"/>
    </xf>
    <xf numFmtId="0" fontId="26" fillId="16" borderId="3" xfId="0" applyFont="1" applyFill="1" applyBorder="1" applyAlignment="1" applyProtection="1">
      <alignment horizontal="center" vertical="center"/>
      <protection locked="0"/>
    </xf>
    <xf numFmtId="0" fontId="29" fillId="16" borderId="4" xfId="0" applyFont="1" applyFill="1" applyBorder="1" applyAlignment="1" applyProtection="1">
      <alignment vertical="center"/>
      <protection locked="0"/>
    </xf>
    <xf numFmtId="0" fontId="26" fillId="16" borderId="4" xfId="0" applyFont="1" applyFill="1" applyBorder="1" applyAlignment="1" applyProtection="1">
      <alignment horizontal="center" vertical="center"/>
      <protection locked="0"/>
    </xf>
    <xf numFmtId="0" fontId="26" fillId="16" borderId="3" xfId="0" applyFont="1" applyFill="1" applyBorder="1" applyAlignment="1" applyProtection="1">
      <alignment horizontal="center" vertical="center"/>
      <protection locked="0" hidden="1"/>
    </xf>
    <xf numFmtId="0" fontId="26" fillId="16" borderId="4" xfId="0" applyFont="1" applyFill="1" applyBorder="1" applyAlignment="1" applyProtection="1">
      <alignment horizontal="center" vertical="center"/>
      <protection locked="0" hidden="1"/>
    </xf>
    <xf numFmtId="0" fontId="26" fillId="16" borderId="3" xfId="0" applyFont="1" applyFill="1" applyBorder="1" applyAlignment="1">
      <alignment horizontal="center" vertical="center"/>
    </xf>
    <xf numFmtId="0" fontId="26" fillId="16" borderId="4" xfId="0" applyFont="1" applyFill="1" applyBorder="1" applyAlignment="1">
      <alignment horizontal="center" vertical="center"/>
    </xf>
    <xf numFmtId="0" fontId="29" fillId="16" borderId="4" xfId="0" applyFont="1" applyFill="1" applyBorder="1" applyAlignment="1" applyProtection="1">
      <alignment horizontal="center" vertical="center"/>
      <protection locked="0"/>
    </xf>
    <xf numFmtId="0" fontId="26" fillId="12" borderId="34" xfId="0" applyFont="1" applyFill="1" applyBorder="1" applyAlignment="1">
      <alignment horizontal="center" vertical="center"/>
    </xf>
    <xf numFmtId="0" fontId="26" fillId="12" borderId="30" xfId="0" applyFont="1" applyFill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8" fillId="12" borderId="30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/>
      <protection locked="0" hidden="1"/>
    </xf>
    <xf numFmtId="0" fontId="26" fillId="16" borderId="10" xfId="0" applyFont="1" applyFill="1" applyBorder="1" applyAlignment="1" applyProtection="1">
      <alignment horizontal="center" vertical="center"/>
      <protection locked="0"/>
    </xf>
    <xf numFmtId="0" fontId="29" fillId="16" borderId="12" xfId="0" applyFont="1" applyFill="1" applyBorder="1" applyAlignment="1" applyProtection="1">
      <alignment vertical="center"/>
      <protection locked="0"/>
    </xf>
    <xf numFmtId="0" fontId="26" fillId="17" borderId="10" xfId="0" applyFont="1" applyFill="1" applyBorder="1" applyAlignment="1" applyProtection="1">
      <alignment horizontal="center" vertical="center"/>
      <protection locked="0"/>
    </xf>
    <xf numFmtId="0" fontId="29" fillId="17" borderId="12" xfId="0" applyFont="1" applyFill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7" fillId="11" borderId="0" xfId="0" applyFont="1" applyFill="1" applyAlignment="1">
      <alignment horizontal="center" vertical="center"/>
    </xf>
    <xf numFmtId="164" fontId="29" fillId="12" borderId="28" xfId="0" applyNumberFormat="1" applyFont="1" applyFill="1" applyBorder="1" applyAlignment="1">
      <alignment horizontal="center" vertical="center"/>
    </xf>
    <xf numFmtId="0" fontId="30" fillId="12" borderId="21" xfId="0" applyFont="1" applyFill="1" applyBorder="1" applyAlignment="1">
      <alignment horizontal="center"/>
    </xf>
    <xf numFmtId="164" fontId="29" fillId="12" borderId="29" xfId="0" applyNumberFormat="1" applyFont="1" applyFill="1" applyBorder="1" applyAlignment="1">
      <alignment horizontal="center" vertical="center"/>
    </xf>
    <xf numFmtId="0" fontId="29" fillId="0" borderId="30" xfId="0" applyFont="1" applyBorder="1" applyAlignment="1" applyProtection="1">
      <alignment horizontal="center" vertical="center"/>
      <protection locked="0"/>
    </xf>
    <xf numFmtId="0" fontId="26" fillId="9" borderId="10" xfId="0" applyFont="1" applyFill="1" applyBorder="1" applyAlignment="1" applyProtection="1">
      <alignment horizontal="center" vertical="center"/>
      <protection locked="0"/>
    </xf>
    <xf numFmtId="0" fontId="29" fillId="9" borderId="24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4" fillId="0" borderId="44" xfId="0" applyFont="1" applyBorder="1" applyAlignment="1" applyProtection="1">
      <alignment horizontal="center" wrapText="1"/>
      <protection hidden="1"/>
    </xf>
    <xf numFmtId="0" fontId="4" fillId="0" borderId="45" xfId="0" applyFont="1" applyBorder="1" applyAlignment="1" applyProtection="1">
      <alignment horizont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3" borderId="43" xfId="0" applyFont="1" applyFill="1" applyBorder="1" applyAlignment="1" applyProtection="1">
      <alignment horizontal="center"/>
      <protection hidden="1"/>
    </xf>
    <xf numFmtId="0" fontId="4" fillId="3" borderId="32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/>
      <protection locked="0" hidden="1"/>
    </xf>
    <xf numFmtId="0" fontId="7" fillId="0" borderId="4" xfId="0" applyFont="1" applyBorder="1" applyAlignment="1" applyProtection="1">
      <alignment horizontal="center"/>
      <protection locked="0" hidden="1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9" fillId="9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3" borderId="41" xfId="0" applyFont="1" applyFill="1" applyBorder="1" applyAlignment="1" applyProtection="1">
      <alignment horizontal="center"/>
      <protection hidden="1"/>
    </xf>
    <xf numFmtId="0" fontId="4" fillId="3" borderId="42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/>
      <protection locked="0"/>
    </xf>
    <xf numFmtId="0" fontId="9" fillId="9" borderId="4" xfId="0" applyFont="1" applyFill="1" applyBorder="1" applyProtection="1">
      <protection locked="0"/>
    </xf>
    <xf numFmtId="0" fontId="4" fillId="3" borderId="31" xfId="0" applyFont="1" applyFill="1" applyBorder="1" applyAlignment="1" applyProtection="1">
      <alignment horizontal="center"/>
      <protection hidden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9" fillId="0" borderId="15" xfId="0" applyFont="1" applyBorder="1" applyAlignment="1" applyProtection="1">
      <alignment horizontal="left" wrapText="1"/>
      <protection locked="0" hidden="1"/>
    </xf>
    <xf numFmtId="0" fontId="0" fillId="0" borderId="15" xfId="0" applyBorder="1" applyAlignment="1" applyProtection="1">
      <alignment horizontal="left" wrapText="1"/>
      <protection locked="0"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  <protection hidden="1"/>
    </xf>
    <xf numFmtId="0" fontId="4" fillId="5" borderId="44" xfId="0" applyFont="1" applyFill="1" applyBorder="1" applyAlignment="1" applyProtection="1">
      <alignment horizontal="center" wrapText="1"/>
      <protection hidden="1"/>
    </xf>
    <xf numFmtId="0" fontId="4" fillId="5" borderId="45" xfId="0" applyFont="1" applyFill="1" applyBorder="1" applyAlignment="1" applyProtection="1">
      <alignment horizontal="center" wrapText="1"/>
      <protection hidden="1"/>
    </xf>
    <xf numFmtId="0" fontId="7" fillId="0" borderId="46" xfId="0" applyFont="1" applyBorder="1" applyAlignment="1" applyProtection="1">
      <alignment horizontal="center"/>
      <protection locked="0" hidden="1"/>
    </xf>
    <xf numFmtId="0" fontId="7" fillId="0" borderId="47" xfId="0" applyFont="1" applyBorder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2" applyFont="1" applyAlignment="1">
      <alignment horizontal="left"/>
    </xf>
    <xf numFmtId="0" fontId="0" fillId="5" borderId="44" xfId="0" applyFill="1" applyBorder="1" applyAlignment="1" applyProtection="1">
      <alignment horizontal="center" textRotation="90" wrapText="1"/>
      <protection hidden="1"/>
    </xf>
    <xf numFmtId="0" fontId="0" fillId="5" borderId="45" xfId="0" applyFill="1" applyBorder="1" applyAlignment="1" applyProtection="1">
      <alignment horizontal="center" textRotation="90" wrapText="1"/>
      <protection hidden="1"/>
    </xf>
    <xf numFmtId="0" fontId="0" fillId="0" borderId="3" xfId="0" applyBorder="1" applyAlignment="1" applyProtection="1">
      <alignment horizontal="center" textRotation="90"/>
      <protection hidden="1"/>
    </xf>
    <xf numFmtId="0" fontId="0" fillId="0" borderId="4" xfId="0" applyBorder="1" applyAlignment="1" applyProtection="1">
      <alignment horizontal="center" textRotation="90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textRotation="90" wrapText="1"/>
      <protection hidden="1"/>
    </xf>
    <xf numFmtId="0" fontId="4" fillId="5" borderId="7" xfId="0" applyFont="1" applyFill="1" applyBorder="1" applyAlignment="1" applyProtection="1">
      <alignment horizontal="center" textRotation="255"/>
      <protection hidden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/>
      <protection locked="0" hidden="1"/>
    </xf>
    <xf numFmtId="0" fontId="7" fillId="2" borderId="4" xfId="0" applyFont="1" applyFill="1" applyBorder="1" applyAlignment="1" applyProtection="1">
      <alignment horizontal="center"/>
      <protection locked="0" hidden="1"/>
    </xf>
    <xf numFmtId="0" fontId="7" fillId="8" borderId="3" xfId="0" applyFont="1" applyFill="1" applyBorder="1" applyAlignment="1" applyProtection="1">
      <alignment horizontal="center"/>
      <protection locked="0" hidden="1"/>
    </xf>
    <xf numFmtId="0" fontId="7" fillId="8" borderId="4" xfId="0" applyFont="1" applyFill="1" applyBorder="1" applyAlignment="1" applyProtection="1">
      <alignment horizontal="center"/>
      <protection locked="0" hidden="1"/>
    </xf>
    <xf numFmtId="0" fontId="7" fillId="10" borderId="3" xfId="0" applyFont="1" applyFill="1" applyBorder="1" applyAlignment="1" applyProtection="1">
      <alignment horizontal="center"/>
      <protection locked="0" hidden="1"/>
    </xf>
    <xf numFmtId="0" fontId="7" fillId="10" borderId="4" xfId="0" applyFont="1" applyFill="1" applyBorder="1" applyAlignment="1" applyProtection="1">
      <alignment horizontal="center"/>
      <protection locked="0" hidden="1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</cellXfs>
  <cellStyles count="3">
    <cellStyle name="Normal 2" xfId="1" xr:uid="{00000000-0005-0000-0000-000001000000}"/>
    <cellStyle name="Parasts" xfId="0" builtinId="0"/>
    <cellStyle name="Procenti" xfId="2" builtinId="5"/>
  </cellStyles>
  <dxfs count="3598"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E18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187"/>
  <sheetViews>
    <sheetView tabSelected="1" zoomScale="84" zoomScaleNormal="84" zoomScaleSheetLayoutView="80" workbookViewId="0">
      <selection sqref="A1:BG1"/>
    </sheetView>
  </sheetViews>
  <sheetFormatPr defaultColWidth="9.08984375" defaultRowHeight="13" x14ac:dyDescent="0.3"/>
  <cols>
    <col min="1" max="1" width="5.08984375" style="60" customWidth="1"/>
    <col min="2" max="2" width="32.54296875" style="60" customWidth="1"/>
    <col min="3" max="34" width="3.08984375" style="60" customWidth="1"/>
    <col min="35" max="36" width="5.6328125" style="60" customWidth="1"/>
    <col min="37" max="37" width="0" style="60" hidden="1" customWidth="1"/>
    <col min="38" max="38" width="11" style="60" hidden="1" customWidth="1"/>
    <col min="39" max="58" width="0" style="60" hidden="1" customWidth="1"/>
    <col min="59" max="59" width="10.36328125" style="60" bestFit="1" customWidth="1"/>
    <col min="60" max="60" width="9.08984375" style="60" hidden="1" customWidth="1"/>
    <col min="61" max="63" width="0" style="60" hidden="1" customWidth="1"/>
    <col min="64" max="64" width="18.36328125" style="60" hidden="1" customWidth="1"/>
    <col min="65" max="83" width="0" style="60" hidden="1" customWidth="1"/>
    <col min="84" max="16384" width="9.08984375" style="60"/>
  </cols>
  <sheetData>
    <row r="1" spans="1:114" ht="20.25" customHeight="1" x14ac:dyDescent="0.55000000000000004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58"/>
      <c r="BI1" s="58"/>
      <c r="BJ1" s="101" t="s">
        <v>124</v>
      </c>
      <c r="BK1" s="101"/>
      <c r="BL1" s="101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</row>
    <row r="2" spans="1:114" ht="18.5" x14ac:dyDescent="0.45">
      <c r="A2" s="103" t="s">
        <v>125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</row>
    <row r="3" spans="1:114" ht="15" thickBot="1" x14ac:dyDescent="0.4">
      <c r="A3" s="59"/>
      <c r="B3" s="6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</row>
    <row r="4" spans="1:114" ht="26.25" customHeight="1" x14ac:dyDescent="0.3">
      <c r="A4" s="85" t="s">
        <v>129</v>
      </c>
      <c r="B4" s="96" t="s">
        <v>131</v>
      </c>
      <c r="C4" s="97">
        <v>1</v>
      </c>
      <c r="D4" s="98"/>
      <c r="E4" s="97">
        <v>2</v>
      </c>
      <c r="F4" s="98"/>
      <c r="G4" s="97">
        <v>3</v>
      </c>
      <c r="H4" s="98"/>
      <c r="I4" s="97">
        <v>4</v>
      </c>
      <c r="J4" s="98"/>
      <c r="K4" s="97">
        <v>5</v>
      </c>
      <c r="L4" s="98"/>
      <c r="M4" s="97">
        <v>6</v>
      </c>
      <c r="N4" s="98"/>
      <c r="O4" s="97">
        <v>7</v>
      </c>
      <c r="P4" s="98"/>
      <c r="Q4" s="97">
        <v>8</v>
      </c>
      <c r="R4" s="98"/>
      <c r="S4" s="97">
        <v>9</v>
      </c>
      <c r="T4" s="98"/>
      <c r="U4" s="97">
        <v>10</v>
      </c>
      <c r="V4" s="98"/>
      <c r="W4" s="97">
        <v>11</v>
      </c>
      <c r="X4" s="98"/>
      <c r="Y4" s="97">
        <v>12</v>
      </c>
      <c r="Z4" s="98"/>
      <c r="AA4" s="97">
        <v>13</v>
      </c>
      <c r="AB4" s="98"/>
      <c r="AC4" s="97">
        <v>14</v>
      </c>
      <c r="AD4" s="98"/>
      <c r="AE4" s="104">
        <v>15</v>
      </c>
      <c r="AF4" s="105"/>
      <c r="AG4" s="104">
        <v>16</v>
      </c>
      <c r="AH4" s="106"/>
      <c r="AI4" s="87" t="s">
        <v>3</v>
      </c>
      <c r="AJ4" s="87" t="s">
        <v>4</v>
      </c>
      <c r="AK4" s="87" t="s">
        <v>5</v>
      </c>
      <c r="AL4" s="86" t="s">
        <v>18</v>
      </c>
      <c r="AM4" s="88" t="s">
        <v>6</v>
      </c>
      <c r="AN4" s="89"/>
      <c r="AO4" s="89"/>
      <c r="AP4" s="89"/>
      <c r="AQ4" s="89">
        <v>1</v>
      </c>
      <c r="AR4" s="89">
        <v>2</v>
      </c>
      <c r="AS4" s="89">
        <v>3</v>
      </c>
      <c r="AT4" s="89">
        <v>4</v>
      </c>
      <c r="AU4" s="89">
        <v>5</v>
      </c>
      <c r="AV4" s="89">
        <v>6</v>
      </c>
      <c r="AW4" s="89">
        <v>7</v>
      </c>
      <c r="AX4" s="89">
        <v>8</v>
      </c>
      <c r="AY4" s="89">
        <v>9</v>
      </c>
      <c r="AZ4" s="89">
        <v>10</v>
      </c>
      <c r="BA4" s="89">
        <v>11</v>
      </c>
      <c r="BB4" s="89">
        <v>12</v>
      </c>
      <c r="BC4" s="89">
        <v>13</v>
      </c>
      <c r="BD4" s="89">
        <v>14</v>
      </c>
      <c r="BE4" s="89">
        <v>15</v>
      </c>
      <c r="BF4" s="89">
        <v>16</v>
      </c>
      <c r="BG4" s="90" t="s">
        <v>130</v>
      </c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</row>
    <row r="5" spans="1:114" ht="15.75" customHeight="1" x14ac:dyDescent="0.35">
      <c r="A5" s="119">
        <v>1</v>
      </c>
      <c r="B5" s="121" t="s">
        <v>110</v>
      </c>
      <c r="C5" s="62"/>
      <c r="D5" s="63"/>
      <c r="E5" s="99">
        <f>IF(E6+F6&lt;=50,(IF(E6&gt;F6,3,0)),(IF(E6&gt;F6,2,1)))</f>
        <v>1</v>
      </c>
      <c r="F5" s="100"/>
      <c r="G5" s="99">
        <f>IF(G6+H6&lt;=50,(IF(G6&gt;H6,3,0)),(IF(G6&gt;H6,2,1)))</f>
        <v>3</v>
      </c>
      <c r="H5" s="100"/>
      <c r="I5" s="99">
        <f>IF(I6+J6&lt;=50,(IF(I6&gt;J6,3,0)),(IF(I6&gt;J6,2,1)))</f>
        <v>3</v>
      </c>
      <c r="J5" s="100"/>
      <c r="K5" s="99">
        <f>IF(K6+L6&lt;=50,(IF(K6&gt;L6,3,0)),(IF(K6&gt;L6,2,1)))</f>
        <v>0</v>
      </c>
      <c r="L5" s="100"/>
      <c r="M5" s="99">
        <f>IF(M6+N6&lt;=50,(IF(M6&gt;N6,3,0)),(IF(M6&gt;N6,2,1)))</f>
        <v>0</v>
      </c>
      <c r="N5" s="100"/>
      <c r="O5" s="99">
        <f>IF(O6+P6&lt;=50,(IF(O6&gt;P6,3,0)),(IF(O6&gt;P6,2,1)))</f>
        <v>0</v>
      </c>
      <c r="P5" s="100"/>
      <c r="Q5" s="99">
        <f>IF(Q6+R6&lt;=50,(IF(Q6&gt;R6,3,0)),(IF(Q6&gt;R6,2,1)))</f>
        <v>3</v>
      </c>
      <c r="R5" s="100"/>
      <c r="S5" s="99">
        <f>IF(S6+T6&lt;=50,(IF(S6&gt;T6,3,0)),(IF(S6&gt;T6,2,1)))</f>
        <v>0</v>
      </c>
      <c r="T5" s="100"/>
      <c r="U5" s="99">
        <f>IF(U6+V6&lt;=50,(IF(U6&gt;V6,3,0)),(IF(U6&gt;V6,2,1)))</f>
        <v>0</v>
      </c>
      <c r="V5" s="100"/>
      <c r="W5" s="99">
        <f>IF(W6+X6&lt;=50,(IF(W6&gt;X6,3,0)),(IF(W6&gt;X6,2,1)))</f>
        <v>0</v>
      </c>
      <c r="X5" s="100"/>
      <c r="Y5" s="99">
        <f>IF(Y6+Z6&lt;=50,(IF(Y6&gt;Z6,3,0)),(IF(Y6&gt;Z6,2,1)))</f>
        <v>0</v>
      </c>
      <c r="Z5" s="100"/>
      <c r="AA5" s="99">
        <f>IF(AA6+AB6&lt;=50,(IF(AA6&gt;AB6,3,0)),(IF(AA6&gt;AB6,2,1)))</f>
        <v>0</v>
      </c>
      <c r="AB5" s="100"/>
      <c r="AC5" s="99">
        <f>IF(AC6+AD6&lt;=50,(IF(AC6&gt;AD6,3,0)),(IF(AC6&gt;AD6,2,1)))</f>
        <v>0</v>
      </c>
      <c r="AD5" s="100"/>
      <c r="AE5" s="99">
        <f>IF(AE6+AF6&lt;=50,(IF(AE6&gt;AF6,3,0)),(IF(AE6&gt;AF6,2,1)))</f>
        <v>0</v>
      </c>
      <c r="AF5" s="100"/>
      <c r="AG5" s="99">
        <f>IF(AG6+AH6&lt;=50,(IF(AG6&gt;AH6,3,0)),(IF(AG6&gt;AH6,2,1)))</f>
        <v>0</v>
      </c>
      <c r="AH5" s="100"/>
      <c r="AI5" s="117">
        <f>SUM(C5:AH5)</f>
        <v>10</v>
      </c>
      <c r="AJ5" s="109">
        <f>RANK(AI5,$AI$5:$AI$36)</f>
        <v>11</v>
      </c>
      <c r="AK5" s="111"/>
      <c r="AL5" s="64" t="e">
        <f>#REF!</f>
        <v>#REF!</v>
      </c>
      <c r="AM5" s="113"/>
      <c r="AN5" s="91"/>
      <c r="AO5" s="91"/>
      <c r="AP5" s="91"/>
      <c r="AQ5" s="107">
        <v>0</v>
      </c>
      <c r="AR5" s="107">
        <f>IF(E5=1,"0")+IF(F6=4,$AI5)+IF(E5=2,-$AI5)</f>
        <v>0</v>
      </c>
      <c r="AS5" s="107">
        <f>IF(G5=1,"0")+IF(H6=4,$AI5)+IF(G5=2,-$AI5)</f>
        <v>0</v>
      </c>
      <c r="AT5" s="107">
        <f>IF(I5=1,"0")+IF(J6=4,$AI5)+IF(I5=2,-$AI5)</f>
        <v>0</v>
      </c>
      <c r="AU5" s="107">
        <f>IF(K5=1,"0")+IF(L6=4,$AI5)+IF(K5=2,-$AI5)</f>
        <v>0</v>
      </c>
      <c r="AV5" s="107">
        <f>IF(M5=1,"0")+IF(N6=4,$AI5)+IF(M5=2,-$AI5)</f>
        <v>0</v>
      </c>
      <c r="AW5" s="107">
        <f>IF(O5=1,"0")+IF(P6=4,$AI5)+IF(O5=2,-$AI5)</f>
        <v>0</v>
      </c>
      <c r="AX5" s="107">
        <f>IF(Q5=1,"0")+IF(R6=4,$AI5)+IF(Q5=2,-$AI5)</f>
        <v>0</v>
      </c>
      <c r="AY5" s="107">
        <f>IF(S5=1,"0")+IF(T6=4,$AI5)+IF(S5=2,-$AI5)</f>
        <v>0</v>
      </c>
      <c r="AZ5" s="107">
        <f>IF(U5=1,"0")+IF(V6=4,$AI5)+IF(U5=2,-$AI5)</f>
        <v>0</v>
      </c>
      <c r="BA5" s="107">
        <f>IF(W5=1,"0")+IF(X6=4,$AI5)+IF(W5=2,-$AI5)</f>
        <v>0</v>
      </c>
      <c r="BB5" s="107">
        <f>IF(Y5=1,"0")+IF(Z6=4,$AI5)+IF(Y5=2,-$AI5)</f>
        <v>0</v>
      </c>
      <c r="BC5" s="107">
        <f>IF(AA5=1,"0")+IF(AB6=4,$AI5)+IF(AA5=2,-$AI5)</f>
        <v>0</v>
      </c>
      <c r="BD5" s="107">
        <f>IF(AC5=1,"0")+IF(AD6=4,$AI5)+IF(AC5=2,-$AI5)</f>
        <v>0</v>
      </c>
      <c r="BE5" s="107">
        <f>IF(AE5=1,"0")+IF(AF6=4,$AI5)+IF(AE5=2,-$AI5)</f>
        <v>0</v>
      </c>
      <c r="BF5" s="160">
        <f>IF(AG5=1,"0")+IF(AH6=4,$AI5)+IF(AG5=2,-$AI5)</f>
        <v>0</v>
      </c>
      <c r="BG5" s="165">
        <f>IF(BH5=0,0,SUM(C6+E6+G6+I6+K6+M6+O6+Q6+S6+U6+W6+Y6+AA6+AC6+AE6+AG6)/(D6+F6+H6+J6+L6+N6+P6+R6+T6+V6+X6+Z6+AB6+AD6+AF6+AH6))</f>
        <v>1.0574162679425838</v>
      </c>
      <c r="BH5" s="164">
        <f>SUM(C6:AH6)</f>
        <v>430</v>
      </c>
      <c r="BI5" s="65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</row>
    <row r="6" spans="1:114" ht="12.75" customHeight="1" x14ac:dyDescent="0.3">
      <c r="A6" s="120"/>
      <c r="B6" s="122"/>
      <c r="C6" s="66"/>
      <c r="D6" s="67"/>
      <c r="E6" s="68">
        <v>25</v>
      </c>
      <c r="F6" s="69">
        <v>35</v>
      </c>
      <c r="G6" s="68">
        <v>34</v>
      </c>
      <c r="H6" s="69">
        <v>6</v>
      </c>
      <c r="I6" s="70">
        <v>30</v>
      </c>
      <c r="J6" s="69">
        <v>20</v>
      </c>
      <c r="K6" s="70"/>
      <c r="L6" s="69"/>
      <c r="M6" s="70">
        <v>20</v>
      </c>
      <c r="N6" s="69">
        <v>30</v>
      </c>
      <c r="O6" s="70"/>
      <c r="P6" s="69"/>
      <c r="Q6" s="70">
        <v>30</v>
      </c>
      <c r="R6" s="69">
        <v>10</v>
      </c>
      <c r="S6" s="70"/>
      <c r="T6" s="69"/>
      <c r="U6" s="70">
        <v>11</v>
      </c>
      <c r="V6" s="69">
        <v>29</v>
      </c>
      <c r="W6" s="71">
        <v>24</v>
      </c>
      <c r="X6" s="72">
        <v>26</v>
      </c>
      <c r="Y6" s="71"/>
      <c r="Z6" s="72"/>
      <c r="AA6" s="71"/>
      <c r="AB6" s="72"/>
      <c r="AC6" s="71"/>
      <c r="AD6" s="72"/>
      <c r="AE6" s="71">
        <v>24</v>
      </c>
      <c r="AF6" s="72">
        <v>26</v>
      </c>
      <c r="AG6" s="71">
        <v>23</v>
      </c>
      <c r="AH6" s="72">
        <v>27</v>
      </c>
      <c r="AI6" s="118"/>
      <c r="AJ6" s="110"/>
      <c r="AK6" s="112"/>
      <c r="AL6" s="64">
        <f>(E6+G6+I6+K6+M6+O6+Q6+S6+U6+W6+Y6+AA6+AC6+AE6+AG6)/(F6+H6+J6+L6+N6+P6+R6+T6+V6+X6+Z6+AB6+AD6+AF6+AH6)</f>
        <v>1.0574162679425838</v>
      </c>
      <c r="AM6" s="114"/>
      <c r="AN6" s="91"/>
      <c r="AO6" s="91"/>
      <c r="AP6" s="91"/>
      <c r="AQ6" s="115"/>
      <c r="AR6" s="116"/>
      <c r="AS6" s="116"/>
      <c r="AT6" s="116"/>
      <c r="AU6" s="116"/>
      <c r="AV6" s="116"/>
      <c r="AW6" s="116"/>
      <c r="AX6" s="108"/>
      <c r="AY6" s="108"/>
      <c r="AZ6" s="108"/>
      <c r="BA6" s="108"/>
      <c r="BB6" s="108"/>
      <c r="BC6" s="108"/>
      <c r="BD6" s="108"/>
      <c r="BE6" s="108"/>
      <c r="BF6" s="161"/>
      <c r="BG6" s="165"/>
      <c r="BH6" s="164"/>
      <c r="BI6" s="65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</row>
    <row r="7" spans="1:114" ht="15.75" customHeight="1" x14ac:dyDescent="0.35">
      <c r="A7" s="119">
        <v>2</v>
      </c>
      <c r="B7" s="121" t="s">
        <v>127</v>
      </c>
      <c r="C7" s="99">
        <f>IF(C8+D8&lt;=50,(IF(C8&gt;D8,3,0)),(IF(C8&gt;D8,2,1)))</f>
        <v>2</v>
      </c>
      <c r="D7" s="100"/>
      <c r="E7" s="62"/>
      <c r="F7" s="63"/>
      <c r="G7" s="99">
        <f>IF(G8+H8&lt;=50,(IF(G8&gt;H8,3,0)),(IF(G8&gt;H8,2,1)))</f>
        <v>3</v>
      </c>
      <c r="H7" s="100"/>
      <c r="I7" s="99">
        <f>IF(I8+J8&lt;=50,(IF(I8&gt;J8,3,0)),(IF(I8&gt;J8,2,1)))</f>
        <v>3</v>
      </c>
      <c r="J7" s="100"/>
      <c r="K7" s="99">
        <f>IF(K8+L8&lt;=50,(IF(K8&gt;L8,3,0)),(IF(K8&gt;L8,2,1)))</f>
        <v>3</v>
      </c>
      <c r="L7" s="100"/>
      <c r="M7" s="99">
        <f>IF(M8+N8&lt;=50,(IF(M8&gt;N8,3,0)),(IF(M8&gt;N8,2,1)))</f>
        <v>0</v>
      </c>
      <c r="N7" s="100"/>
      <c r="O7" s="99">
        <f>IF(O8+P8&lt;=50,(IF(O8&gt;P8,3,0)),(IF(O8&gt;P8,2,1)))</f>
        <v>0</v>
      </c>
      <c r="P7" s="100"/>
      <c r="Q7" s="99">
        <f>IF(Q8+R8&lt;=50,(IF(Q8&gt;R8,3,0)),(IF(Q8&gt;R8,2,1)))</f>
        <v>0</v>
      </c>
      <c r="R7" s="100"/>
      <c r="S7" s="99">
        <f>IF(S8+T8&lt;=50,(IF(S8&gt;T8,3,0)),(IF(S8&gt;T8,2,1)))</f>
        <v>3</v>
      </c>
      <c r="T7" s="100"/>
      <c r="U7" s="99">
        <f>IF(U8+V8&lt;=50,(IF(U8&gt;V8,3,0)),(IF(U8&gt;V8,2,1)))</f>
        <v>0</v>
      </c>
      <c r="V7" s="100"/>
      <c r="W7" s="99">
        <f>IF(W8+X8&lt;=50,(IF(W8&gt;X8,3,0)),(IF(W8&gt;X8,2,1)))</f>
        <v>0</v>
      </c>
      <c r="X7" s="100"/>
      <c r="Y7" s="99">
        <f>IF(Y8+Z8&lt;=50,(IF(Y8&gt;Z8,3,0)),(IF(Y8&gt;Z8,2,1)))</f>
        <v>0</v>
      </c>
      <c r="Z7" s="100"/>
      <c r="AA7" s="99">
        <f>IF(AA8+AB8&lt;=50,(IF(AA8&gt;AB8,3,0)),(IF(AA8&gt;AB8,2,1)))</f>
        <v>0</v>
      </c>
      <c r="AB7" s="100"/>
      <c r="AC7" s="99">
        <f>IF(AC8+AD8&lt;=50,(IF(AC8&gt;AD8,3,0)),(IF(AC8&gt;AD8,2,1)))</f>
        <v>0</v>
      </c>
      <c r="AD7" s="100"/>
      <c r="AE7" s="99">
        <f>IF(AE8+AF8&lt;=50,(IF(AE8&gt;AF8,3,0)),(IF(AE8&gt;AF8,2,1)))</f>
        <v>3</v>
      </c>
      <c r="AF7" s="100"/>
      <c r="AG7" s="99">
        <f>IF(AG8+AH8&lt;=50,(IF(AG8&gt;AH8,3,0)),(IF(AG8&gt;AH8,2,1)))</f>
        <v>0</v>
      </c>
      <c r="AH7" s="100"/>
      <c r="AI7" s="117">
        <f>SUM(C7:AH7)</f>
        <v>17</v>
      </c>
      <c r="AJ7" s="109">
        <f t="shared" ref="AJ7" si="0">RANK(AI7,$AI$5:$AI$36)</f>
        <v>6</v>
      </c>
      <c r="AK7" s="128"/>
      <c r="AL7" s="73" t="e">
        <f>#REF!</f>
        <v>#REF!</v>
      </c>
      <c r="AM7" s="109"/>
      <c r="AN7" s="92"/>
      <c r="AO7" s="92"/>
      <c r="AP7" s="92"/>
      <c r="AQ7" s="123">
        <f>IF(C7=1,"0")+IF(D8=4,$AI7)+IF(C7=2,-$AI7)</f>
        <v>-17</v>
      </c>
      <c r="AR7" s="131">
        <v>0</v>
      </c>
      <c r="AS7" s="123">
        <f>IF(G7=1,"0")+IF(H8=4,$AI7)+IF(G7=2,-$AI7)</f>
        <v>0</v>
      </c>
      <c r="AT7" s="123">
        <f>IF(I7=1,"0")+IF(J8=4,$AI7)+IF(I7=2,-$AI7)</f>
        <v>0</v>
      </c>
      <c r="AU7" s="123">
        <f>IF(K7=1,"0")+IF(L8=4,$AI7)+IF(K7=2,-$AI7)</f>
        <v>0</v>
      </c>
      <c r="AV7" s="123">
        <f>IF(M7=1,"0")+IF(N8=4,$AI7)+IF(M7=2,-$AI7)</f>
        <v>0</v>
      </c>
      <c r="AW7" s="123">
        <f>IF(O7=1,"0")+IF(P8=4,$AI7)+IF(O7=2,-$AI7)</f>
        <v>0</v>
      </c>
      <c r="AX7" s="123">
        <f>IF(Q7=1,"0")+IF(R8=4,$AI7)+IF(Q7=2,-$AI7)</f>
        <v>0</v>
      </c>
      <c r="AY7" s="123">
        <f>IF(S7=1,"0")+IF(T8=4,$AI7)+IF(S7=2,-$AI7)</f>
        <v>0</v>
      </c>
      <c r="AZ7" s="123">
        <f>IF(U7=1,"0")+IF(V8=4,$AI7)+IF(U7=2,-$AI7)</f>
        <v>0</v>
      </c>
      <c r="BA7" s="123">
        <f>IF(W7=1,"0")+IF(X8=4,$AI7)+IF(W7=2,-$AI7)</f>
        <v>0</v>
      </c>
      <c r="BB7" s="123">
        <f>IF(Y7=1,"0")+IF(Z8=4,$AI7)+IF(Y7=2,-$AI7)</f>
        <v>0</v>
      </c>
      <c r="BC7" s="123">
        <f>IF(AA7=1,"0")+IF(AB8=4,$AI7)+IF(AA7=2,-$AI7)</f>
        <v>0</v>
      </c>
      <c r="BD7" s="123">
        <f>IF(AC7=1,"0")+IF(AD8=4,$AI7)+IF(AC7=2,-$AI7)</f>
        <v>0</v>
      </c>
      <c r="BE7" s="123">
        <f>IF(AE7=1,"0")+IF(AF8=4,$AI7)+IF(AE7=2,-$AI7)</f>
        <v>0</v>
      </c>
      <c r="BF7" s="125">
        <f>IF(AG7=1,"0")+IF(AH8=4,$AI7)+IF(AG7=2,-$AI7)</f>
        <v>0</v>
      </c>
      <c r="BG7" s="165">
        <f>IF(BH7=0,0,SUM(C8+E8+G8+I8+K8+M8+O8+Q8+S8+U8+W8+Y8+AA8+AC8+AE8+AG8)/(D8+F8+H8+J8+L8+N8+P8+R8+T8+V8+X8+Z8+AB8+AD8+AF8+AH8))</f>
        <v>1.2751322751322751</v>
      </c>
      <c r="BH7" s="164">
        <f>SUM(C8:AH8)</f>
        <v>430</v>
      </c>
      <c r="BI7" s="65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</row>
    <row r="8" spans="1:114" ht="12.75" customHeight="1" x14ac:dyDescent="0.3">
      <c r="A8" s="120"/>
      <c r="B8" s="122"/>
      <c r="C8" s="70">
        <v>35</v>
      </c>
      <c r="D8" s="69">
        <v>25</v>
      </c>
      <c r="E8" s="66"/>
      <c r="F8" s="67"/>
      <c r="G8" s="68">
        <v>29</v>
      </c>
      <c r="H8" s="69">
        <v>11</v>
      </c>
      <c r="I8" s="68">
        <v>32</v>
      </c>
      <c r="J8" s="69">
        <v>18</v>
      </c>
      <c r="K8" s="70">
        <v>31</v>
      </c>
      <c r="L8" s="69">
        <v>9</v>
      </c>
      <c r="M8" s="70"/>
      <c r="N8" s="69"/>
      <c r="O8" s="70">
        <v>19</v>
      </c>
      <c r="P8" s="69">
        <v>31</v>
      </c>
      <c r="Q8" s="70"/>
      <c r="R8" s="69"/>
      <c r="S8" s="70">
        <v>28</v>
      </c>
      <c r="T8" s="69">
        <v>22</v>
      </c>
      <c r="U8" s="70"/>
      <c r="V8" s="69"/>
      <c r="W8" s="71"/>
      <c r="X8" s="72"/>
      <c r="Y8" s="71">
        <v>21</v>
      </c>
      <c r="Z8" s="72">
        <v>29</v>
      </c>
      <c r="AA8" s="71"/>
      <c r="AB8" s="72"/>
      <c r="AC8" s="71"/>
      <c r="AD8" s="72"/>
      <c r="AE8" s="71">
        <v>32</v>
      </c>
      <c r="AF8" s="72">
        <v>18</v>
      </c>
      <c r="AG8" s="71">
        <v>14</v>
      </c>
      <c r="AH8" s="72">
        <v>26</v>
      </c>
      <c r="AI8" s="118"/>
      <c r="AJ8" s="110"/>
      <c r="AK8" s="129"/>
      <c r="AL8" s="73">
        <f>(C8+E8+G8+I8+K8+M8+O8+Q8+S8+U8+W8+Y8+AA8+AC8+AE8+AG8)/(D8+F8+H8+J8+L8+N8+P8+R8+T8+V8+X8+Z8+AB8+AD8+AF8+AH8)</f>
        <v>1.2751322751322751</v>
      </c>
      <c r="AM8" s="110"/>
      <c r="AN8" s="92"/>
      <c r="AO8" s="92"/>
      <c r="AP8" s="92"/>
      <c r="AQ8" s="130"/>
      <c r="AR8" s="132"/>
      <c r="AS8" s="127"/>
      <c r="AT8" s="127"/>
      <c r="AU8" s="127"/>
      <c r="AV8" s="127"/>
      <c r="AW8" s="127"/>
      <c r="AX8" s="124"/>
      <c r="AY8" s="124"/>
      <c r="AZ8" s="124"/>
      <c r="BA8" s="124"/>
      <c r="BB8" s="124"/>
      <c r="BC8" s="124"/>
      <c r="BD8" s="124"/>
      <c r="BE8" s="124"/>
      <c r="BF8" s="126"/>
      <c r="BG8" s="165"/>
      <c r="BH8" s="164"/>
      <c r="BI8" s="65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</row>
    <row r="9" spans="1:114" ht="15.75" customHeight="1" x14ac:dyDescent="0.35">
      <c r="A9" s="119">
        <v>3</v>
      </c>
      <c r="B9" s="121" t="s">
        <v>111</v>
      </c>
      <c r="C9" s="99">
        <f>IF(C10+D10&lt;=50,(IF(C10&gt;D10,3,0)),(IF(C10&gt;D10,2,1)))</f>
        <v>0</v>
      </c>
      <c r="D9" s="100"/>
      <c r="E9" s="99">
        <f>IF(E10+F10&lt;=50,(IF(E10&gt;F10,3,0)),(IF(E10&gt;F10,2,1)))</f>
        <v>0</v>
      </c>
      <c r="F9" s="100"/>
      <c r="G9" s="62"/>
      <c r="H9" s="63"/>
      <c r="I9" s="99">
        <f>IF(I10+J10&lt;=50,(IF(I10&gt;J10,3,0)),(IF(I10&gt;J10,2,1)))</f>
        <v>0</v>
      </c>
      <c r="J9" s="100"/>
      <c r="K9" s="99">
        <f>IF(K10+L10&lt;=50,(IF(K10&gt;L10,3,0)),(IF(K10&gt;L10,2,1)))</f>
        <v>0</v>
      </c>
      <c r="L9" s="100"/>
      <c r="M9" s="99">
        <f>IF(M10+N10&lt;=50,(IF(M10&gt;N10,3,0)),(IF(M10&gt;N10,2,1)))</f>
        <v>0</v>
      </c>
      <c r="N9" s="100"/>
      <c r="O9" s="99">
        <f>IF(O10+P10&lt;=50,(IF(O10&gt;P10,3,0)),(IF(O10&gt;P10,2,1)))</f>
        <v>0</v>
      </c>
      <c r="P9" s="100"/>
      <c r="Q9" s="99">
        <f>IF(Q10+R10&lt;=50,(IF(Q10&gt;R10,3,0)),(IF(Q10&gt;R10,2,1)))</f>
        <v>3</v>
      </c>
      <c r="R9" s="100"/>
      <c r="S9" s="99">
        <f>IF(S10+T10&lt;=50,(IF(S10&gt;T10,3,0)),(IF(S10&gt;T10,2,1)))</f>
        <v>1</v>
      </c>
      <c r="T9" s="100"/>
      <c r="U9" s="99">
        <f>IF(U10+V10&lt;=50,(IF(U10&gt;V10,3,0)),(IF(U10&gt;V10,2,1)))</f>
        <v>0</v>
      </c>
      <c r="V9" s="100"/>
      <c r="W9" s="99">
        <f>IF(W10+X10&lt;=50,(IF(W10&gt;X10,3,0)),(IF(W10&gt;X10,2,1)))</f>
        <v>0</v>
      </c>
      <c r="X9" s="100"/>
      <c r="Y9" s="99">
        <f>IF(Y10+Z10&lt;=50,(IF(Y10&gt;Z10,3,0)),(IF(Y10&gt;Z10,2,1)))</f>
        <v>0</v>
      </c>
      <c r="Z9" s="100"/>
      <c r="AA9" s="99">
        <f>IF(AA10+AB10&lt;=50,(IF(AA10&gt;AB10,3,0)),(IF(AA10&gt;AB10,2,1)))</f>
        <v>0</v>
      </c>
      <c r="AB9" s="100"/>
      <c r="AC9" s="99">
        <f>IF(AC10+AD10&lt;=50,(IF(AC10&gt;AD10,3,0)),(IF(AC10&gt;AD10,2,1)))</f>
        <v>0</v>
      </c>
      <c r="AD9" s="100"/>
      <c r="AE9" s="99">
        <f>IF(AE10+AF10&lt;=50,(IF(AE10&gt;AF10,3,0)),(IF(AE10&gt;AF10,2,1)))</f>
        <v>0</v>
      </c>
      <c r="AF9" s="100"/>
      <c r="AG9" s="99">
        <f>IF(AG10+AH10&lt;=50,(IF(AG10&gt;AH10,3,0)),(IF(AG10&gt;AH10,2,1)))</f>
        <v>0</v>
      </c>
      <c r="AH9" s="100"/>
      <c r="AI9" s="117">
        <f>SUM(C9:AH9)</f>
        <v>4</v>
      </c>
      <c r="AJ9" s="109">
        <f t="shared" ref="AJ9" si="1">RANK(AI9,$AI$5:$AI$36)</f>
        <v>14</v>
      </c>
      <c r="AK9" s="128"/>
      <c r="AL9" s="73" t="e">
        <f>#REF!</f>
        <v>#REF!</v>
      </c>
      <c r="AM9" s="109"/>
      <c r="AN9" s="92"/>
      <c r="AO9" s="92"/>
      <c r="AP9" s="92"/>
      <c r="AQ9" s="123">
        <f>IF(C9=1,"0")+IF(D10=4,$AI9)+IF(C9=2,-$AI9)</f>
        <v>0</v>
      </c>
      <c r="AR9" s="123">
        <f>IF(E9=1,"0")+IF(F10=4,$AI9)+IF(E9=2,-$AI9)</f>
        <v>0</v>
      </c>
      <c r="AS9" s="131">
        <v>0</v>
      </c>
      <c r="AT9" s="123">
        <f>IF(I9=1,"0")+IF(J10=4,$AI9)+IF(I9=2,-$AI9)</f>
        <v>0</v>
      </c>
      <c r="AU9" s="123">
        <f>IF(K9=1,"0")+IF(L10=4,$AI9)+IF(K9=2,-$AI9)</f>
        <v>0</v>
      </c>
      <c r="AV9" s="123">
        <f>IF(M9=1,"0")+IF(N10=4,$AI9)+IF(M9=2,-$AI9)</f>
        <v>0</v>
      </c>
      <c r="AW9" s="123">
        <f>IF(O9=1,"0")+IF(P10=4,$AI9)+IF(O9=2,-$AI9)</f>
        <v>0</v>
      </c>
      <c r="AX9" s="123">
        <f>IF(Q9=1,"0")+IF(R10=4,$AI9)+IF(Q9=2,-$AI9)</f>
        <v>0</v>
      </c>
      <c r="AY9" s="123">
        <f>IF(S9=1,"0")+IF(T10=4,$AI9)+IF(S9=2,-$AI9)</f>
        <v>0</v>
      </c>
      <c r="AZ9" s="123">
        <f>IF(U9=1,"0")+IF(V10=4,$AI9)+IF(U9=2,-$AI9)</f>
        <v>0</v>
      </c>
      <c r="BA9" s="123">
        <f>IF(W9=1,"0")+IF(X10=4,$AI9)+IF(W9=2,-$AI9)</f>
        <v>0</v>
      </c>
      <c r="BB9" s="123">
        <f>IF(Y9=1,"0")+IF(Z10=4,$AI9)+IF(Y9=2,-$AI9)</f>
        <v>0</v>
      </c>
      <c r="BC9" s="123">
        <f>IF(AA9=1,"0")+IF(AB10=4,$AI9)+IF(AA9=2,-$AI9)</f>
        <v>0</v>
      </c>
      <c r="BD9" s="123">
        <f>IF(AC9=1,"0")+IF(AD10=4,$AI9)+IF(AC9=2,-$AI9)</f>
        <v>0</v>
      </c>
      <c r="BE9" s="123">
        <f>IF(AE9=1,"0")+IF(AF10=4,$AI9)+IF(AE9=2,-$AI9)</f>
        <v>0</v>
      </c>
      <c r="BF9" s="125">
        <f>IF(AG9=1,"0")+IF(AH10=4,$AI9)+IF(AG9=2,-$AI9)</f>
        <v>0</v>
      </c>
      <c r="BG9" s="165">
        <f>IF(BH9=0,0,SUM(C10+E10+G10+I10+K10+M10+O10+Q10+S10+U10+W10+Y10+AA10+AC10+AE10+AG10)/(D10+F10+H10+J10+L10+N10+P10+R10+T10+V10+X10+Z10+AB10+AD10+AF10+AH10))</f>
        <v>0.52941176470588236</v>
      </c>
      <c r="BH9" s="164">
        <f>SUM(C10:AH10)</f>
        <v>390</v>
      </c>
      <c r="BI9" s="65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</row>
    <row r="10" spans="1:114" ht="12.75" customHeight="1" x14ac:dyDescent="0.3">
      <c r="A10" s="120"/>
      <c r="B10" s="122"/>
      <c r="C10" s="70">
        <v>6</v>
      </c>
      <c r="D10" s="69">
        <v>34</v>
      </c>
      <c r="E10" s="70">
        <v>11</v>
      </c>
      <c r="F10" s="69">
        <v>29</v>
      </c>
      <c r="G10" s="66"/>
      <c r="H10" s="67"/>
      <c r="I10" s="70">
        <v>13</v>
      </c>
      <c r="J10" s="69">
        <v>27</v>
      </c>
      <c r="K10" s="70"/>
      <c r="L10" s="69"/>
      <c r="M10" s="70">
        <v>9</v>
      </c>
      <c r="N10" s="69">
        <v>31</v>
      </c>
      <c r="O10" s="70"/>
      <c r="P10" s="69"/>
      <c r="Q10" s="70">
        <v>27</v>
      </c>
      <c r="R10" s="69">
        <v>23</v>
      </c>
      <c r="S10" s="70">
        <v>29</v>
      </c>
      <c r="T10" s="69">
        <v>31</v>
      </c>
      <c r="U10" s="70"/>
      <c r="V10" s="69"/>
      <c r="W10" s="70"/>
      <c r="X10" s="69"/>
      <c r="Y10" s="70">
        <v>13</v>
      </c>
      <c r="Z10" s="69">
        <v>27</v>
      </c>
      <c r="AA10" s="71">
        <v>14</v>
      </c>
      <c r="AB10" s="72">
        <v>26</v>
      </c>
      <c r="AC10" s="71">
        <v>13</v>
      </c>
      <c r="AD10" s="72">
        <v>27</v>
      </c>
      <c r="AE10" s="71"/>
      <c r="AF10" s="72"/>
      <c r="AG10" s="71"/>
      <c r="AH10" s="72"/>
      <c r="AI10" s="118"/>
      <c r="AJ10" s="110"/>
      <c r="AK10" s="129"/>
      <c r="AL10" s="73">
        <f>(C10+E10+G10+I10+K10+M10+O10+Q10+S10+U10+W10+Y10+AA10+AC10+AE10+AG10)/(D10+F10+H10+J10+L10+N10+P10+R10+T10+V10+X10+Z10+AB10+AD10+AF10+AH10)</f>
        <v>0.52941176470588236</v>
      </c>
      <c r="AM10" s="110"/>
      <c r="AN10" s="92"/>
      <c r="AO10" s="92"/>
      <c r="AP10" s="92"/>
      <c r="AQ10" s="130"/>
      <c r="AR10" s="127"/>
      <c r="AS10" s="132"/>
      <c r="AT10" s="127"/>
      <c r="AU10" s="127"/>
      <c r="AV10" s="127"/>
      <c r="AW10" s="127"/>
      <c r="AX10" s="124"/>
      <c r="AY10" s="124"/>
      <c r="AZ10" s="124"/>
      <c r="BA10" s="124"/>
      <c r="BB10" s="124"/>
      <c r="BC10" s="124"/>
      <c r="BD10" s="124"/>
      <c r="BE10" s="124"/>
      <c r="BF10" s="126"/>
      <c r="BG10" s="165"/>
      <c r="BH10" s="164"/>
      <c r="BI10" s="65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</row>
    <row r="11" spans="1:114" ht="15.75" customHeight="1" x14ac:dyDescent="0.35">
      <c r="A11" s="119">
        <v>4</v>
      </c>
      <c r="B11" s="121" t="s">
        <v>122</v>
      </c>
      <c r="C11" s="99">
        <f>IF(C12+D12&lt;=50,(IF(C12&gt;D12,3,0)),(IF(C12&gt;D12,2,1)))</f>
        <v>0</v>
      </c>
      <c r="D11" s="100"/>
      <c r="E11" s="99">
        <f>IF(E12+F12&lt;=50,(IF(E12&gt;F12,3,0)),(IF(E12&gt;F12,2,1)))</f>
        <v>0</v>
      </c>
      <c r="F11" s="100"/>
      <c r="G11" s="99">
        <f>IF(G12+H12&lt;=50,(IF(G12&gt;H12,3,0)),(IF(G12&gt;H12,2,1)))</f>
        <v>3</v>
      </c>
      <c r="H11" s="100"/>
      <c r="I11" s="62"/>
      <c r="J11" s="63"/>
      <c r="K11" s="99">
        <f>IF(K12+L12&lt;=50,(IF(K12&gt;L12,3,0)),(IF(K12&gt;L12,2,1)))</f>
        <v>3</v>
      </c>
      <c r="L11" s="100"/>
      <c r="M11" s="99">
        <f>IF(M12+N12&lt;=50,(IF(M12&gt;N12,3,0)),(IF(M12&gt;N12,2,1)))</f>
        <v>0</v>
      </c>
      <c r="N11" s="100"/>
      <c r="O11" s="99">
        <f>IF(O12+P12&lt;=50,(IF(O12&gt;P12,3,0)),(IF(O12&gt;P12,2,1)))</f>
        <v>0</v>
      </c>
      <c r="P11" s="100"/>
      <c r="Q11" s="99">
        <f>IF(Q12+R12&lt;=50,(IF(Q12&gt;R12,3,0)),(IF(Q12&gt;R12,2,1)))</f>
        <v>0</v>
      </c>
      <c r="R11" s="100"/>
      <c r="S11" s="99">
        <f>IF(S12+T12&lt;=50,(IF(S12&gt;T12,3,0)),(IF(S12&gt;T12,2,1)))</f>
        <v>0</v>
      </c>
      <c r="T11" s="100"/>
      <c r="U11" s="99">
        <f>IF(U12+V12&lt;=50,(IF(U12&gt;V12,3,0)),(IF(U12&gt;V12,2,1)))</f>
        <v>0</v>
      </c>
      <c r="V11" s="100"/>
      <c r="W11" s="99">
        <f>IF(W12+X12&lt;=50,(IF(W12&gt;X12,3,0)),(IF(W12&gt;X12,2,1)))</f>
        <v>3</v>
      </c>
      <c r="X11" s="100"/>
      <c r="Y11" s="99">
        <f>IF(Y12+Z12&lt;=50,(IF(Y12&gt;Z12,3,0)),(IF(Y12&gt;Z12,2,1)))</f>
        <v>0</v>
      </c>
      <c r="Z11" s="100"/>
      <c r="AA11" s="99">
        <f>IF(AA12+AB12&lt;=50,(IF(AA12&gt;AB12,3,0)),(IF(AA12&gt;AB12,2,1)))</f>
        <v>0</v>
      </c>
      <c r="AB11" s="100"/>
      <c r="AC11" s="99">
        <f>IF(AC12+AD12&lt;=50,(IF(AC12&gt;AD12,3,0)),(IF(AC12&gt;AD12,2,1)))</f>
        <v>3</v>
      </c>
      <c r="AD11" s="100"/>
      <c r="AE11" s="99">
        <f>IF(AE12+AF12&lt;=50,(IF(AE12&gt;AF12,3,0)),(IF(AE12&gt;AF12,2,1)))</f>
        <v>0</v>
      </c>
      <c r="AF11" s="100"/>
      <c r="AG11" s="99">
        <f>IF(AG12+AH12&lt;=50,(IF(AG12&gt;AH12,3,0)),(IF(AG12&gt;AH12,2,1)))</f>
        <v>0</v>
      </c>
      <c r="AH11" s="100"/>
      <c r="AI11" s="117">
        <f>SUM(C11:AH11)</f>
        <v>12</v>
      </c>
      <c r="AJ11" s="109">
        <f t="shared" ref="AJ11" si="2">RANK(AI11,$AI$5:$AI$36)</f>
        <v>9</v>
      </c>
      <c r="AK11" s="128"/>
      <c r="AL11" s="73" t="e">
        <f>#REF!</f>
        <v>#REF!</v>
      </c>
      <c r="AM11" s="109"/>
      <c r="AN11" s="92"/>
      <c r="AO11" s="92"/>
      <c r="AP11" s="92"/>
      <c r="AQ11" s="123">
        <f>IF(C11=1,"0")+IF(D12=4,$AI11)+IF(C11=2,-$AI11)</f>
        <v>0</v>
      </c>
      <c r="AR11" s="123">
        <f>IF(E11=1,"0")+IF(F12=4,$AI11)+IF(E11=2,-$AI11)</f>
        <v>0</v>
      </c>
      <c r="AS11" s="123">
        <f>IF(G11=1,"0")+IF(H12=4,$AI11)+IF(G11=2,-$AI11)</f>
        <v>0</v>
      </c>
      <c r="AT11" s="131">
        <v>0</v>
      </c>
      <c r="AU11" s="123">
        <f>IF(K11=1,"0")+IF(L12=4,$AI11)+IF(K11=2,-$AI11)</f>
        <v>0</v>
      </c>
      <c r="AV11" s="123">
        <f>IF(M11=1,"0")+IF(N12=4,$AI11)+IF(M11=2,-$AI11)</f>
        <v>0</v>
      </c>
      <c r="AW11" s="123">
        <f>IF(O11=1,"0")+IF(P12=4,$AI11)+IF(O11=2,-$AI11)</f>
        <v>0</v>
      </c>
      <c r="AX11" s="123">
        <f>IF(Q11=1,"0")+IF(R12=4,$AI11)+IF(Q11=2,-$AI11)</f>
        <v>0</v>
      </c>
      <c r="AY11" s="123">
        <f>IF(S11=1,"0")+IF(T12=4,$AI11)+IF(S11=2,-$AI11)</f>
        <v>0</v>
      </c>
      <c r="AZ11" s="123">
        <f>IF(U11=1,"0")+IF(V12=4,$AI11)+IF(U11=2,-$AI11)</f>
        <v>0</v>
      </c>
      <c r="BA11" s="123">
        <f>IF(W11=1,"0")+IF(X12=4,$AI11)+IF(W11=2,-$AI11)</f>
        <v>0</v>
      </c>
      <c r="BB11" s="123">
        <f>IF(Y11=1,"0")+IF(Z12=4,$AI11)+IF(Y11=2,-$AI11)</f>
        <v>0</v>
      </c>
      <c r="BC11" s="123">
        <f>IF(AA11=1,"0")+IF(AB12=4,$AI11)+IF(AA11=2,-$AI11)</f>
        <v>0</v>
      </c>
      <c r="BD11" s="123">
        <f>IF(AC11=1,"0")+IF(AD12=4,$AI11)+IF(AC11=2,-$AI11)</f>
        <v>0</v>
      </c>
      <c r="BE11" s="123">
        <f>IF(AE11=1,"0")+IF(AF12=4,$AI11)+IF(AE11=2,-$AI11)</f>
        <v>0</v>
      </c>
      <c r="BF11" s="125">
        <f>IF(AG11=1,"0")+IF(AH12=4,$AI11)+IF(AG11=2,-$AI11)</f>
        <v>0</v>
      </c>
      <c r="BG11" s="165">
        <f>IF(BH11=0,0,SUM(C12+E12+G12+I12+K12+M12+O12+Q12+S12+U12+W12+Y12+AA12+AC12+AE12+AG12)/(D12+F12+H12+J12+L12+N12+P12+R12+T12+V12+X12+Z12+AB12+AD12+AF12+AH12))</f>
        <v>0.98156682027649766</v>
      </c>
      <c r="BH11" s="164">
        <f>SUM(C12:AH12)</f>
        <v>430</v>
      </c>
      <c r="BI11" s="65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</row>
    <row r="12" spans="1:114" ht="12.75" customHeight="1" x14ac:dyDescent="0.3">
      <c r="A12" s="120"/>
      <c r="B12" s="122"/>
      <c r="C12" s="70">
        <v>20</v>
      </c>
      <c r="D12" s="69">
        <v>30</v>
      </c>
      <c r="E12" s="70">
        <v>18</v>
      </c>
      <c r="F12" s="69">
        <v>32</v>
      </c>
      <c r="G12" s="70">
        <v>27</v>
      </c>
      <c r="H12" s="69">
        <v>13</v>
      </c>
      <c r="I12" s="66"/>
      <c r="J12" s="67"/>
      <c r="K12" s="70">
        <v>33</v>
      </c>
      <c r="L12" s="69">
        <v>17</v>
      </c>
      <c r="M12" s="70"/>
      <c r="N12" s="69"/>
      <c r="O12" s="70">
        <v>19</v>
      </c>
      <c r="P12" s="69">
        <v>31</v>
      </c>
      <c r="Q12" s="70"/>
      <c r="R12" s="69"/>
      <c r="S12" s="70"/>
      <c r="T12" s="69"/>
      <c r="U12" s="70">
        <v>23</v>
      </c>
      <c r="V12" s="69">
        <v>27</v>
      </c>
      <c r="W12" s="70">
        <v>27</v>
      </c>
      <c r="X12" s="69">
        <v>13</v>
      </c>
      <c r="Y12" s="70"/>
      <c r="Z12" s="69"/>
      <c r="AA12" s="70">
        <v>18</v>
      </c>
      <c r="AB12" s="69">
        <v>32</v>
      </c>
      <c r="AC12" s="71">
        <v>28</v>
      </c>
      <c r="AD12" s="72">
        <v>22</v>
      </c>
      <c r="AE12" s="71"/>
      <c r="AF12" s="72"/>
      <c r="AG12" s="71"/>
      <c r="AH12" s="72"/>
      <c r="AI12" s="118"/>
      <c r="AJ12" s="110"/>
      <c r="AK12" s="129"/>
      <c r="AL12" s="73">
        <f>(C12+E12+G12+I12+K12+M12+O12+Q12+S12+U12+W12+Y12+AA12+AC12+AE12+AG12)/(D12+F12+H12+J12+L12+N12+P12+R12+T12+V12+X12+Z12+AB12+AD12+AF12+AH12)</f>
        <v>0.98156682027649766</v>
      </c>
      <c r="AM12" s="110"/>
      <c r="AN12" s="92"/>
      <c r="AO12" s="92"/>
      <c r="AP12" s="92"/>
      <c r="AQ12" s="130"/>
      <c r="AR12" s="127"/>
      <c r="AS12" s="127"/>
      <c r="AT12" s="132"/>
      <c r="AU12" s="127"/>
      <c r="AV12" s="127"/>
      <c r="AW12" s="127"/>
      <c r="AX12" s="124"/>
      <c r="AY12" s="124"/>
      <c r="AZ12" s="124"/>
      <c r="BA12" s="124"/>
      <c r="BB12" s="124"/>
      <c r="BC12" s="124"/>
      <c r="BD12" s="124"/>
      <c r="BE12" s="124"/>
      <c r="BF12" s="126"/>
      <c r="BG12" s="165"/>
      <c r="BH12" s="164"/>
      <c r="BI12" s="65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</row>
    <row r="13" spans="1:114" ht="15.75" customHeight="1" x14ac:dyDescent="0.35">
      <c r="A13" s="119">
        <v>5</v>
      </c>
      <c r="B13" s="121" t="s">
        <v>112</v>
      </c>
      <c r="C13" s="99">
        <f>IF(C14+D14&lt;=50,(IF(C14&gt;D14,3,0)),(IF(C14&gt;D14,2,1)))</f>
        <v>0</v>
      </c>
      <c r="D13" s="100"/>
      <c r="E13" s="99">
        <f>IF(E14+F14&lt;=50,(IF(E14&gt;F14,3,0)),(IF(E14&gt;F14,2,1)))</f>
        <v>0</v>
      </c>
      <c r="F13" s="100"/>
      <c r="G13" s="99">
        <f>IF(G14+H14&lt;=50,(IF(G14&gt;H14,3,0)),(IF(G14&gt;H14,2,1)))</f>
        <v>0</v>
      </c>
      <c r="H13" s="100"/>
      <c r="I13" s="99">
        <f>IF(I14+J14&lt;=50,(IF(I14&gt;J14,3,0)),(IF(I14&gt;J14,2,1)))</f>
        <v>0</v>
      </c>
      <c r="J13" s="100"/>
      <c r="K13" s="62"/>
      <c r="L13" s="63"/>
      <c r="M13" s="99">
        <f>IF(M14+N14&lt;=50,(IF(M14&gt;N14,3,0)),(IF(M14&gt;N14,2,1)))</f>
        <v>0</v>
      </c>
      <c r="N13" s="100"/>
      <c r="O13" s="99">
        <f>IF(O14+P14&lt;=50,(IF(O14&gt;P14,3,0)),(IF(O14&gt;P14,2,1)))</f>
        <v>0</v>
      </c>
      <c r="P13" s="100"/>
      <c r="Q13" s="99">
        <f>IF(Q14+R14&lt;=50,(IF(Q14&gt;R14,3,0)),(IF(Q14&gt;R14,2,1)))</f>
        <v>0</v>
      </c>
      <c r="R13" s="100"/>
      <c r="S13" s="99">
        <f>IF(S14+T14&lt;=50,(IF(S14&gt;T14,3,0)),(IF(S14&gt;T14,2,1)))</f>
        <v>0</v>
      </c>
      <c r="T13" s="100"/>
      <c r="U13" s="99">
        <f>IF(U14+V14&lt;=50,(IF(U14&gt;V14,3,0)),(IF(U14&gt;V14,2,1)))</f>
        <v>0</v>
      </c>
      <c r="V13" s="100"/>
      <c r="W13" s="99">
        <f>IF(W14+X14&lt;=50,(IF(W14&gt;X14,3,0)),(IF(W14&gt;X14,2,1)))</f>
        <v>3</v>
      </c>
      <c r="X13" s="100"/>
      <c r="Y13" s="99">
        <f>IF(Y14+Z14&lt;=50,(IF(Y14&gt;Z14,3,0)),(IF(Y14&gt;Z14,2,1)))</f>
        <v>0</v>
      </c>
      <c r="Z13" s="100"/>
      <c r="AA13" s="99">
        <f>IF(AA14+AB14&lt;=50,(IF(AA14&gt;AB14,3,0)),(IF(AA14&gt;AB14,2,1)))</f>
        <v>0</v>
      </c>
      <c r="AB13" s="100"/>
      <c r="AC13" s="99">
        <f>IF(AC14+AD14&lt;=50,(IF(AC14&gt;AD14,3,0)),(IF(AC14&gt;AD14,2,1)))</f>
        <v>0</v>
      </c>
      <c r="AD13" s="100"/>
      <c r="AE13" s="99">
        <f>IF(AE14+AF14&lt;=50,(IF(AE14&gt;AF14,3,0)),(IF(AE14&gt;AF14,2,1)))</f>
        <v>0</v>
      </c>
      <c r="AF13" s="100"/>
      <c r="AG13" s="99">
        <f>IF(AG14+AH14&lt;=50,(IF(AG14&gt;AH14,3,0)),(IF(AG14&gt;AH14,2,1)))</f>
        <v>0</v>
      </c>
      <c r="AH13" s="100"/>
      <c r="AI13" s="117">
        <f>SUM(C13:AH13)</f>
        <v>3</v>
      </c>
      <c r="AJ13" s="109">
        <f t="shared" ref="AJ13" si="3">RANK(AI13,$AI$5:$AI$36)</f>
        <v>15</v>
      </c>
      <c r="AK13" s="128"/>
      <c r="AL13" s="73" t="e">
        <f>#REF!</f>
        <v>#REF!</v>
      </c>
      <c r="AM13" s="109"/>
      <c r="AN13" s="92"/>
      <c r="AO13" s="92"/>
      <c r="AP13" s="92"/>
      <c r="AQ13" s="123">
        <f>IF(C13=1,"0")+IF(D14=4,$AI13)+IF(C13=2,-$AI13)</f>
        <v>0</v>
      </c>
      <c r="AR13" s="123">
        <f>IF(E13=1,"0")+IF(F14=4,$AI13)+IF(E13=2,-$AI13)</f>
        <v>0</v>
      </c>
      <c r="AS13" s="123">
        <f>IF(G13=1,"0")+IF(H14=4,$AI13)+IF(G13=2,-$AI13)</f>
        <v>0</v>
      </c>
      <c r="AT13" s="123">
        <f>IF(I13=1,"0")+IF(J14=4,$AI13)+IF(I13=2,-$AI13)</f>
        <v>0</v>
      </c>
      <c r="AU13" s="123">
        <v>0</v>
      </c>
      <c r="AV13" s="123">
        <f>IF(M13=1,"0")+IF(N14=4,$AI13)+IF(M13=2,-$AI13)</f>
        <v>0</v>
      </c>
      <c r="AW13" s="123">
        <f>IF(O13=1,"0")+IF(P14=4,$AI13)+IF(O13=2,-$AI13)</f>
        <v>0</v>
      </c>
      <c r="AX13" s="123">
        <f>IF(Q13=1,"0")+IF(R14=4,$AI13)+IF(Q13=2,-$AI13)</f>
        <v>0</v>
      </c>
      <c r="AY13" s="123">
        <f>IF(S13=1,"0")+IF(T14=4,$AI13)+IF(S13=2,-$AI13)</f>
        <v>0</v>
      </c>
      <c r="AZ13" s="123">
        <f>IF(U13=1,"0")+IF(V14=4,$AI13)+IF(U13=2,-$AI13)</f>
        <v>0</v>
      </c>
      <c r="BA13" s="123">
        <f>IF(W13=1,"0")+IF(X14=4,$AI13)+IF(W13=2,-$AI13)</f>
        <v>0</v>
      </c>
      <c r="BB13" s="123">
        <f>IF(Y13=1,"0")+IF(Z14=4,$AI13)+IF(Y13=2,-$AI13)</f>
        <v>0</v>
      </c>
      <c r="BC13" s="123">
        <f>IF(AA13=1,"0")+IF(AB14=4,$AI13)+IF(AA13=2,-$AI13)</f>
        <v>0</v>
      </c>
      <c r="BD13" s="123">
        <f>IF(AC13=1,"0")+IF(AD14=4,$AI13)+IF(AC13=2,-$AI13)</f>
        <v>0</v>
      </c>
      <c r="BE13" s="123">
        <f>IF(AE13=1,"0")+IF(AF14=4,$AI13)+IF(AE13=2,-$AI13)</f>
        <v>0</v>
      </c>
      <c r="BF13" s="125">
        <f>IF(AG13=1,"0")+IF(AH14=4,$AI13)+IF(AG13=2,-$AI13)</f>
        <v>0</v>
      </c>
      <c r="BG13" s="165">
        <f>IF(BH13=0,0,SUM(C14+E14+G14+I14+K14+M14+O14+Q14+S14+U14+W14+Y14+AA14+AC14+AE14+AG14)/(D14+F14+H14+J14+L14+N14+P14+R14+T14+V14+X14+Z14+AB14+AD14+AF14+AH14))</f>
        <v>0.66666666666666663</v>
      </c>
      <c r="BH13" s="164">
        <f>SUM(C14:AH14)</f>
        <v>420</v>
      </c>
      <c r="BI13" s="65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</row>
    <row r="14" spans="1:114" ht="13.5" customHeight="1" x14ac:dyDescent="0.3">
      <c r="A14" s="120"/>
      <c r="B14" s="122"/>
      <c r="C14" s="70"/>
      <c r="D14" s="69"/>
      <c r="E14" s="70">
        <v>9</v>
      </c>
      <c r="F14" s="69">
        <v>31</v>
      </c>
      <c r="G14" s="70"/>
      <c r="H14" s="69"/>
      <c r="I14" s="70">
        <v>17</v>
      </c>
      <c r="J14" s="69">
        <v>33</v>
      </c>
      <c r="K14" s="66"/>
      <c r="L14" s="67"/>
      <c r="M14" s="70">
        <v>14</v>
      </c>
      <c r="N14" s="69">
        <v>26</v>
      </c>
      <c r="O14" s="70">
        <v>19</v>
      </c>
      <c r="P14" s="69">
        <v>31</v>
      </c>
      <c r="Q14" s="70">
        <v>23</v>
      </c>
      <c r="R14" s="69">
        <v>27</v>
      </c>
      <c r="S14" s="70"/>
      <c r="T14" s="69"/>
      <c r="U14" s="70"/>
      <c r="V14" s="69"/>
      <c r="W14" s="70">
        <v>28</v>
      </c>
      <c r="X14" s="69">
        <v>22</v>
      </c>
      <c r="Y14" s="70">
        <v>13</v>
      </c>
      <c r="Z14" s="69">
        <v>27</v>
      </c>
      <c r="AA14" s="70"/>
      <c r="AB14" s="69"/>
      <c r="AC14" s="70">
        <v>22</v>
      </c>
      <c r="AD14" s="69">
        <v>28</v>
      </c>
      <c r="AE14" s="71">
        <v>23</v>
      </c>
      <c r="AF14" s="72">
        <v>27</v>
      </c>
      <c r="AG14" s="71"/>
      <c r="AH14" s="72"/>
      <c r="AI14" s="118"/>
      <c r="AJ14" s="110"/>
      <c r="AK14" s="129"/>
      <c r="AL14" s="73">
        <f>(C14+E14+G14+I14+K14+M14+O14+Q14+S14+U14+W14+Y14+AA14+AC14+AE14+AG14)/(D14+F14+H14+J14+L14+N14+P14+R14+T14+V14+X14+Z14+AB14+AD14+AF14+AH14)</f>
        <v>0.66666666666666663</v>
      </c>
      <c r="AM14" s="110"/>
      <c r="AN14" s="92"/>
      <c r="AO14" s="92"/>
      <c r="AP14" s="92"/>
      <c r="AQ14" s="130"/>
      <c r="AR14" s="127"/>
      <c r="AS14" s="127"/>
      <c r="AT14" s="127"/>
      <c r="AU14" s="124"/>
      <c r="AV14" s="127"/>
      <c r="AW14" s="127"/>
      <c r="AX14" s="124"/>
      <c r="AY14" s="124"/>
      <c r="AZ14" s="124"/>
      <c r="BA14" s="124"/>
      <c r="BB14" s="124"/>
      <c r="BC14" s="124"/>
      <c r="BD14" s="124"/>
      <c r="BE14" s="124"/>
      <c r="BF14" s="126"/>
      <c r="BG14" s="165"/>
      <c r="BH14" s="164"/>
      <c r="BI14" s="65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</row>
    <row r="15" spans="1:114" ht="15.75" customHeight="1" x14ac:dyDescent="0.35">
      <c r="A15" s="119">
        <v>6</v>
      </c>
      <c r="B15" s="121" t="s">
        <v>113</v>
      </c>
      <c r="C15" s="99">
        <f>IF(C16+D16&lt;=50,(IF(C16&gt;D16,3,0)),(IF(C16&gt;D16,2,1)))</f>
        <v>3</v>
      </c>
      <c r="D15" s="100"/>
      <c r="E15" s="99">
        <f>IF(E16+F16&lt;=50,(IF(E16&gt;F16,3,0)),(IF(E16&gt;F16,2,1)))</f>
        <v>0</v>
      </c>
      <c r="F15" s="100"/>
      <c r="G15" s="99">
        <f>IF(G16+H16&lt;=50,(IF(G16&gt;H16,3,0)),(IF(G16&gt;H16,2,1)))</f>
        <v>3</v>
      </c>
      <c r="H15" s="100"/>
      <c r="I15" s="99">
        <f>IF(I16+J16&lt;=50,(IF(I16&gt;J16,3,0)),(IF(I16&gt;J16,2,1)))</f>
        <v>0</v>
      </c>
      <c r="J15" s="100"/>
      <c r="K15" s="99">
        <f>IF(K16+L16&lt;=50,(IF(K16&gt;L16,3,0)),(IF(K16&gt;L16,2,1)))</f>
        <v>3</v>
      </c>
      <c r="L15" s="100"/>
      <c r="M15" s="62"/>
      <c r="N15" s="63"/>
      <c r="O15" s="99">
        <f>IF(O16+P16&lt;=50,(IF(O16&gt;P16,3,0)),(IF(O16&gt;P16,2,1)))</f>
        <v>3</v>
      </c>
      <c r="P15" s="100"/>
      <c r="Q15" s="99">
        <f>IF(Q16+R16&lt;=50,(IF(Q16&gt;R16,3,0)),(IF(Q16&gt;R16,2,1)))</f>
        <v>3</v>
      </c>
      <c r="R15" s="100"/>
      <c r="S15" s="99">
        <f>IF(S16+T16&lt;=50,(IF(S16&gt;T16,3,0)),(IF(S16&gt;T16,2,1)))</f>
        <v>0</v>
      </c>
      <c r="T15" s="100"/>
      <c r="U15" s="99">
        <f>IF(U16+V16&lt;=50,(IF(U16&gt;V16,3,0)),(IF(U16&gt;V16,2,1)))</f>
        <v>0</v>
      </c>
      <c r="V15" s="100"/>
      <c r="W15" s="99">
        <f>IF(W16+X16&lt;=50,(IF(W16&gt;X16,3,0)),(IF(W16&gt;X16,2,1)))</f>
        <v>2</v>
      </c>
      <c r="X15" s="100"/>
      <c r="Y15" s="99">
        <f>IF(Y16+Z16&lt;=50,(IF(Y16&gt;Z16,3,0)),(IF(Y16&gt;Z16,2,1)))</f>
        <v>3</v>
      </c>
      <c r="Z15" s="100"/>
      <c r="AA15" s="99">
        <f>IF(AA16+AB16&lt;=50,(IF(AA16&gt;AB16,3,0)),(IF(AA16&gt;AB16,2,1)))</f>
        <v>3</v>
      </c>
      <c r="AB15" s="100"/>
      <c r="AC15" s="99">
        <f>IF(AC16+AD16&lt;=50,(IF(AC16&gt;AD16,3,0)),(IF(AC16&gt;AD16,2,1)))</f>
        <v>0</v>
      </c>
      <c r="AD15" s="100"/>
      <c r="AE15" s="99">
        <f>IF(AE16+AF16&lt;=50,(IF(AE16&gt;AF16,3,0)),(IF(AE16&gt;AF16,2,1)))</f>
        <v>0</v>
      </c>
      <c r="AF15" s="100"/>
      <c r="AG15" s="99">
        <f>IF(AG16+AH16&lt;=50,(IF(AG16&gt;AH16,3,0)),(IF(AG16&gt;AH16,2,1)))</f>
        <v>3</v>
      </c>
      <c r="AH15" s="100"/>
      <c r="AI15" s="117">
        <f>SUM(C15:AH15)</f>
        <v>26</v>
      </c>
      <c r="AJ15" s="109">
        <f t="shared" ref="AJ15" si="4">RANK(AI15,$AI$5:$AI$36)</f>
        <v>1</v>
      </c>
      <c r="AK15" s="128"/>
      <c r="AL15" s="73" t="e">
        <f>#REF!</f>
        <v>#REF!</v>
      </c>
      <c r="AM15" s="109"/>
      <c r="AN15" s="92"/>
      <c r="AO15" s="92"/>
      <c r="AP15" s="92"/>
      <c r="AQ15" s="123">
        <f>IF(C15=1,"0")+IF(D16=4,$AI15)+IF(C15=2,-$AI15)</f>
        <v>0</v>
      </c>
      <c r="AR15" s="123">
        <f>IF(E15=1,"0")+IF(F16=4,$AI15)+IF(E15=2,-$AI15)</f>
        <v>0</v>
      </c>
      <c r="AS15" s="123">
        <f>IF(G15=1,"0")+IF(H16=4,$AI15)+IF(G15=2,-$AI15)</f>
        <v>0</v>
      </c>
      <c r="AT15" s="123">
        <f>IF(I15=1,"0")+IF(J16=4,$AI15)+IF(I15=2,-$AI15)</f>
        <v>0</v>
      </c>
      <c r="AU15" s="123">
        <f>IF(K15=1,"0")+IF(L16=4,$AI15)+IF(K15=2,-$AI15)</f>
        <v>0</v>
      </c>
      <c r="AV15" s="131">
        <v>0</v>
      </c>
      <c r="AW15" s="123">
        <f>IF(O15=1,"0")+IF(P16=4,$AI15)+IF(O15=2,-$AI15)</f>
        <v>0</v>
      </c>
      <c r="AX15" s="123">
        <f>IF(Q15=1,"0")+IF(R16=4,$AI15)+IF(Q15=2,-$AI15)</f>
        <v>0</v>
      </c>
      <c r="AY15" s="123">
        <f>IF(S15=1,"0")+IF(T16=4,$AI15)+IF(S15=2,-$AI15)</f>
        <v>0</v>
      </c>
      <c r="AZ15" s="123">
        <f>IF(U15=1,"0")+IF(V16=4,$AI15)+IF(U15=2,-$AI15)</f>
        <v>0</v>
      </c>
      <c r="BA15" s="123">
        <f>IF(W15=1,"0")+IF(X16=4,$AI15)+IF(W15=2,-$AI15)</f>
        <v>-26</v>
      </c>
      <c r="BB15" s="123">
        <f>IF(Y15=1,"0")+IF(Z16=4,$AI15)+IF(Y15=2,-$AI15)</f>
        <v>0</v>
      </c>
      <c r="BC15" s="123">
        <f>IF(AA15=1,"0")+IF(AB16=4,$AI15)+IF(AA15=2,-$AI15)</f>
        <v>0</v>
      </c>
      <c r="BD15" s="123">
        <f>IF(AC15=1,"0")+IF(AD16=4,$AI15)+IF(AC15=2,-$AI15)</f>
        <v>0</v>
      </c>
      <c r="BE15" s="123">
        <f>IF(AE15=1,"0")+IF(AF16=4,$AI15)+IF(AE15=2,-$AI15)</f>
        <v>0</v>
      </c>
      <c r="BF15" s="125">
        <f>IF(AG15=1,"0")+IF(AH16=4,$AI15)+IF(AG15=2,-$AI15)</f>
        <v>0</v>
      </c>
      <c r="BG15" s="165">
        <f>IF(BH15=0,0,SUM(C16+E16+G16+I16+K16+M16+O16+Q16+S16+U16+W16+Y16+AA16+AC16+AE16+AG16)/(D16+F16+H16+J16+L16+N16+P16+R16+T16+V16+X16+Z16+AB16+AD16+AF16+AH16))</f>
        <v>1.5146198830409356</v>
      </c>
      <c r="BH15" s="164">
        <f>SUM(C16:AH16)</f>
        <v>430</v>
      </c>
      <c r="BI15" s="65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</row>
    <row r="16" spans="1:114" ht="12.75" customHeight="1" x14ac:dyDescent="0.3">
      <c r="A16" s="120"/>
      <c r="B16" s="122"/>
      <c r="C16" s="70">
        <v>30</v>
      </c>
      <c r="D16" s="69">
        <v>20</v>
      </c>
      <c r="E16" s="70"/>
      <c r="F16" s="69"/>
      <c r="G16" s="70">
        <v>31</v>
      </c>
      <c r="H16" s="69">
        <v>9</v>
      </c>
      <c r="I16" s="70"/>
      <c r="J16" s="69"/>
      <c r="K16" s="70">
        <v>26</v>
      </c>
      <c r="L16" s="69">
        <v>14</v>
      </c>
      <c r="M16" s="66"/>
      <c r="N16" s="67"/>
      <c r="O16" s="70">
        <v>31</v>
      </c>
      <c r="P16" s="69">
        <v>19</v>
      </c>
      <c r="Q16" s="70">
        <v>28</v>
      </c>
      <c r="R16" s="69">
        <v>12</v>
      </c>
      <c r="S16" s="70"/>
      <c r="T16" s="69"/>
      <c r="U16" s="70"/>
      <c r="V16" s="69"/>
      <c r="W16" s="70">
        <v>31</v>
      </c>
      <c r="X16" s="69">
        <v>29</v>
      </c>
      <c r="Y16" s="70">
        <v>26</v>
      </c>
      <c r="Z16" s="69">
        <v>24</v>
      </c>
      <c r="AA16" s="70">
        <v>27</v>
      </c>
      <c r="AB16" s="69">
        <v>23</v>
      </c>
      <c r="AC16" s="70"/>
      <c r="AD16" s="69"/>
      <c r="AE16" s="71"/>
      <c r="AF16" s="72"/>
      <c r="AG16" s="71">
        <v>29</v>
      </c>
      <c r="AH16" s="72">
        <v>21</v>
      </c>
      <c r="AI16" s="118"/>
      <c r="AJ16" s="110"/>
      <c r="AK16" s="129"/>
      <c r="AL16" s="73">
        <f>(C16+E16+G16+I16+K16+M16+O16+Q16+S16+U16+W16+Y16+AA16+AC16+AE16+AG16)/(D16+F16+H16+J16+L16+N16+P16+R16+T16+V16+X16+Z16+AB16+AD16+AF16+AH16)</f>
        <v>1.5146198830409356</v>
      </c>
      <c r="AM16" s="110"/>
      <c r="AN16" s="92"/>
      <c r="AO16" s="92"/>
      <c r="AP16" s="92"/>
      <c r="AQ16" s="130"/>
      <c r="AR16" s="127"/>
      <c r="AS16" s="127"/>
      <c r="AT16" s="127"/>
      <c r="AU16" s="127"/>
      <c r="AV16" s="132"/>
      <c r="AW16" s="127"/>
      <c r="AX16" s="124"/>
      <c r="AY16" s="124"/>
      <c r="AZ16" s="124"/>
      <c r="BA16" s="124"/>
      <c r="BB16" s="124"/>
      <c r="BC16" s="124"/>
      <c r="BD16" s="124"/>
      <c r="BE16" s="124"/>
      <c r="BF16" s="126"/>
      <c r="BG16" s="165"/>
      <c r="BH16" s="164"/>
      <c r="BI16" s="65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</row>
    <row r="17" spans="1:114" ht="15.75" customHeight="1" x14ac:dyDescent="0.35">
      <c r="A17" s="119">
        <v>7</v>
      </c>
      <c r="B17" s="121" t="s">
        <v>114</v>
      </c>
      <c r="C17" s="99">
        <f>IF(C18+D18&lt;=50,(IF(C18&gt;D18,3,0)),(IF(C18&gt;D18,2,1)))</f>
        <v>0</v>
      </c>
      <c r="D17" s="100"/>
      <c r="E17" s="99">
        <f>IF(E18+F18&lt;=50,(IF(E18&gt;F18,3,0)),(IF(E18&gt;F18,2,1)))</f>
        <v>3</v>
      </c>
      <c r="F17" s="100"/>
      <c r="G17" s="99">
        <f>IF(G18+H18&lt;=50,(IF(G18&gt;H18,3,0)),(IF(G18&gt;H18,2,1)))</f>
        <v>0</v>
      </c>
      <c r="H17" s="100"/>
      <c r="I17" s="99">
        <f>IF(I18+J18&lt;=50,(IF(I18&gt;J18,3,0)),(IF(I18&gt;J18,2,1)))</f>
        <v>3</v>
      </c>
      <c r="J17" s="100"/>
      <c r="K17" s="99">
        <f>IF(K18+L18&lt;=50,(IF(K18&gt;L18,3,0)),(IF(K18&gt;L18,2,1)))</f>
        <v>3</v>
      </c>
      <c r="L17" s="100"/>
      <c r="M17" s="99">
        <f>IF(M18+N18&lt;=50,(IF(M18&gt;N18,3,0)),(IF(M18&gt;N18,2,1)))</f>
        <v>0</v>
      </c>
      <c r="N17" s="100"/>
      <c r="O17" s="62"/>
      <c r="P17" s="63"/>
      <c r="Q17" s="99">
        <f>IF(Q18+R18&lt;=50,(IF(Q18&gt;R18,3,0)),(IF(Q18&gt;R18,2,1)))</f>
        <v>3</v>
      </c>
      <c r="R17" s="100"/>
      <c r="S17" s="99">
        <f>IF(S18+T18&lt;=50,(IF(S18&gt;T18,3,0)),(IF(S18&gt;T18,2,1)))</f>
        <v>3</v>
      </c>
      <c r="T17" s="100"/>
      <c r="U17" s="99">
        <f>IF(U18+V18&lt;=50,(IF(U18&gt;V18,3,0)),(IF(U18&gt;V18,2,1)))</f>
        <v>0</v>
      </c>
      <c r="V17" s="100"/>
      <c r="W17" s="99">
        <f>IF(W18+X18&lt;=50,(IF(W18&gt;X18,3,0)),(IF(W18&gt;X18,2,1)))</f>
        <v>0</v>
      </c>
      <c r="X17" s="100"/>
      <c r="Y17" s="99">
        <f>IF(Y18+Z18&lt;=50,(IF(Y18&gt;Z18,3,0)),(IF(Y18&gt;Z18,2,1)))</f>
        <v>0</v>
      </c>
      <c r="Z17" s="100"/>
      <c r="AA17" s="99">
        <f>IF(AA18+AB18&lt;=50,(IF(AA18&gt;AB18,3,0)),(IF(AA18&gt;AB18,2,1)))</f>
        <v>3</v>
      </c>
      <c r="AB17" s="100"/>
      <c r="AC17" s="99">
        <f>IF(AC18+AD18&lt;=50,(IF(AC18&gt;AD18,3,0)),(IF(AC18&gt;AD18,2,1)))</f>
        <v>0</v>
      </c>
      <c r="AD17" s="100"/>
      <c r="AE17" s="99">
        <f>IF(AE18+AF18&lt;=50,(IF(AE18&gt;AF18,3,0)),(IF(AE18&gt;AF18,2,1)))</f>
        <v>0</v>
      </c>
      <c r="AF17" s="100"/>
      <c r="AG17" s="99">
        <f>IF(AG18+AH18&lt;=50,(IF(AG18&gt;AH18,3,0)),(IF(AG18&gt;AH18,2,1)))</f>
        <v>0</v>
      </c>
      <c r="AH17" s="100"/>
      <c r="AI17" s="117">
        <f>SUM(C17:AH17)</f>
        <v>18</v>
      </c>
      <c r="AJ17" s="109">
        <f t="shared" ref="AJ17" si="5">RANK(AI17,$AI$5:$AI$36)</f>
        <v>5</v>
      </c>
      <c r="AK17" s="128"/>
      <c r="AL17" s="73" t="e">
        <f>#REF!</f>
        <v>#REF!</v>
      </c>
      <c r="AM17" s="109"/>
      <c r="AN17" s="92"/>
      <c r="AO17" s="92"/>
      <c r="AP17" s="92"/>
      <c r="AQ17" s="123">
        <f>IF(C17=1,"0")+IF(D18=4,$AI17)+IF(C17=2,-$AI17)</f>
        <v>0</v>
      </c>
      <c r="AR17" s="123">
        <f>IF(E17=1,"0")+IF(F18=4,$AI17)+IF(E17=2,-$AI17)</f>
        <v>0</v>
      </c>
      <c r="AS17" s="123">
        <f>IF(G17=1,"0")+IF(H18=4,$AI17)+IF(G17=2,-$AI17)</f>
        <v>0</v>
      </c>
      <c r="AT17" s="123">
        <f>IF(I17=1,"0")+IF(J18=4,$AI17)+IF(I17=2,-$AI17)</f>
        <v>0</v>
      </c>
      <c r="AU17" s="123">
        <f>IF(K17=1,"0")+IF(L18=4,$AI17)+IF(K17=2,-$AI17)</f>
        <v>0</v>
      </c>
      <c r="AV17" s="123">
        <f>IF(M17=1,"0")+IF(N18=4,$AI17)+IF(M17=2,-$AI17)</f>
        <v>0</v>
      </c>
      <c r="AW17" s="131">
        <v>0</v>
      </c>
      <c r="AX17" s="123">
        <f>IF(Q17=1,"0")+IF(R18=4,$AI17)+IF(Q17=2,-$AI17)</f>
        <v>0</v>
      </c>
      <c r="AY17" s="123">
        <f>IF(S17=1,"0")+IF(T18=4,$AI17)+IF(S17=2,-$AI17)</f>
        <v>0</v>
      </c>
      <c r="AZ17" s="123">
        <f>IF(U17=1,"0")+IF(V18=4,$AI17)+IF(U17=2,-$AI17)</f>
        <v>0</v>
      </c>
      <c r="BA17" s="123">
        <f>IF(W17=1,"0")+IF(X18=4,$AI17)+IF(W17=2,-$AI17)</f>
        <v>0</v>
      </c>
      <c r="BB17" s="123">
        <f>IF(Y17=1,"0")+IF(Z18=4,$AI17)+IF(Y17=2,-$AI17)</f>
        <v>0</v>
      </c>
      <c r="BC17" s="123">
        <f>IF(AA17=1,"0")+IF(AB18=4,$AI17)+IF(AA17=2,-$AI17)</f>
        <v>0</v>
      </c>
      <c r="BD17" s="123">
        <f>IF(AC17=1,"0")+IF(AD18=4,$AI17)+IF(AC17=2,-$AI17)</f>
        <v>0</v>
      </c>
      <c r="BE17" s="123">
        <f>IF(AE17=1,"0")+IF(AF18=4,$AI17)+IF(AE17=2,-$AI17)</f>
        <v>0</v>
      </c>
      <c r="BF17" s="125">
        <f>IF(AG17=1,"0")+IF(AH18=4,$AI17)+IF(AG17=2,-$AI17)</f>
        <v>0</v>
      </c>
      <c r="BG17" s="165">
        <f>IF(BH17=0,0,SUM(C18+E18+G18+I18+K18+M18+O18+Q18+S18+U18+W18+Y18+AA18+AC18+AE18+AG18)/(D18+F18+H18+J18+L18+N18+P18+R18+T18+V18+X18+Z18+AB18+AD18+AF18+AH18))</f>
        <v>1.2751322751322751</v>
      </c>
      <c r="BH17" s="164">
        <f>SUM(C18:AH18)</f>
        <v>430</v>
      </c>
      <c r="BI17" s="65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</row>
    <row r="18" spans="1:114" ht="12.75" customHeight="1" x14ac:dyDescent="0.3">
      <c r="A18" s="120"/>
      <c r="B18" s="122"/>
      <c r="C18" s="70"/>
      <c r="D18" s="69"/>
      <c r="E18" s="70">
        <v>31</v>
      </c>
      <c r="F18" s="69">
        <v>19</v>
      </c>
      <c r="G18" s="70"/>
      <c r="H18" s="69"/>
      <c r="I18" s="70">
        <v>31</v>
      </c>
      <c r="J18" s="69">
        <v>19</v>
      </c>
      <c r="K18" s="70">
        <v>31</v>
      </c>
      <c r="L18" s="69">
        <v>19</v>
      </c>
      <c r="M18" s="70">
        <v>19</v>
      </c>
      <c r="N18" s="69">
        <v>31</v>
      </c>
      <c r="O18" s="66"/>
      <c r="P18" s="67"/>
      <c r="Q18" s="70">
        <v>31</v>
      </c>
      <c r="R18" s="69">
        <v>9</v>
      </c>
      <c r="S18" s="70">
        <v>26</v>
      </c>
      <c r="T18" s="69">
        <v>14</v>
      </c>
      <c r="U18" s="70">
        <v>24</v>
      </c>
      <c r="V18" s="69">
        <v>26</v>
      </c>
      <c r="W18" s="70"/>
      <c r="X18" s="69"/>
      <c r="Y18" s="70"/>
      <c r="Z18" s="69"/>
      <c r="AA18" s="70">
        <v>29</v>
      </c>
      <c r="AB18" s="69">
        <v>21</v>
      </c>
      <c r="AC18" s="70"/>
      <c r="AD18" s="69"/>
      <c r="AE18" s="70"/>
      <c r="AF18" s="69"/>
      <c r="AG18" s="70">
        <v>19</v>
      </c>
      <c r="AH18" s="69">
        <v>31</v>
      </c>
      <c r="AI18" s="118"/>
      <c r="AJ18" s="110"/>
      <c r="AK18" s="129"/>
      <c r="AL18" s="73">
        <f>(C18+E18+G18+I18+K18+M18+O18+Q18+S18+U18+W18+Y18+AA18+AC18+AE18+AG18)/(D18+F18+H18+J18+L18+N18+P18+R18+T18+V18+X18+Z18+AB18+AD18+AF18+AH18)</f>
        <v>1.2751322751322751</v>
      </c>
      <c r="AM18" s="110"/>
      <c r="AN18" s="92"/>
      <c r="AO18" s="92"/>
      <c r="AP18" s="92"/>
      <c r="AQ18" s="130"/>
      <c r="AR18" s="127"/>
      <c r="AS18" s="127"/>
      <c r="AT18" s="127"/>
      <c r="AU18" s="127"/>
      <c r="AV18" s="127"/>
      <c r="AW18" s="132"/>
      <c r="AX18" s="124"/>
      <c r="AY18" s="124"/>
      <c r="AZ18" s="124"/>
      <c r="BA18" s="124"/>
      <c r="BB18" s="124"/>
      <c r="BC18" s="124"/>
      <c r="BD18" s="124"/>
      <c r="BE18" s="124"/>
      <c r="BF18" s="126"/>
      <c r="BG18" s="165"/>
      <c r="BH18" s="164"/>
      <c r="BI18" s="65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</row>
    <row r="19" spans="1:114" ht="15.75" customHeight="1" x14ac:dyDescent="0.35">
      <c r="A19" s="119">
        <v>8</v>
      </c>
      <c r="B19" s="121" t="s">
        <v>115</v>
      </c>
      <c r="C19" s="99">
        <f>IF(C20+D20&lt;=50,(IF(C20&gt;D20,3,0)),(IF(C20&gt;D20,2,1)))</f>
        <v>0</v>
      </c>
      <c r="D19" s="100"/>
      <c r="E19" s="99">
        <f>IF(E20+F20&lt;=50,(IF(E20&gt;F20,3,0)),(IF(E20&gt;F20,2,1)))</f>
        <v>0</v>
      </c>
      <c r="F19" s="100"/>
      <c r="G19" s="99">
        <f>IF(G20+H20&lt;=50,(IF(G20&gt;H20,3,0)),(IF(G20&gt;H20,2,1)))</f>
        <v>0</v>
      </c>
      <c r="H19" s="100"/>
      <c r="I19" s="99">
        <f>IF(I20+J20&lt;=50,(IF(I20&gt;J20,3,0)),(IF(I20&gt;J20,2,1)))</f>
        <v>0</v>
      </c>
      <c r="J19" s="100"/>
      <c r="K19" s="99">
        <f>IF(K20+L20&lt;=50,(IF(K20&gt;L20,3,0)),(IF(K20&gt;L20,2,1)))</f>
        <v>3</v>
      </c>
      <c r="L19" s="100"/>
      <c r="M19" s="99">
        <f>IF(M20+N20&lt;=50,(IF(M20&gt;N20,3,0)),(IF(M20&gt;N20,2,1)))</f>
        <v>0</v>
      </c>
      <c r="N19" s="100"/>
      <c r="O19" s="99">
        <f>IF(O20+P20&lt;=50,(IF(O20&gt;P20,3,0)),(IF(O20&gt;P20,2,1)))</f>
        <v>0</v>
      </c>
      <c r="P19" s="100"/>
      <c r="Q19" s="62"/>
      <c r="R19" s="63"/>
      <c r="S19" s="99">
        <f>IF(S20+T20&lt;=50,(IF(S20&gt;T20,3,0)),(IF(S20&gt;T20,2,1)))</f>
        <v>0</v>
      </c>
      <c r="T19" s="100"/>
      <c r="U19" s="99">
        <f>IF(U20+V20&lt;=50,(IF(U20&gt;V20,3,0)),(IF(U20&gt;V20,2,1)))</f>
        <v>0</v>
      </c>
      <c r="V19" s="100"/>
      <c r="W19" s="99">
        <f>IF(W20+X20&lt;=50,(IF(W20&gt;X20,3,0)),(IF(W20&gt;X20,2,1)))</f>
        <v>0</v>
      </c>
      <c r="X19" s="100"/>
      <c r="Y19" s="99">
        <f>IF(Y20+Z20&lt;=50,(IF(Y20&gt;Z20,3,0)),(IF(Y20&gt;Z20,2,1)))</f>
        <v>0</v>
      </c>
      <c r="Z19" s="100"/>
      <c r="AA19" s="99">
        <f>IF(AA20+AB20&lt;=50,(IF(AA20&gt;AB20,3,0)),(IF(AA20&gt;AB20,2,1)))</f>
        <v>0</v>
      </c>
      <c r="AB19" s="100"/>
      <c r="AC19" s="99">
        <f>IF(AC20+AD20&lt;=50,(IF(AC20&gt;AD20,3,0)),(IF(AC20&gt;AD20,2,1)))</f>
        <v>0</v>
      </c>
      <c r="AD19" s="100"/>
      <c r="AE19" s="99">
        <f>IF(AE20+AF20&lt;=50,(IF(AE20&gt;AF20,3,0)),(IF(AE20&gt;AF20,2,1)))</f>
        <v>0</v>
      </c>
      <c r="AF19" s="100"/>
      <c r="AG19" s="99">
        <f>IF(AG20+AH20&lt;=50,(IF(AG20&gt;AH20,3,0)),(IF(AG20&gt;AH20,2,1)))</f>
        <v>0</v>
      </c>
      <c r="AH19" s="100"/>
      <c r="AI19" s="139">
        <f>SUM(C19:AH19)</f>
        <v>3</v>
      </c>
      <c r="AJ19" s="109">
        <f t="shared" ref="AJ19" si="6">RANK(AI19,$AI$5:$AI$36)</f>
        <v>15</v>
      </c>
      <c r="AK19" s="141"/>
      <c r="AL19" s="74" t="e">
        <f>#REF!</f>
        <v>#REF!</v>
      </c>
      <c r="AM19" s="143"/>
      <c r="AN19" s="93"/>
      <c r="AO19" s="93"/>
      <c r="AP19" s="93"/>
      <c r="AQ19" s="133">
        <f>IF(C19=1,"0")+IF(D20=4,$AI19)+IF(C19=2,-$AI19)</f>
        <v>0</v>
      </c>
      <c r="AR19" s="133">
        <f>IF(E19=1,"0")+IF(F20=4,$AI19)+IF(E19=2,-$AI19)</f>
        <v>0</v>
      </c>
      <c r="AS19" s="133">
        <f>IF(G19=1,"0")+IF(H20=4,$AI19)+IF(G19=2,-$AI19)</f>
        <v>0</v>
      </c>
      <c r="AT19" s="133">
        <f>IF(I19=1,"0")+IF(J20=4,$AI19)+IF(I19=2,-$AI19)</f>
        <v>0</v>
      </c>
      <c r="AU19" s="133">
        <f>IF(K19=1,"0")+IF(L20=4,$AI19)+IF(K19=2,-$AI19)</f>
        <v>0</v>
      </c>
      <c r="AV19" s="133">
        <f>IF(M19=1,"0")+IF(N20=4,$AI19)+IF(M19=2,-$AI19)</f>
        <v>0</v>
      </c>
      <c r="AW19" s="133">
        <f>IF(O19=1,"0")+IF(P20=4,$AI19)+IF(O19=2,-$AI19)</f>
        <v>0</v>
      </c>
      <c r="AX19" s="133">
        <v>0</v>
      </c>
      <c r="AY19" s="133">
        <f>IF(S19=1,"0")+IF(T20=4,$AI19)+IF(S19=2,-$AI19)</f>
        <v>0</v>
      </c>
      <c r="AZ19" s="133">
        <f>IF(U19=1,"0")+IF(V20=4,$AI19)+IF(U19=2,-$AI19)</f>
        <v>0</v>
      </c>
      <c r="BA19" s="133">
        <f>IF(W19=1,"0")+IF(X20=4,$AI19)+IF(W19=2,-$AI19)</f>
        <v>0</v>
      </c>
      <c r="BB19" s="133">
        <f>IF(Y19=1,"0")+IF(Z20=4,$AI19)+IF(Y19=2,-$AI19)</f>
        <v>0</v>
      </c>
      <c r="BC19" s="133">
        <f>IF(AA19=1,"0")+IF(AB20=4,$AI19)+IF(AA19=2,-$AI19)</f>
        <v>0</v>
      </c>
      <c r="BD19" s="133">
        <f>IF(AC19=1,"0")+IF(AD20=4,$AI19)+IF(AC19=2,-$AI19)</f>
        <v>0</v>
      </c>
      <c r="BE19" s="133">
        <f>IF(AE19=1,"0")+IF(AF20=4,$AI19)+IF(AE19=2,-$AI19)</f>
        <v>0</v>
      </c>
      <c r="BF19" s="137">
        <f>IF(AG19=1,"0")+IF(AH20=4,$AI19)+IF(AG19=2,-$AI19)</f>
        <v>0</v>
      </c>
      <c r="BG19" s="165">
        <f>IF(BH19=0,0,SUM(C20+E20+G20+I20+K20+M20+O20+Q20+S20+U20+W20+Y20+AA20+AC20+AE20+AG20)/(D20+F20+H20+J20+L20+N20+P20+R20+T20+V20+X20+Z20+AB20+AD20+AF20+AH20))</f>
        <v>0.57480314960629919</v>
      </c>
      <c r="BH19" s="164">
        <f>SUM(C20:AH20)</f>
        <v>400</v>
      </c>
      <c r="BI19" s="65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</row>
    <row r="20" spans="1:114" ht="12.75" customHeight="1" x14ac:dyDescent="0.3">
      <c r="A20" s="120"/>
      <c r="B20" s="122"/>
      <c r="C20" s="70">
        <v>10</v>
      </c>
      <c r="D20" s="69">
        <v>30</v>
      </c>
      <c r="E20" s="70"/>
      <c r="F20" s="69"/>
      <c r="G20" s="70">
        <v>23</v>
      </c>
      <c r="H20" s="69">
        <v>27</v>
      </c>
      <c r="I20" s="70"/>
      <c r="J20" s="69"/>
      <c r="K20" s="70">
        <v>27</v>
      </c>
      <c r="L20" s="69">
        <v>23</v>
      </c>
      <c r="M20" s="70">
        <v>12</v>
      </c>
      <c r="N20" s="69">
        <v>28</v>
      </c>
      <c r="O20" s="70">
        <v>9</v>
      </c>
      <c r="P20" s="69">
        <v>31</v>
      </c>
      <c r="Q20" s="66"/>
      <c r="R20" s="67"/>
      <c r="S20" s="70">
        <v>22</v>
      </c>
      <c r="T20" s="69">
        <v>28</v>
      </c>
      <c r="U20" s="70">
        <v>10</v>
      </c>
      <c r="V20" s="69">
        <v>30</v>
      </c>
      <c r="W20" s="70"/>
      <c r="X20" s="69"/>
      <c r="Y20" s="70"/>
      <c r="Z20" s="69"/>
      <c r="AA20" s="70"/>
      <c r="AB20" s="69"/>
      <c r="AC20" s="70">
        <v>21</v>
      </c>
      <c r="AD20" s="69">
        <v>29</v>
      </c>
      <c r="AE20" s="70">
        <v>12</v>
      </c>
      <c r="AF20" s="69">
        <v>28</v>
      </c>
      <c r="AG20" s="70"/>
      <c r="AH20" s="69"/>
      <c r="AI20" s="140"/>
      <c r="AJ20" s="110"/>
      <c r="AK20" s="142"/>
      <c r="AL20" s="74">
        <f>(C20+E20+G20+I20+K20+M20+O20+Q20+S20+U20+W20+Y20+AA20+AC20+AE20+AG20)/(D20+F20+H20+J20+L20+N20+P20+R20+T20+V20+X20+Z20+AB20+AD20+AF20+AH20)</f>
        <v>0.57480314960629919</v>
      </c>
      <c r="AM20" s="144"/>
      <c r="AN20" s="93"/>
      <c r="AO20" s="93"/>
      <c r="AP20" s="93"/>
      <c r="AQ20" s="134"/>
      <c r="AR20" s="135"/>
      <c r="AS20" s="135"/>
      <c r="AT20" s="135"/>
      <c r="AU20" s="135"/>
      <c r="AV20" s="135"/>
      <c r="AW20" s="135"/>
      <c r="AX20" s="136"/>
      <c r="AY20" s="136"/>
      <c r="AZ20" s="136"/>
      <c r="BA20" s="136"/>
      <c r="BB20" s="136"/>
      <c r="BC20" s="136"/>
      <c r="BD20" s="136"/>
      <c r="BE20" s="136"/>
      <c r="BF20" s="138"/>
      <c r="BG20" s="165"/>
      <c r="BH20" s="164"/>
      <c r="BI20" s="65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</row>
    <row r="21" spans="1:114" ht="15.75" customHeight="1" x14ac:dyDescent="0.35">
      <c r="A21" s="119">
        <v>9</v>
      </c>
      <c r="B21" s="121" t="s">
        <v>128</v>
      </c>
      <c r="C21" s="99">
        <f>IF(C22+D22&lt;=50,(IF(C22&gt;D22,3,0)),(IF(C22&gt;D22,2,1)))</f>
        <v>0</v>
      </c>
      <c r="D21" s="100"/>
      <c r="E21" s="99">
        <f>IF(E22+F22&lt;=50,(IF(E22&gt;F22,3,0)),(IF(E22&gt;F22,2,1)))</f>
        <v>0</v>
      </c>
      <c r="F21" s="100"/>
      <c r="G21" s="99">
        <f>IF(G22+H22&lt;=50,(IF(G22&gt;H22,3,0)),(IF(G22&gt;H22,2,1)))</f>
        <v>2</v>
      </c>
      <c r="H21" s="100"/>
      <c r="I21" s="99">
        <f>IF(I22+J22&lt;=50,(IF(I22&gt;J22,3,0)),(IF(I22&gt;J22,2,1)))</f>
        <v>0</v>
      </c>
      <c r="J21" s="100"/>
      <c r="K21" s="99">
        <f>IF(K22+L22&lt;=50,(IF(K22&gt;L22,3,0)),(IF(K22&gt;L22,2,1)))</f>
        <v>0</v>
      </c>
      <c r="L21" s="100"/>
      <c r="M21" s="99">
        <f>IF(M22+N22&lt;=50,(IF(M22&gt;N22,3,0)),(IF(M22&gt;N22,2,1)))</f>
        <v>0</v>
      </c>
      <c r="N21" s="100"/>
      <c r="O21" s="99">
        <f>IF(O22+P22&lt;=50,(IF(O22&gt;P22,3,0)),(IF(O22&gt;P22,2,1)))</f>
        <v>0</v>
      </c>
      <c r="P21" s="100"/>
      <c r="Q21" s="99">
        <f>IF(Q22+R22&lt;=50,(IF(Q22&gt;R22,3,0)),(IF(Q22&gt;R22,2,1)))</f>
        <v>3</v>
      </c>
      <c r="R21" s="100"/>
      <c r="S21" s="62"/>
      <c r="T21" s="63"/>
      <c r="U21" s="99">
        <f>IF(U22+V22&lt;=50,(IF(U22&gt;V22,3,0)),(IF(U22&gt;V22,2,1)))</f>
        <v>0</v>
      </c>
      <c r="V21" s="100"/>
      <c r="W21" s="99">
        <f>IF(W22+X22&lt;=50,(IF(W22&gt;X22,3,0)),(IF(W22&gt;X22,2,1)))</f>
        <v>0</v>
      </c>
      <c r="X21" s="100"/>
      <c r="Y21" s="99">
        <f>IF(Y22+Z22&lt;=50,(IF(Y22&gt;Z22,3,0)),(IF(Y22&gt;Z22,2,1)))</f>
        <v>0</v>
      </c>
      <c r="Z21" s="100"/>
      <c r="AA21" s="99">
        <f>IF(AA22+AB22&lt;=50,(IF(AA22&gt;AB22,3,0)),(IF(AA22&gt;AB22,2,1)))</f>
        <v>0</v>
      </c>
      <c r="AB21" s="100"/>
      <c r="AC21" s="99">
        <f>IF(AC22+AD22&lt;=50,(IF(AC22&gt;AD22,3,0)),(IF(AC22&gt;AD22,2,1)))</f>
        <v>3</v>
      </c>
      <c r="AD21" s="100"/>
      <c r="AE21" s="99">
        <f>IF(AE22+AF22&lt;=50,(IF(AE22&gt;AF22,3,0)),(IF(AE22&gt;AF22,2,1)))</f>
        <v>0</v>
      </c>
      <c r="AF21" s="100"/>
      <c r="AG21" s="99">
        <f>IF(AG22+AH22&lt;=50,(IF(AG22&gt;AH22,3,0)),(IF(AG22&gt;AH22,2,1)))</f>
        <v>0</v>
      </c>
      <c r="AH21" s="100"/>
      <c r="AI21" s="117">
        <f>SUM(C21:AH21)</f>
        <v>8</v>
      </c>
      <c r="AJ21" s="109">
        <f t="shared" ref="AJ21" si="7">RANK(AI21,$AI$5:$AI$36)</f>
        <v>13</v>
      </c>
      <c r="AK21" s="148"/>
      <c r="AL21" s="75" t="e">
        <f>#REF!</f>
        <v>#REF!</v>
      </c>
      <c r="AM21" s="150"/>
      <c r="AN21" s="94"/>
      <c r="AO21" s="94"/>
      <c r="AP21" s="94"/>
      <c r="AQ21" s="145">
        <f>IF(C21=1,"0")+IF(D22=4,$AI21)+IF(C21=2,-$AI21)</f>
        <v>0</v>
      </c>
      <c r="AR21" s="145">
        <f>IF(E21=1,"0")+IF(F22=4,$AI21)+IF(E21=2,-$AI21)</f>
        <v>0</v>
      </c>
      <c r="AS21" s="145">
        <f>IF(G21=1,"0")+IF(H22=4,$AI21)+IF(G21=2,-$AI21)</f>
        <v>-8</v>
      </c>
      <c r="AT21" s="145">
        <f>IF(I21=1,"0")+IF(J22=4,$AI21)+IF(I21=2,-$AI21)</f>
        <v>0</v>
      </c>
      <c r="AU21" s="145">
        <f>IF(K21=1,"0")+IF(L22=4,$AI21)+IF(K21=2,-$AI21)</f>
        <v>0</v>
      </c>
      <c r="AV21" s="145">
        <f>IF(M21=1,"0")+IF(N22=4,$AI21)+IF(M21=2,-$AI21)</f>
        <v>0</v>
      </c>
      <c r="AW21" s="145">
        <f>IF(O21=1,"0")+IF(P22=4,$AI21)+IF(O21=2,-$AI21)</f>
        <v>0</v>
      </c>
      <c r="AX21" s="145">
        <f>IF(Q21=1,"0")+IF(R22=4,$AI21)+IF(Q21=2,-$AI21)</f>
        <v>0</v>
      </c>
      <c r="AY21" s="145">
        <v>0</v>
      </c>
      <c r="AZ21" s="145">
        <f>IF(U21=1,"0")+IF(V22=4,$AI21)+IF(U21=2,-$AI21)</f>
        <v>0</v>
      </c>
      <c r="BA21" s="145">
        <f>IF(W21=1,"0")+IF(X22=4,$AI21)+IF(W21=2,-$AI21)</f>
        <v>0</v>
      </c>
      <c r="BB21" s="145">
        <f>IF(Y21=1,"0")+IF(Z22=4,$AI21)+IF(Y21=2,-$AI21)</f>
        <v>0</v>
      </c>
      <c r="BC21" s="145">
        <f>IF(AA21=1,"0")+IF(AB22=4,$AI21)+IF(AA21=2,-$AI21)</f>
        <v>0</v>
      </c>
      <c r="BD21" s="145">
        <f>IF(AC21=1,"0")+IF(AD22=4,$AI21)+IF(AC21=2,-$AI21)</f>
        <v>0</v>
      </c>
      <c r="BE21" s="145">
        <f>IF(AE21=1,"0")+IF(AF22=4,$AI21)+IF(AE21=2,-$AI21)</f>
        <v>0</v>
      </c>
      <c r="BF21" s="158">
        <f>IF(AG21=1,"0")+IF(AH22=4,$AI21)+IF(AG21=2,-$AI21)</f>
        <v>0</v>
      </c>
      <c r="BG21" s="165">
        <f>IF(BH21=0,0,SUM(C22+E22+G22+I22+K22+M22+O22+Q22+S22+U22+W22+Y22+AA22+AC22+AE22+AG22)/(D22+F22+H22+J22+L22+N22+P22+R22+T22+V22+X22+Z22+AB22+AD22+AF22+AH22))</f>
        <v>0.82203389830508478</v>
      </c>
      <c r="BH21" s="164">
        <f>SUM(C22:AH22)</f>
        <v>430</v>
      </c>
      <c r="BI21" s="65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</row>
    <row r="22" spans="1:114" ht="12.75" customHeight="1" x14ac:dyDescent="0.3">
      <c r="A22" s="120"/>
      <c r="B22" s="122"/>
      <c r="C22" s="70"/>
      <c r="D22" s="69"/>
      <c r="E22" s="70">
        <v>22</v>
      </c>
      <c r="F22" s="69">
        <v>28</v>
      </c>
      <c r="G22" s="70">
        <v>31</v>
      </c>
      <c r="H22" s="69">
        <v>29</v>
      </c>
      <c r="I22" s="70"/>
      <c r="J22" s="69"/>
      <c r="K22" s="70"/>
      <c r="L22" s="69"/>
      <c r="M22" s="70"/>
      <c r="N22" s="69"/>
      <c r="O22" s="70">
        <v>14</v>
      </c>
      <c r="P22" s="69">
        <v>26</v>
      </c>
      <c r="Q22" s="70">
        <v>28</v>
      </c>
      <c r="R22" s="69">
        <v>22</v>
      </c>
      <c r="S22" s="66"/>
      <c r="T22" s="67"/>
      <c r="U22" s="70">
        <v>23</v>
      </c>
      <c r="V22" s="69">
        <v>27</v>
      </c>
      <c r="W22" s="70">
        <v>23</v>
      </c>
      <c r="X22" s="69">
        <v>27</v>
      </c>
      <c r="Y22" s="70">
        <v>13</v>
      </c>
      <c r="Z22" s="69">
        <v>27</v>
      </c>
      <c r="AA22" s="70"/>
      <c r="AB22" s="69"/>
      <c r="AC22" s="70">
        <v>26</v>
      </c>
      <c r="AD22" s="69">
        <v>24</v>
      </c>
      <c r="AE22" s="71"/>
      <c r="AF22" s="72"/>
      <c r="AG22" s="70">
        <v>14</v>
      </c>
      <c r="AH22" s="69">
        <v>26</v>
      </c>
      <c r="AI22" s="118"/>
      <c r="AJ22" s="110"/>
      <c r="AK22" s="149"/>
      <c r="AL22" s="75">
        <f>(C22+E22+G22+I22+K22+M22+O22+Q22+S22+U22+W22+Y22+AA22+AC22+AE22+AG22)/(D22+F22+H22+J22+L22+N22+P22+R22+T22+V22+X22+Z22+AB22+AD22+AF22+AH22)</f>
        <v>0.82203389830508478</v>
      </c>
      <c r="AM22" s="151"/>
      <c r="AN22" s="94"/>
      <c r="AO22" s="94"/>
      <c r="AP22" s="94"/>
      <c r="AQ22" s="152"/>
      <c r="AR22" s="147"/>
      <c r="AS22" s="147"/>
      <c r="AT22" s="147"/>
      <c r="AU22" s="147"/>
      <c r="AV22" s="147"/>
      <c r="AW22" s="147"/>
      <c r="AX22" s="146"/>
      <c r="AY22" s="146"/>
      <c r="AZ22" s="146"/>
      <c r="BA22" s="146"/>
      <c r="BB22" s="146"/>
      <c r="BC22" s="146"/>
      <c r="BD22" s="146"/>
      <c r="BE22" s="146"/>
      <c r="BF22" s="159"/>
      <c r="BG22" s="165"/>
      <c r="BH22" s="164"/>
      <c r="BI22" s="65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</row>
    <row r="23" spans="1:114" ht="15.75" customHeight="1" x14ac:dyDescent="0.35">
      <c r="A23" s="119">
        <v>10</v>
      </c>
      <c r="B23" s="121" t="s">
        <v>116</v>
      </c>
      <c r="C23" s="99">
        <f>IF(C24+D24&lt;=50,(IF(C24&gt;D24,3,0)),(IF(C24&gt;D24,2,1)))</f>
        <v>3</v>
      </c>
      <c r="D23" s="100"/>
      <c r="E23" s="99">
        <f>IF(E24+F24&lt;=50,(IF(E24&gt;F24,3,0)),(IF(E24&gt;F24,2,1)))</f>
        <v>0</v>
      </c>
      <c r="F23" s="100"/>
      <c r="G23" s="99">
        <f>IF(G24+H24&lt;=50,(IF(G24&gt;H24,3,0)),(IF(G24&gt;H24,2,1)))</f>
        <v>0</v>
      </c>
      <c r="H23" s="100"/>
      <c r="I23" s="99">
        <f>IF(I24+J24&lt;=50,(IF(I24&gt;J24,3,0)),(IF(I24&gt;J24,2,1)))</f>
        <v>3</v>
      </c>
      <c r="J23" s="100"/>
      <c r="K23" s="99">
        <f>IF(K24+L24&lt;=50,(IF(K24&gt;L24,3,0)),(IF(K24&gt;L24,2,1)))</f>
        <v>0</v>
      </c>
      <c r="L23" s="100"/>
      <c r="M23" s="99">
        <f>IF(M24+N24&lt;=50,(IF(M24&gt;N24,3,0)),(IF(M24&gt;N24,2,1)))</f>
        <v>0</v>
      </c>
      <c r="N23" s="100"/>
      <c r="O23" s="99">
        <f>IF(O24+P24&lt;=50,(IF(O24&gt;P24,3,0)),(IF(O24&gt;P24,2,1)))</f>
        <v>3</v>
      </c>
      <c r="P23" s="100"/>
      <c r="Q23" s="99">
        <f>IF(Q24+R24&lt;=50,(IF(Q24&gt;R24,3,0)),(IF(Q24&gt;R24,2,1)))</f>
        <v>3</v>
      </c>
      <c r="R23" s="100"/>
      <c r="S23" s="99">
        <f>IF(S24+T24&lt;=50,(IF(S24&gt;T24,3,0)),(IF(S24&gt;T24,2,1)))</f>
        <v>3</v>
      </c>
      <c r="T23" s="100"/>
      <c r="U23" s="62"/>
      <c r="V23" s="63"/>
      <c r="W23" s="99">
        <f>IF(W24+X24&lt;=50,(IF(W24&gt;X24,3,0)),(IF(W24&gt;X24,2,1)))</f>
        <v>0</v>
      </c>
      <c r="X23" s="100"/>
      <c r="Y23" s="99">
        <f>IF(Y24+Z24&lt;=50,(IF(Y24&gt;Z24,3,0)),(IF(Y24&gt;Z24,2,1)))</f>
        <v>3</v>
      </c>
      <c r="Z23" s="100"/>
      <c r="AA23" s="99">
        <f>IF(AA24+AB24&lt;=50,(IF(AA24&gt;AB24,3,0)),(IF(AA24&gt;AB24,2,1)))</f>
        <v>0</v>
      </c>
      <c r="AB23" s="100"/>
      <c r="AC23" s="99">
        <f>IF(AC24+AD24&lt;=50,(IF(AC24&gt;AD24,3,0)),(IF(AC24&gt;AD24,2,1)))</f>
        <v>0</v>
      </c>
      <c r="AD23" s="100"/>
      <c r="AE23" s="99">
        <f>IF(AE24+AF24&lt;=50,(IF(AE24&gt;AF24,3,0)),(IF(AE24&gt;AF24,2,1)))</f>
        <v>3</v>
      </c>
      <c r="AF23" s="100"/>
      <c r="AG23" s="99">
        <f>IF(AG24+AH24&lt;=50,(IF(AG24&gt;AH24,3,0)),(IF(AG24&gt;AH24,2,1)))</f>
        <v>0</v>
      </c>
      <c r="AH23" s="100"/>
      <c r="AI23" s="139">
        <f>SUM(C23:AH23)</f>
        <v>21</v>
      </c>
      <c r="AJ23" s="109">
        <f t="shared" ref="AJ23" si="8">RANK(AI23,$AI$5:$AI$36)</f>
        <v>3</v>
      </c>
      <c r="AK23" s="141"/>
      <c r="AL23" s="74" t="e">
        <f>#REF!</f>
        <v>#REF!</v>
      </c>
      <c r="AM23" s="143"/>
      <c r="AN23" s="93"/>
      <c r="AO23" s="93"/>
      <c r="AP23" s="93"/>
      <c r="AQ23" s="133">
        <f>IF(C23=1,"0")+IF(D24=4,$AI23)+IF(C23=2,-$AI23)</f>
        <v>0</v>
      </c>
      <c r="AR23" s="133">
        <f>IF(E23=1,"0")+IF(F24=4,$AI23)+IF(E23=2,-$AI23)</f>
        <v>0</v>
      </c>
      <c r="AS23" s="133">
        <f>IF(G23=1,"0")+IF(H24=4,$AI23)+IF(G23=2,-$AI23)</f>
        <v>0</v>
      </c>
      <c r="AT23" s="133">
        <f>IF(I23=1,"0")+IF(J24=4,$AI23)+IF(I23=2,-$AI23)</f>
        <v>0</v>
      </c>
      <c r="AU23" s="133">
        <f>IF(K23=1,"0")+IF(L24=4,$AI23)+IF(K23=2,-$AI23)</f>
        <v>0</v>
      </c>
      <c r="AV23" s="133">
        <f>IF(M23=1,"0")+IF(N24=4,$AI23)+IF(M23=2,-$AI23)</f>
        <v>0</v>
      </c>
      <c r="AW23" s="133">
        <f>IF(O23=1,"0")+IF(P24=4,$AI23)+IF(O23=2,-$AI23)</f>
        <v>0</v>
      </c>
      <c r="AX23" s="133">
        <f>IF(Q23=1,"0")+IF(R24=4,$AI23)+IF(Q23=2,-$AI23)</f>
        <v>0</v>
      </c>
      <c r="AY23" s="133">
        <f>IF(S23=1,"0")+IF(T24=4,$AI23)+IF(S23=2,-$AI23)</f>
        <v>0</v>
      </c>
      <c r="AZ23" s="133">
        <v>0</v>
      </c>
      <c r="BA23" s="133">
        <f>IF(W23=1,"0")+IF(X24=4,$AI23)+IF(W23=2,-$AI23)</f>
        <v>0</v>
      </c>
      <c r="BB23" s="133">
        <f>IF(Y23=1,"0")+IF(Z24=4,$AI23)+IF(Y23=2,-$AI23)</f>
        <v>0</v>
      </c>
      <c r="BC23" s="133">
        <f>IF(AA23=1,"0")+IF(AB24=4,$AI23)+IF(AA23=2,-$AI23)</f>
        <v>0</v>
      </c>
      <c r="BD23" s="133">
        <f>IF(AC23=1,"0")+IF(AD24=4,$AI23)+IF(AC23=2,-$AI23)</f>
        <v>0</v>
      </c>
      <c r="BE23" s="133">
        <f>IF(AE23=1,"0")+IF(AF24=4,$AI23)+IF(AE23=2,-$AI23)</f>
        <v>0</v>
      </c>
      <c r="BF23" s="137">
        <f>IF(AG23=1,"0")+IF(AH24=4,$AI23)+IF(AG23=2,-$AI23)</f>
        <v>0</v>
      </c>
      <c r="BG23" s="165">
        <f>IF(BH23=0,0,SUM(C24+E24+G24+I24+K24+M24+O24+Q24+S24+U24+W24+Y24+AA24+AC24+AE24+AG24)/(D24+F24+H24+J24+L24+N24+P24+R24+T24+V24+X24+Z24+AB24+AD24+AF24+AH24))</f>
        <v>1.2826086956521738</v>
      </c>
      <c r="BH23" s="164">
        <f>SUM(C24:AH24)</f>
        <v>420</v>
      </c>
      <c r="BI23" s="65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</row>
    <row r="24" spans="1:114" ht="12.75" customHeight="1" x14ac:dyDescent="0.3">
      <c r="A24" s="120"/>
      <c r="B24" s="122"/>
      <c r="C24" s="70">
        <v>29</v>
      </c>
      <c r="D24" s="69">
        <v>11</v>
      </c>
      <c r="E24" s="70"/>
      <c r="F24" s="69"/>
      <c r="G24" s="70"/>
      <c r="H24" s="69"/>
      <c r="I24" s="70">
        <v>27</v>
      </c>
      <c r="J24" s="69">
        <v>23</v>
      </c>
      <c r="K24" s="70"/>
      <c r="L24" s="69"/>
      <c r="M24" s="70"/>
      <c r="N24" s="69"/>
      <c r="O24" s="76">
        <v>26</v>
      </c>
      <c r="P24" s="77">
        <v>24</v>
      </c>
      <c r="Q24" s="70">
        <v>30</v>
      </c>
      <c r="R24" s="69">
        <v>10</v>
      </c>
      <c r="S24" s="70">
        <v>27</v>
      </c>
      <c r="T24" s="69">
        <v>23</v>
      </c>
      <c r="U24" s="66"/>
      <c r="V24" s="67"/>
      <c r="W24" s="70">
        <v>24</v>
      </c>
      <c r="X24" s="69">
        <v>26</v>
      </c>
      <c r="Y24" s="70">
        <v>26</v>
      </c>
      <c r="Z24" s="69">
        <v>24</v>
      </c>
      <c r="AA24" s="70">
        <v>21</v>
      </c>
      <c r="AB24" s="69">
        <v>29</v>
      </c>
      <c r="AC24" s="70"/>
      <c r="AD24" s="69"/>
      <c r="AE24" s="70">
        <v>26</v>
      </c>
      <c r="AF24" s="69">
        <v>14</v>
      </c>
      <c r="AG24" s="70"/>
      <c r="AH24" s="69"/>
      <c r="AI24" s="140"/>
      <c r="AJ24" s="110"/>
      <c r="AK24" s="142"/>
      <c r="AL24" s="74">
        <f>(C24+E24+G24+I24+K24+M24+O24+Q24+S24+U24+W24+Y24+AA24+AC24+AE24+AG24)/(D24+F24+H24+J24+L24+N24+P24+R24+T24+V24+X24+Z24+AB24+AD24+AF24+AH24)</f>
        <v>1.2826086956521738</v>
      </c>
      <c r="AM24" s="144"/>
      <c r="AN24" s="93"/>
      <c r="AO24" s="93"/>
      <c r="AP24" s="93"/>
      <c r="AQ24" s="134"/>
      <c r="AR24" s="135"/>
      <c r="AS24" s="135"/>
      <c r="AT24" s="135"/>
      <c r="AU24" s="135"/>
      <c r="AV24" s="135"/>
      <c r="AW24" s="135"/>
      <c r="AX24" s="136"/>
      <c r="AY24" s="136"/>
      <c r="AZ24" s="136"/>
      <c r="BA24" s="136"/>
      <c r="BB24" s="136"/>
      <c r="BC24" s="136"/>
      <c r="BD24" s="136"/>
      <c r="BE24" s="136"/>
      <c r="BF24" s="138"/>
      <c r="BG24" s="165"/>
      <c r="BH24" s="164"/>
      <c r="BI24" s="65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</row>
    <row r="25" spans="1:114" ht="15" customHeight="1" x14ac:dyDescent="0.35">
      <c r="A25" s="119">
        <v>11</v>
      </c>
      <c r="B25" s="121" t="s">
        <v>117</v>
      </c>
      <c r="C25" s="99">
        <f>IF(C26+D26&lt;=50,(IF(C26&gt;D26,3,0)),(IF(C26&gt;D26,2,1)))</f>
        <v>3</v>
      </c>
      <c r="D25" s="100"/>
      <c r="E25" s="99">
        <f>IF(E26+F26&lt;=50,(IF(E26&gt;F26,3,0)),(IF(E26&gt;F26,2,1)))</f>
        <v>0</v>
      </c>
      <c r="F25" s="100"/>
      <c r="G25" s="99">
        <f>IF(G26+H26&lt;=50,(IF(G26&gt;H26,3,0)),(IF(G26&gt;H26,2,1)))</f>
        <v>0</v>
      </c>
      <c r="H25" s="100"/>
      <c r="I25" s="99">
        <f>IF(I26+J26&lt;=50,(IF(I26&gt;J26,3,0)),(IF(I26&gt;J26,2,1)))</f>
        <v>0</v>
      </c>
      <c r="J25" s="100"/>
      <c r="K25" s="99">
        <f>IF(K26+L26&lt;=50,(IF(K26&gt;L26,3,0)),(IF(K26&gt;L26,2,1)))</f>
        <v>0</v>
      </c>
      <c r="L25" s="100"/>
      <c r="M25" s="99">
        <f>IF(M26+N26&lt;=50,(IF(M26&gt;N26,3,0)),(IF(M26&gt;N26,2,1)))</f>
        <v>1</v>
      </c>
      <c r="N25" s="100"/>
      <c r="O25" s="99">
        <f>IF(O26+P26&lt;=50,(IF(O26&gt;P26,3,0)),(IF(O26&gt;P26,2,1)))</f>
        <v>0</v>
      </c>
      <c r="P25" s="100"/>
      <c r="Q25" s="99">
        <f>IF(Q26+R26&lt;=50,(IF(Q26&gt;R26,3,0)),(IF(Q26&gt;R26,2,1)))</f>
        <v>0</v>
      </c>
      <c r="R25" s="100"/>
      <c r="S25" s="99">
        <f>IF(S26+T26&lt;=50,(IF(S26&gt;T26,3,0)),(IF(S26&gt;T26,2,1)))</f>
        <v>3</v>
      </c>
      <c r="T25" s="100"/>
      <c r="U25" s="99">
        <f>IF(U26+V26&lt;=50,(IF(U26&gt;V26,3,0)),(IF(U26&gt;V26,2,1)))</f>
        <v>3</v>
      </c>
      <c r="V25" s="100"/>
      <c r="W25" s="62"/>
      <c r="X25" s="63"/>
      <c r="Y25" s="99">
        <f>IF(Y26+Z26&lt;=50,(IF(Y26&gt;Z26,3,0)),(IF(Y26&gt;Z26,2,1)))</f>
        <v>1</v>
      </c>
      <c r="Z25" s="100"/>
      <c r="AA25" s="99">
        <f>IF(AA26+AB26&lt;=50,(IF(AA26&gt;AB26,3,0)),(IF(AA26&gt;AB26,2,1)))</f>
        <v>0</v>
      </c>
      <c r="AB25" s="100"/>
      <c r="AC25" s="99">
        <f>IF(AC26+AD26&lt;=50,(IF(AC26&gt;AD26,3,0)),(IF(AC26&gt;AD26,2,1)))</f>
        <v>0</v>
      </c>
      <c r="AD25" s="100"/>
      <c r="AE25" s="99">
        <f>IF(AE26+AF26&lt;=50,(IF(AE26&gt;AF26,3,0)),(IF(AE26&gt;AF26,2,1)))</f>
        <v>0</v>
      </c>
      <c r="AF25" s="100"/>
      <c r="AG25" s="99">
        <f>IF(AG26+AH26&lt;=50,(IF(AG26&gt;AH26,3,0)),(IF(AG26&gt;AH26,2,1)))</f>
        <v>0</v>
      </c>
      <c r="AH25" s="100"/>
      <c r="AI25" s="117">
        <f>SUM(C25:AH25)</f>
        <v>11</v>
      </c>
      <c r="AJ25" s="109">
        <f t="shared" ref="AJ25" si="9">RANK(AI25,$AI$5:$AI$36)</f>
        <v>10</v>
      </c>
      <c r="AK25" s="128"/>
      <c r="AL25" s="73" t="e">
        <f>#REF!</f>
        <v>#REF!</v>
      </c>
      <c r="AM25" s="109"/>
      <c r="AN25" s="92"/>
      <c r="AO25" s="92"/>
      <c r="AP25" s="92"/>
      <c r="AQ25" s="123">
        <f>IF(C25=1,"0")+IF(D26=4,$AI25)+IF(C25=2,-$AI25)</f>
        <v>0</v>
      </c>
      <c r="AR25" s="123">
        <f>IF(E25=1,"0")+IF(F26=4,$AI25)+IF(E25=2,-$AI25)</f>
        <v>0</v>
      </c>
      <c r="AS25" s="123">
        <f>IF(G25=1,"0")+IF(H26=4,$AI25)+IF(G25=2,-$AI25)</f>
        <v>0</v>
      </c>
      <c r="AT25" s="123">
        <f>IF(I25=1,"0")+IF(J26=4,$AI25)+IF(I25=2,-$AI25)</f>
        <v>0</v>
      </c>
      <c r="AU25" s="123">
        <f>IF(K25=1,"0")+IF(L26=4,$AI25)+IF(K25=2,-$AI25)</f>
        <v>0</v>
      </c>
      <c r="AV25" s="123">
        <f>IF(M25=1,"0")+IF(N26=4,$AI25)+IF(M25=2,-$AI25)</f>
        <v>0</v>
      </c>
      <c r="AW25" s="123">
        <f>IF(O25=1,"0")+IF(P26=4,$AI25)+IF(O25=2,-$AI25)</f>
        <v>0</v>
      </c>
      <c r="AX25" s="123">
        <f>IF(Q25=1,"0")+IF(R26=4,$AI25)+IF(Q25=2,-$AI25)</f>
        <v>0</v>
      </c>
      <c r="AY25" s="123">
        <f>IF(S25=1,"0")+IF(T26=4,$AI25)+IF(S25=2,-$AI25)</f>
        <v>0</v>
      </c>
      <c r="AZ25" s="123">
        <f>IF(U25=1,"0")+IF(V26=4,$AI25)+IF(U25=2,-$AI25)</f>
        <v>0</v>
      </c>
      <c r="BA25" s="131">
        <v>0</v>
      </c>
      <c r="BB25" s="123">
        <f>IF(Y25=1,"0")+IF(Z26=4,$AI25)+IF(Y25=2,-$AI25)</f>
        <v>0</v>
      </c>
      <c r="BC25" s="123">
        <f>IF(AA25=1,"0")+IF(AB26=4,$AI25)+IF(AA25=2,-$AI25)</f>
        <v>0</v>
      </c>
      <c r="BD25" s="123">
        <f>IF(AC25=1,"0")+IF(AD26=4,$AI25)+IF(AC25=2,-$AI25)</f>
        <v>0</v>
      </c>
      <c r="BE25" s="123">
        <f>IF(AE25=1,"0")+IF(AF26=4,$AI25)+IF(AE25=2,-$AI25)</f>
        <v>0</v>
      </c>
      <c r="BF25" s="125">
        <f>IF(AG25=1,"0")+IF(AH26=4,$AI25)+IF(AG25=2,-$AI25)</f>
        <v>0</v>
      </c>
      <c r="BG25" s="165">
        <f>IF(BH25=0,0,SUM(C26+E26+G26+I26+K26+M26+O26+Q26+S26+U26+W26+Y26+AA26+AC26+AE26+AG26)/(D26+F26+H26+J26+L26+N26+P26+R26+T26+V26+X26+Z26+AB26+AD26+AF26+AH26))</f>
        <v>0.80327868852459017</v>
      </c>
      <c r="BH25" s="164">
        <f>SUM(C26:AH26)</f>
        <v>440</v>
      </c>
      <c r="BI25" s="65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</row>
    <row r="26" spans="1:114" ht="12.75" customHeight="1" x14ac:dyDescent="0.3">
      <c r="A26" s="120"/>
      <c r="B26" s="122"/>
      <c r="C26" s="71">
        <v>26</v>
      </c>
      <c r="D26" s="72">
        <v>24</v>
      </c>
      <c r="E26" s="70"/>
      <c r="F26" s="69"/>
      <c r="G26" s="70"/>
      <c r="H26" s="69"/>
      <c r="I26" s="70">
        <v>13</v>
      </c>
      <c r="J26" s="69">
        <v>27</v>
      </c>
      <c r="K26" s="70">
        <v>22</v>
      </c>
      <c r="L26" s="69">
        <v>28</v>
      </c>
      <c r="M26" s="70">
        <v>29</v>
      </c>
      <c r="N26" s="69">
        <v>31</v>
      </c>
      <c r="O26" s="70"/>
      <c r="P26" s="69"/>
      <c r="Q26" s="70"/>
      <c r="R26" s="69"/>
      <c r="S26" s="70">
        <v>27</v>
      </c>
      <c r="T26" s="69">
        <v>23</v>
      </c>
      <c r="U26" s="70">
        <v>26</v>
      </c>
      <c r="V26" s="69">
        <v>24</v>
      </c>
      <c r="W26" s="66"/>
      <c r="X26" s="67"/>
      <c r="Y26" s="70">
        <v>27</v>
      </c>
      <c r="Z26" s="69">
        <v>33</v>
      </c>
      <c r="AA26" s="70"/>
      <c r="AB26" s="69"/>
      <c r="AC26" s="70">
        <v>14</v>
      </c>
      <c r="AD26" s="69">
        <v>26</v>
      </c>
      <c r="AE26" s="70"/>
      <c r="AF26" s="69"/>
      <c r="AG26" s="70">
        <v>12</v>
      </c>
      <c r="AH26" s="69">
        <v>28</v>
      </c>
      <c r="AI26" s="118"/>
      <c r="AJ26" s="110"/>
      <c r="AK26" s="129"/>
      <c r="AL26" s="73">
        <f>(C26+E26+G26+I26+K26+M26+O26+Q26+S26+U26+W26+Y26+AA26+AC26+AE26+AG26)/(D26+F26+H26+J26+L26+N26+P26+R26+T26+V26+X26+Z26+AB26+AD26+AF26+AH26)</f>
        <v>0.80327868852459017</v>
      </c>
      <c r="AM26" s="110"/>
      <c r="AN26" s="92"/>
      <c r="AO26" s="92"/>
      <c r="AP26" s="92"/>
      <c r="AQ26" s="130"/>
      <c r="AR26" s="127"/>
      <c r="AS26" s="127"/>
      <c r="AT26" s="127"/>
      <c r="AU26" s="127"/>
      <c r="AV26" s="127"/>
      <c r="AW26" s="127"/>
      <c r="AX26" s="124"/>
      <c r="AY26" s="124"/>
      <c r="AZ26" s="124"/>
      <c r="BA26" s="132"/>
      <c r="BB26" s="124"/>
      <c r="BC26" s="124"/>
      <c r="BD26" s="124"/>
      <c r="BE26" s="124"/>
      <c r="BF26" s="126"/>
      <c r="BG26" s="165"/>
      <c r="BH26" s="164"/>
      <c r="BI26" s="65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</row>
    <row r="27" spans="1:114" ht="15.75" customHeight="1" x14ac:dyDescent="0.35">
      <c r="A27" s="119">
        <v>12</v>
      </c>
      <c r="B27" s="121" t="s">
        <v>123</v>
      </c>
      <c r="C27" s="99">
        <f>IF(C28+D28&lt;=50,(IF(C28&gt;D28,3,0)),(IF(C28&gt;D28,2,1)))</f>
        <v>0</v>
      </c>
      <c r="D27" s="100"/>
      <c r="E27" s="99">
        <f>IF(E28+F28&lt;=50,(IF(E28&gt;F28,3,0)),(IF(E28&gt;F28,2,1)))</f>
        <v>3</v>
      </c>
      <c r="F27" s="100"/>
      <c r="G27" s="99">
        <f>IF(G28+H28&lt;=50,(IF(G28&gt;H28,3,0)),(IF(G28&gt;H28,2,1)))</f>
        <v>3</v>
      </c>
      <c r="H27" s="100"/>
      <c r="I27" s="99">
        <f>IF(I28+J28&lt;=50,(IF(I28&gt;J28,3,0)),(IF(I28&gt;J28,2,1)))</f>
        <v>0</v>
      </c>
      <c r="J27" s="100"/>
      <c r="K27" s="99">
        <f>IF(K28+L28&lt;=50,(IF(K28&gt;L28,3,0)),(IF(K28&gt;L28,2,1)))</f>
        <v>3</v>
      </c>
      <c r="L27" s="100"/>
      <c r="M27" s="99">
        <f>IF(M28+N28&lt;=50,(IF(M28&gt;N28,3,0)),(IF(M28&gt;N28,2,1)))</f>
        <v>0</v>
      </c>
      <c r="N27" s="100"/>
      <c r="O27" s="99">
        <f>IF(O28+P28&lt;=50,(IF(O28&gt;P28,3,0)),(IF(O28&gt;P28,2,1)))</f>
        <v>0</v>
      </c>
      <c r="P27" s="100"/>
      <c r="Q27" s="99">
        <f>IF(Q28+R28&lt;=50,(IF(Q28&gt;R28,3,0)),(IF(Q28&gt;R28,2,1)))</f>
        <v>0</v>
      </c>
      <c r="R27" s="100"/>
      <c r="S27" s="99">
        <f>IF(S28+T28&lt;=50,(IF(S28&gt;T28,3,0)),(IF(S28&gt;T28,2,1)))</f>
        <v>3</v>
      </c>
      <c r="T27" s="100"/>
      <c r="U27" s="99">
        <f>IF(U28+V28&lt;=50,(IF(U28&gt;V28,3,0)),(IF(U28&gt;V28,2,1)))</f>
        <v>0</v>
      </c>
      <c r="V27" s="100"/>
      <c r="W27" s="99">
        <f>IF(W28+X28&lt;=50,(IF(W28&gt;X28,3,0)),(IF(W28&gt;X28,2,1)))</f>
        <v>2</v>
      </c>
      <c r="X27" s="100"/>
      <c r="Y27" s="62"/>
      <c r="Z27" s="63"/>
      <c r="AA27" s="99">
        <f>IF(AA28+AB28&lt;=50,(IF(AA28&gt;AB28,3,0)),(IF(AA28&gt;AB28,2,1)))</f>
        <v>3</v>
      </c>
      <c r="AB27" s="100"/>
      <c r="AC27" s="99">
        <f>IF(AC28+AD28&lt;=50,(IF(AC28&gt;AD28,3,0)),(IF(AC28&gt;AD28,2,1)))</f>
        <v>0</v>
      </c>
      <c r="AD27" s="100"/>
      <c r="AE27" s="99">
        <f>IF(AE28+AF28&lt;=50,(IF(AE28&gt;AF28,3,0)),(IF(AE28&gt;AF28,2,1)))</f>
        <v>3</v>
      </c>
      <c r="AF27" s="100"/>
      <c r="AG27" s="99">
        <f>IF(AG28+AH28&lt;=50,(IF(AG28&gt;AH28,3,0)),(IF(AG28&gt;AH28,2,1)))</f>
        <v>0</v>
      </c>
      <c r="AH27" s="100"/>
      <c r="AI27" s="139">
        <f>SUM(C27:AH27)</f>
        <v>20</v>
      </c>
      <c r="AJ27" s="109">
        <f t="shared" ref="AJ27" si="10">RANK(AI27,$AI$5:$AI$36)</f>
        <v>4</v>
      </c>
      <c r="AK27" s="141"/>
      <c r="AL27" s="74" t="e">
        <f>#REF!</f>
        <v>#REF!</v>
      </c>
      <c r="AM27" s="143"/>
      <c r="AN27" s="93"/>
      <c r="AO27" s="93"/>
      <c r="AP27" s="93"/>
      <c r="AQ27" s="133">
        <f>IF(C27=1,"0")+IF(D28=4,$AI27)+IF(C27=2,-$AI27)</f>
        <v>0</v>
      </c>
      <c r="AR27" s="133">
        <f>IF(E27=1,"0")+IF(F28=4,$AI27)+IF(E27=2,-$AI27)</f>
        <v>0</v>
      </c>
      <c r="AS27" s="133">
        <f>IF(G27=1,"0")+IF(H28=4,$AI27)+IF(G27=2,-$AI27)</f>
        <v>0</v>
      </c>
      <c r="AT27" s="133">
        <f>IF(I27=1,"0")+IF(J28=4,$AI27)+IF(I27=2,-$AI27)</f>
        <v>0</v>
      </c>
      <c r="AU27" s="133">
        <f>IF(K27=1,"0")+IF(L28=4,$AI27)+IF(K27=2,-$AI27)</f>
        <v>0</v>
      </c>
      <c r="AV27" s="133">
        <f>IF(M27=1,"0")+IF(N28=4,$AI27)+IF(M27=2,-$AI27)</f>
        <v>0</v>
      </c>
      <c r="AW27" s="133">
        <f>IF(O27=1,"0")+IF(P28=4,$AI27)+IF(O27=2,-$AI27)</f>
        <v>0</v>
      </c>
      <c r="AX27" s="133">
        <f>IF(Q27=1,"0")+IF(R28=4,$AI27)+IF(Q27=2,-$AI27)</f>
        <v>0</v>
      </c>
      <c r="AY27" s="133">
        <f>IF(S27=1,"0")+IF(T28=4,$AI27)+IF(S27=2,-$AI27)</f>
        <v>0</v>
      </c>
      <c r="AZ27" s="133">
        <f>IF(U27=1,"0")+IF(V28=4,$AI27)+IF(U27=2,-$AI27)</f>
        <v>0</v>
      </c>
      <c r="BA27" s="133">
        <f>IF(W27=1,"0")+IF(X28=4,$AI27)+IF(W27=2,-$AI27)</f>
        <v>-20</v>
      </c>
      <c r="BB27" s="133">
        <v>0</v>
      </c>
      <c r="BC27" s="133">
        <f>IF(AA27=1,"0")+IF(AB28=4,$AI27)+IF(AA27=2,-$AI27)</f>
        <v>0</v>
      </c>
      <c r="BD27" s="133">
        <f>IF(AC27=1,"0")+IF(AD28=4,$AI27)+IF(AC27=2,-$AI27)</f>
        <v>0</v>
      </c>
      <c r="BE27" s="133">
        <f>IF(AE27=1,"0")+IF(AF28=4,$AI27)+IF(AE27=2,-$AI27)</f>
        <v>20</v>
      </c>
      <c r="BF27" s="137">
        <f>IF(AG27=1,"0")+IF(AH28=4,$AI27)+IF(AG27=2,-$AI27)</f>
        <v>0</v>
      </c>
      <c r="BG27" s="165">
        <f>IF(BH27=0,0,SUM(C28+E28+G28+I28+K28+M28+O28+Q28+S28+U28+W28+Y28+AA28+AC28+AE28+AG28)/(D28+F28+H28+J28+L28+N28+P28+R28+T28+V28+X28+Z28+AB28+AD28+AF28+AH28))</f>
        <v>1.5477707006369428</v>
      </c>
      <c r="BH27" s="164">
        <f>SUM(C28:AH28)</f>
        <v>400</v>
      </c>
      <c r="BI27" s="65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</row>
    <row r="28" spans="1:114" ht="12.75" customHeight="1" x14ac:dyDescent="0.3">
      <c r="A28" s="120"/>
      <c r="B28" s="122"/>
      <c r="C28" s="71"/>
      <c r="D28" s="72"/>
      <c r="E28" s="70">
        <v>29</v>
      </c>
      <c r="F28" s="69">
        <v>21</v>
      </c>
      <c r="G28" s="70">
        <v>27</v>
      </c>
      <c r="H28" s="69">
        <v>13</v>
      </c>
      <c r="I28" s="70"/>
      <c r="J28" s="69"/>
      <c r="K28" s="70">
        <v>27</v>
      </c>
      <c r="L28" s="69">
        <v>13</v>
      </c>
      <c r="M28" s="70">
        <v>24</v>
      </c>
      <c r="N28" s="69">
        <v>26</v>
      </c>
      <c r="O28" s="70"/>
      <c r="P28" s="69"/>
      <c r="Q28" s="70"/>
      <c r="R28" s="69"/>
      <c r="S28" s="70">
        <v>27</v>
      </c>
      <c r="T28" s="69">
        <v>13</v>
      </c>
      <c r="U28" s="70">
        <v>24</v>
      </c>
      <c r="V28" s="69">
        <v>26</v>
      </c>
      <c r="W28" s="70">
        <v>33</v>
      </c>
      <c r="X28" s="69">
        <v>27</v>
      </c>
      <c r="Y28" s="66"/>
      <c r="Z28" s="67"/>
      <c r="AA28" s="70">
        <v>26</v>
      </c>
      <c r="AB28" s="69">
        <v>14</v>
      </c>
      <c r="AC28" s="70"/>
      <c r="AD28" s="69"/>
      <c r="AE28" s="70">
        <v>26</v>
      </c>
      <c r="AF28" s="69">
        <v>4</v>
      </c>
      <c r="AG28" s="70"/>
      <c r="AH28" s="69"/>
      <c r="AI28" s="140"/>
      <c r="AJ28" s="110"/>
      <c r="AK28" s="142"/>
      <c r="AL28" s="74">
        <f>(C28+E28+G28+I28+K28+M28+O28+Q28+S28+U28+W28+Y28+AA28+AC28+AE28+AG28)/(D28+F28+H28+J28+L28+N28+P28+R28+T28+V28+X28+Z28+AB28+AD28+AF28+AH28)</f>
        <v>1.5477707006369428</v>
      </c>
      <c r="AM28" s="144"/>
      <c r="AN28" s="93"/>
      <c r="AO28" s="93"/>
      <c r="AP28" s="93"/>
      <c r="AQ28" s="134"/>
      <c r="AR28" s="135"/>
      <c r="AS28" s="135"/>
      <c r="AT28" s="135"/>
      <c r="AU28" s="135"/>
      <c r="AV28" s="135"/>
      <c r="AW28" s="135"/>
      <c r="AX28" s="136"/>
      <c r="AY28" s="136"/>
      <c r="AZ28" s="136"/>
      <c r="BA28" s="136"/>
      <c r="BB28" s="136"/>
      <c r="BC28" s="136"/>
      <c r="BD28" s="136"/>
      <c r="BE28" s="136"/>
      <c r="BF28" s="138"/>
      <c r="BG28" s="165"/>
      <c r="BH28" s="164"/>
      <c r="BI28" s="65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</row>
    <row r="29" spans="1:114" ht="15" customHeight="1" x14ac:dyDescent="0.35">
      <c r="A29" s="119">
        <v>13</v>
      </c>
      <c r="B29" s="121" t="s">
        <v>118</v>
      </c>
      <c r="C29" s="99">
        <f>IF(C30+D30&lt;=50,(IF(C30&gt;D30,3,0)),(IF(C30&gt;D30,2,1)))</f>
        <v>0</v>
      </c>
      <c r="D29" s="100"/>
      <c r="E29" s="99">
        <f>IF(E30+F30&lt;=50,(IF(E30&gt;F30,3,0)),(IF(E30&gt;F30,2,1)))</f>
        <v>0</v>
      </c>
      <c r="F29" s="100"/>
      <c r="G29" s="99">
        <f>IF(G30+H30&lt;=50,(IF(G30&gt;H30,3,0)),(IF(G30&gt;H30,2,1)))</f>
        <v>3</v>
      </c>
      <c r="H29" s="100"/>
      <c r="I29" s="99">
        <f>IF(I30+J30&lt;=50,(IF(I30&gt;J30,3,0)),(IF(I30&gt;J30,2,1)))</f>
        <v>3</v>
      </c>
      <c r="J29" s="100"/>
      <c r="K29" s="99">
        <f>IF(K30+L30&lt;=50,(IF(K30&gt;L30,3,0)),(IF(K30&gt;L30,2,1)))</f>
        <v>0</v>
      </c>
      <c r="L29" s="100"/>
      <c r="M29" s="99">
        <f>IF(M30+N30&lt;=50,(IF(M30&gt;N30,3,0)),(IF(M30&gt;N30,2,1)))</f>
        <v>0</v>
      </c>
      <c r="N29" s="100"/>
      <c r="O29" s="99">
        <f>IF(O30+P30&lt;=50,(IF(O30&gt;P30,3,0)),(IF(O30&gt;P30,2,1)))</f>
        <v>0</v>
      </c>
      <c r="P29" s="100"/>
      <c r="Q29" s="99">
        <f>IF(Q30+R30&lt;=50,(IF(Q30&gt;R30,3,0)),(IF(Q30&gt;R30,2,1)))</f>
        <v>0</v>
      </c>
      <c r="R29" s="100"/>
      <c r="S29" s="99">
        <f>IF(S30+T30&lt;=50,(IF(S30&gt;T30,3,0)),(IF(S30&gt;T30,2,1)))</f>
        <v>0</v>
      </c>
      <c r="T29" s="100"/>
      <c r="U29" s="99">
        <f>IF(U30+V30&lt;=50,(IF(U30&gt;V30,3,0)),(IF(U30&gt;V30,2,1)))</f>
        <v>3</v>
      </c>
      <c r="V29" s="100"/>
      <c r="W29" s="99">
        <f>IF(W30+X30&lt;=50,(IF(W30&gt;X30,3,0)),(IF(W30&gt;X30,2,1)))</f>
        <v>0</v>
      </c>
      <c r="X29" s="100"/>
      <c r="Y29" s="99">
        <f>IF(Y30+Z30&lt;=50,(IF(Y30&gt;Z30,3,0)),(IF(Y30&gt;Z30,2,1)))</f>
        <v>0</v>
      </c>
      <c r="Z29" s="100"/>
      <c r="AA29" s="62"/>
      <c r="AB29" s="63"/>
      <c r="AC29" s="99">
        <f>IF(AC30+AD30&lt;=50,(IF(AC30&gt;AD30,3,0)),(IF(AC30&gt;AD30,2,1)))</f>
        <v>3</v>
      </c>
      <c r="AD29" s="100"/>
      <c r="AE29" s="99">
        <f>IF(AE30+AF30&lt;=50,(IF(AE30&gt;AF30,3,0)),(IF(AE30&gt;AF30,2,1)))</f>
        <v>3</v>
      </c>
      <c r="AF29" s="100"/>
      <c r="AG29" s="99">
        <f>IF(AG30+AH30&lt;=50,(IF(AG30&gt;AH30,3,0)),(IF(AG30&gt;AH30,2,1)))</f>
        <v>0</v>
      </c>
      <c r="AH29" s="100"/>
      <c r="AI29" s="117">
        <f>SUM(C29:AH29)</f>
        <v>15</v>
      </c>
      <c r="AJ29" s="109">
        <f t="shared" ref="AJ29" si="11">RANK(AI29,$AI$5:$AI$36)</f>
        <v>7</v>
      </c>
      <c r="AK29" s="128"/>
      <c r="AL29" s="73" t="e">
        <f>#REF!</f>
        <v>#REF!</v>
      </c>
      <c r="AM29" s="109"/>
      <c r="AN29" s="92"/>
      <c r="AO29" s="92"/>
      <c r="AP29" s="92"/>
      <c r="AQ29" s="123">
        <f>IF(C29=1,"0")+IF(D30=4,$AI29)+IF(C29=2,-$AI29)</f>
        <v>0</v>
      </c>
      <c r="AR29" s="123">
        <f>IF(E29=1,"0")+IF(F30=4,$AI29)+IF(E29=2,-$AI29)</f>
        <v>0</v>
      </c>
      <c r="AS29" s="123">
        <f>IF(G29=1,"0")+IF(H30=4,$AI29)+IF(G29=2,-$AI29)</f>
        <v>0</v>
      </c>
      <c r="AT29" s="123">
        <f>IF(I29=1,"0")+IF(J30=4,$AI29)+IF(I29=2,-$AI29)</f>
        <v>0</v>
      </c>
      <c r="AU29" s="123">
        <f>IF(K29=1,"0")+IF(L30=4,$AI29)+IF(K29=2,-$AI29)</f>
        <v>0</v>
      </c>
      <c r="AV29" s="123">
        <f>IF(M29=1,"0")+IF(N30=4,$AI29)+IF(M29=2,-$AI29)</f>
        <v>0</v>
      </c>
      <c r="AW29" s="123">
        <f>IF(O29=1,"0")+IF(P30=4,$AI29)+IF(O29=2,-$AI29)</f>
        <v>0</v>
      </c>
      <c r="AX29" s="123">
        <f>IF(Q29=1,"0")+IF(R30=4,$AI29)+IF(Q29=2,-$AI29)</f>
        <v>0</v>
      </c>
      <c r="AY29" s="123">
        <f>IF(S29=1,"0")+IF(T30=4,$AI29)+IF(S29=2,-$AI29)</f>
        <v>0</v>
      </c>
      <c r="AZ29" s="123">
        <f>IF(U29=1,"0")+IF(V30=4,$AI29)+IF(U29=2,-$AI29)</f>
        <v>0</v>
      </c>
      <c r="BA29" s="123">
        <f>IF(W29=1,"0")+IF(X30=4,$AI29)+IF(W29=2,-$AI29)</f>
        <v>0</v>
      </c>
      <c r="BB29" s="123">
        <f>IF(Y29=1,"0")+IF(Z30=4,$AI29)+IF(Y29=2,-$AI29)</f>
        <v>0</v>
      </c>
      <c r="BC29" s="131">
        <v>0</v>
      </c>
      <c r="BD29" s="123">
        <f>IF(AC29=1,"0")+IF(AD30=4,$AI29)+IF(AC29=2,-$AI29)</f>
        <v>0</v>
      </c>
      <c r="BE29" s="123">
        <f>IF(AE29=1,"0")+IF(AF30=4,$AI29)+IF(AE29=2,-$AI29)</f>
        <v>0</v>
      </c>
      <c r="BF29" s="125">
        <f>IF(AG29=1,"0")+IF(AH30=4,$AI29)+IF(AG29=2,-$AI29)</f>
        <v>0</v>
      </c>
      <c r="BG29" s="165">
        <f>IF(BH29=0,0,SUM(C30+E30+G30+I30+K30+M30+O30+Q30+S30+U30+W30+Y30+AA30+AC30+AE30+AG30)/(D30+F30+H30+J30+L30+N30+P30+R30+T30+V30+X30+Z30+AB30+AD30+AF30+AH30))</f>
        <v>1.087378640776699</v>
      </c>
      <c r="BH29" s="164">
        <f>SUM(C30:AH30)</f>
        <v>430</v>
      </c>
      <c r="BI29" s="65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</row>
    <row r="30" spans="1:114" ht="12.75" customHeight="1" x14ac:dyDescent="0.3">
      <c r="A30" s="120"/>
      <c r="B30" s="122"/>
      <c r="C30" s="71"/>
      <c r="D30" s="72"/>
      <c r="E30" s="70"/>
      <c r="F30" s="69"/>
      <c r="G30" s="71">
        <v>26</v>
      </c>
      <c r="H30" s="72">
        <v>14</v>
      </c>
      <c r="I30" s="70">
        <v>32</v>
      </c>
      <c r="J30" s="69">
        <v>18</v>
      </c>
      <c r="K30" s="70"/>
      <c r="L30" s="69"/>
      <c r="M30" s="70">
        <v>23</v>
      </c>
      <c r="N30" s="69">
        <v>27</v>
      </c>
      <c r="O30" s="70">
        <v>21</v>
      </c>
      <c r="P30" s="69">
        <v>29</v>
      </c>
      <c r="Q30" s="70"/>
      <c r="R30" s="69"/>
      <c r="S30" s="70"/>
      <c r="T30" s="69"/>
      <c r="U30" s="70">
        <v>29</v>
      </c>
      <c r="V30" s="69">
        <v>21</v>
      </c>
      <c r="W30" s="70"/>
      <c r="X30" s="69"/>
      <c r="Y30" s="70">
        <v>14</v>
      </c>
      <c r="Z30" s="69">
        <v>26</v>
      </c>
      <c r="AA30" s="66"/>
      <c r="AB30" s="67"/>
      <c r="AC30" s="70">
        <v>28</v>
      </c>
      <c r="AD30" s="69">
        <v>22</v>
      </c>
      <c r="AE30" s="70">
        <v>27</v>
      </c>
      <c r="AF30" s="69">
        <v>23</v>
      </c>
      <c r="AG30" s="70">
        <v>24</v>
      </c>
      <c r="AH30" s="69">
        <v>26</v>
      </c>
      <c r="AI30" s="118"/>
      <c r="AJ30" s="110"/>
      <c r="AK30" s="129"/>
      <c r="AL30" s="73">
        <f>(C30+E30+G30+I30+K30+M30+O30+Q30+S30+U30+W30+Y30+AA30+AC30+AE30+AG30)/(D30+F30+H30+J30+L30+N30+P30+R30+T30+V30+X30+Z30+AB30+AD30+AF30+AH30)</f>
        <v>1.087378640776699</v>
      </c>
      <c r="AM30" s="110"/>
      <c r="AN30" s="92"/>
      <c r="AO30" s="92"/>
      <c r="AP30" s="92"/>
      <c r="AQ30" s="130"/>
      <c r="AR30" s="127"/>
      <c r="AS30" s="127"/>
      <c r="AT30" s="127"/>
      <c r="AU30" s="127"/>
      <c r="AV30" s="127"/>
      <c r="AW30" s="127"/>
      <c r="AX30" s="124"/>
      <c r="AY30" s="124"/>
      <c r="AZ30" s="124"/>
      <c r="BA30" s="124"/>
      <c r="BB30" s="124"/>
      <c r="BC30" s="132"/>
      <c r="BD30" s="124"/>
      <c r="BE30" s="124"/>
      <c r="BF30" s="126"/>
      <c r="BG30" s="165"/>
      <c r="BH30" s="164"/>
      <c r="BI30" s="65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</row>
    <row r="31" spans="1:114" ht="15.75" customHeight="1" x14ac:dyDescent="0.35">
      <c r="A31" s="119">
        <v>14</v>
      </c>
      <c r="B31" s="121" t="s">
        <v>119</v>
      </c>
      <c r="C31" s="99">
        <f>IF(C32+D32&lt;=50,(IF(C32&gt;D32,3,0)),(IF(C32&gt;D32,2,1)))</f>
        <v>0</v>
      </c>
      <c r="D31" s="100"/>
      <c r="E31" s="99">
        <f>IF(E32+F32&lt;=50,(IF(E32&gt;F32,3,0)),(IF(E32&gt;F32,2,1)))</f>
        <v>0</v>
      </c>
      <c r="F31" s="100"/>
      <c r="G31" s="99">
        <f>IF(G32+H32&lt;=50,(IF(G32&gt;H32,3,0)),(IF(G32&gt;H32,2,1)))</f>
        <v>3</v>
      </c>
      <c r="H31" s="100"/>
      <c r="I31" s="99">
        <f>IF(I32+J32&lt;=50,(IF(I32&gt;J32,3,0)),(IF(I32&gt;J32,2,1)))</f>
        <v>0</v>
      </c>
      <c r="J31" s="100"/>
      <c r="K31" s="99">
        <f>IF(K32+L32&lt;=50,(IF(K32&gt;L32,3,0)),(IF(K32&gt;L32,2,1)))</f>
        <v>3</v>
      </c>
      <c r="L31" s="100"/>
      <c r="M31" s="99">
        <f>IF(M32+N32&lt;=50,(IF(M32&gt;N32,3,0)),(IF(M32&gt;N32,2,1)))</f>
        <v>0</v>
      </c>
      <c r="N31" s="100"/>
      <c r="O31" s="99">
        <f>IF(O32+P32&lt;=50,(IF(O32&gt;P32,3,0)),(IF(O32&gt;P32,2,1)))</f>
        <v>0</v>
      </c>
      <c r="P31" s="100"/>
      <c r="Q31" s="99">
        <f>IF(Q32+R32&lt;=50,(IF(Q32&gt;R32,3,0)),(IF(Q32&gt;R32,2,1)))</f>
        <v>3</v>
      </c>
      <c r="R31" s="100"/>
      <c r="S31" s="99">
        <f>IF(S32+T32&lt;=50,(IF(S32&gt;T32,3,0)),(IF(S32&gt;T32,2,1)))</f>
        <v>0</v>
      </c>
      <c r="T31" s="100"/>
      <c r="U31" s="99">
        <f>IF(U32+V32&lt;=50,(IF(U32&gt;V32,3,0)),(IF(U32&gt;V32,2,1)))</f>
        <v>0</v>
      </c>
      <c r="V31" s="100"/>
      <c r="W31" s="99">
        <f>IF(W32+X32&lt;=50,(IF(W32&gt;X32,3,0)),(IF(W32&gt;X32,2,1)))</f>
        <v>3</v>
      </c>
      <c r="X31" s="100"/>
      <c r="Y31" s="99">
        <f>IF(Y32+Z32&lt;=50,(IF(Y32&gt;Z32,3,0)),(IF(Y32&gt;Z32,2,1)))</f>
        <v>0</v>
      </c>
      <c r="Z31" s="100"/>
      <c r="AA31" s="99">
        <f>IF(AA32+AB32&lt;=50,(IF(AA32&gt;AB32,3,0)),(IF(AA32&gt;AB32,2,1)))</f>
        <v>0</v>
      </c>
      <c r="AB31" s="100"/>
      <c r="AC31" s="62"/>
      <c r="AD31" s="63"/>
      <c r="AE31" s="99">
        <f>IF(AE32+AF32&lt;=50,(IF(AE32&gt;AF32,3,0)),(IF(AE32&gt;AF32,2,1)))</f>
        <v>3</v>
      </c>
      <c r="AF31" s="100"/>
      <c r="AG31" s="99">
        <f>IF(AG32+AH32&lt;=50,(IF(AG32&gt;AH32,3,0)),(IF(AG32&gt;AH32,2,1)))</f>
        <v>0</v>
      </c>
      <c r="AH31" s="100"/>
      <c r="AI31" s="139">
        <f>SUM(C31:AH31)</f>
        <v>15</v>
      </c>
      <c r="AJ31" s="109">
        <f t="shared" ref="AJ31" si="12">RANK(AI31,$AI$5:$AI$36)</f>
        <v>7</v>
      </c>
      <c r="AK31" s="141"/>
      <c r="AL31" s="74" t="e">
        <f>#REF!</f>
        <v>#REF!</v>
      </c>
      <c r="AM31" s="143"/>
      <c r="AN31" s="93"/>
      <c r="AO31" s="93"/>
      <c r="AP31" s="93"/>
      <c r="AQ31" s="133">
        <f>IF(C31=1,"0")+IF(D32=4,$AI31)+IF(C31=2,-$AI31)</f>
        <v>0</v>
      </c>
      <c r="AR31" s="133">
        <f>IF(E31=1,"0")+IF(F32=4,$AI31)+IF(E31=2,-$AI31)</f>
        <v>0</v>
      </c>
      <c r="AS31" s="133">
        <f>IF(G31=1,"0")+IF(H32=4,$AI31)+IF(G31=2,-$AI31)</f>
        <v>0</v>
      </c>
      <c r="AT31" s="133">
        <f>IF(I31=1,"0")+IF(J32=4,$AI31)+IF(I31=2,-$AI31)</f>
        <v>0</v>
      </c>
      <c r="AU31" s="133">
        <f>IF(K31=1,"0")+IF(L32=4,$AI31)+IF(K31=2,-$AI31)</f>
        <v>0</v>
      </c>
      <c r="AV31" s="133">
        <f>IF(M31=1,"0")+IF(N32=4,$AI31)+IF(M31=2,-$AI31)</f>
        <v>0</v>
      </c>
      <c r="AW31" s="133">
        <f>IF(O31=1,"0")+IF(P32=4,$AI31)+IF(O31=2,-$AI31)</f>
        <v>0</v>
      </c>
      <c r="AX31" s="133">
        <f>IF(Q31=1,"0")+IF(R32=4,$AI31)+IF(Q31=2,-$AI31)</f>
        <v>0</v>
      </c>
      <c r="AY31" s="133">
        <f>IF(S31=1,"0")+IF(T32=4,$AI31)+IF(S31=2,-$AI31)</f>
        <v>0</v>
      </c>
      <c r="AZ31" s="133">
        <f>IF(U31=1,"0")+IF(V32=4,$AI31)+IF(U31=2,-$AI31)</f>
        <v>0</v>
      </c>
      <c r="BA31" s="133">
        <f>IF(W31=1,"0")+IF(X32=4,$AI31)+IF(W31=2,-$AI31)</f>
        <v>0</v>
      </c>
      <c r="BB31" s="133">
        <f>IF(Y31=1,"0")+IF(Z32=4,$AI31)+IF(Y31=2,-$AI31)</f>
        <v>0</v>
      </c>
      <c r="BC31" s="133">
        <f>IF(AA31=1,"0")+IF(AB32=4,$AI31)+IF(AA31=2,-$AI31)</f>
        <v>0</v>
      </c>
      <c r="BD31" s="133">
        <v>0</v>
      </c>
      <c r="BE31" s="133">
        <f>IF(AE31=1,"0")+IF(AF32=4,$AI31)+IF(AE31=2,-$AI31)</f>
        <v>0</v>
      </c>
      <c r="BF31" s="137">
        <f>IF(AG31=1,"0")+IF(AH32=4,$AI31)+IF(AG31=2,-$AI31)</f>
        <v>0</v>
      </c>
      <c r="BG31" s="165">
        <f>IF(BH31=0,0,SUM(C32+E32+G32+I32+K32+M32+O32+Q32+S32+U32+W32+Y32+AA32+AC32+AE32+AG32)/(D32+F32+H32+J32+L32+N32+P32+R32+T32+V32+X32+Z32+AB32+AD32+AF32+AH32))</f>
        <v>1.1182266009852218</v>
      </c>
      <c r="BH31" s="164">
        <f>SUM(C32:AH32)</f>
        <v>430</v>
      </c>
      <c r="BI31" s="65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</row>
    <row r="32" spans="1:114" ht="12.75" customHeight="1" x14ac:dyDescent="0.3">
      <c r="A32" s="120"/>
      <c r="B32" s="122"/>
      <c r="C32" s="71"/>
      <c r="D32" s="72"/>
      <c r="E32" s="70"/>
      <c r="F32" s="69"/>
      <c r="G32" s="71">
        <v>27</v>
      </c>
      <c r="H32" s="72">
        <v>13</v>
      </c>
      <c r="I32" s="71">
        <v>22</v>
      </c>
      <c r="J32" s="72">
        <v>28</v>
      </c>
      <c r="K32" s="70">
        <v>28</v>
      </c>
      <c r="L32" s="69">
        <v>22</v>
      </c>
      <c r="M32" s="70"/>
      <c r="N32" s="69"/>
      <c r="O32" s="70"/>
      <c r="P32" s="69"/>
      <c r="Q32" s="70">
        <v>29</v>
      </c>
      <c r="R32" s="69">
        <v>21</v>
      </c>
      <c r="S32" s="70">
        <v>24</v>
      </c>
      <c r="T32" s="69">
        <v>26</v>
      </c>
      <c r="U32" s="70"/>
      <c r="V32" s="69"/>
      <c r="W32" s="70">
        <v>26</v>
      </c>
      <c r="X32" s="69">
        <v>14</v>
      </c>
      <c r="Y32" s="70"/>
      <c r="Z32" s="69"/>
      <c r="AA32" s="70">
        <v>22</v>
      </c>
      <c r="AB32" s="69">
        <v>28</v>
      </c>
      <c r="AC32" s="66"/>
      <c r="AD32" s="67"/>
      <c r="AE32" s="70">
        <v>29</v>
      </c>
      <c r="AF32" s="69">
        <v>21</v>
      </c>
      <c r="AG32" s="70">
        <v>20</v>
      </c>
      <c r="AH32" s="69">
        <v>30</v>
      </c>
      <c r="AI32" s="140"/>
      <c r="AJ32" s="110"/>
      <c r="AK32" s="142"/>
      <c r="AL32" s="74">
        <f>(C32+E32+G32+I32+K32+M32+O32+Q32+S32+U32+W32+Y32+AA32+AC32+AE32+AG32)/(D32+F32+H32+J32+L32+N32+P32+R32+T32+V32+X32+Z32+AB32+AD32+AF32+AH32)</f>
        <v>1.1182266009852218</v>
      </c>
      <c r="AM32" s="144"/>
      <c r="AN32" s="93"/>
      <c r="AO32" s="93"/>
      <c r="AP32" s="93"/>
      <c r="AQ32" s="134"/>
      <c r="AR32" s="135"/>
      <c r="AS32" s="135"/>
      <c r="AT32" s="135"/>
      <c r="AU32" s="135"/>
      <c r="AV32" s="135"/>
      <c r="AW32" s="135"/>
      <c r="AX32" s="136"/>
      <c r="AY32" s="136"/>
      <c r="AZ32" s="136"/>
      <c r="BA32" s="136"/>
      <c r="BB32" s="136"/>
      <c r="BC32" s="136"/>
      <c r="BD32" s="136"/>
      <c r="BE32" s="136"/>
      <c r="BF32" s="138"/>
      <c r="BG32" s="165"/>
      <c r="BH32" s="164"/>
      <c r="BI32" s="65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</row>
    <row r="33" spans="1:114" ht="15.75" customHeight="1" x14ac:dyDescent="0.35">
      <c r="A33" s="119">
        <v>15</v>
      </c>
      <c r="B33" s="121" t="s">
        <v>120</v>
      </c>
      <c r="C33" s="99">
        <f>IF(C34+D34&lt;=50,(IF(C34&gt;D34,3,0)),(IF(C34&gt;D34,2,1)))</f>
        <v>3</v>
      </c>
      <c r="D33" s="100"/>
      <c r="E33" s="99">
        <f>IF(E34+F34&lt;=50,(IF(E34&gt;F34,3,0)),(IF(E34&gt;F34,2,1)))</f>
        <v>0</v>
      </c>
      <c r="F33" s="100"/>
      <c r="G33" s="99">
        <f>IF(G34+H34&lt;=50,(IF(G34&gt;H34,3,0)),(IF(G34&gt;H34,2,1)))</f>
        <v>0</v>
      </c>
      <c r="H33" s="100"/>
      <c r="I33" s="99">
        <f>IF(I34+J34&lt;=50,(IF(I34&gt;J34,3,0)),(IF(I34&gt;J34,2,1)))</f>
        <v>0</v>
      </c>
      <c r="J33" s="100"/>
      <c r="K33" s="99">
        <f>IF(K34+L34&lt;=50,(IF(K34&gt;L34,3,0)),(IF(K34&gt;L34,2,1)))</f>
        <v>3</v>
      </c>
      <c r="L33" s="100"/>
      <c r="M33" s="99">
        <f>IF(M34+N34&lt;=50,(IF(M34&gt;N34,3,0)),(IF(M34&gt;N34,2,1)))</f>
        <v>0</v>
      </c>
      <c r="N33" s="100"/>
      <c r="O33" s="99">
        <f>IF(O34+P34&lt;=50,(IF(O34&gt;P34,3,0)),(IF(O34&gt;P34,2,1)))</f>
        <v>0</v>
      </c>
      <c r="P33" s="100"/>
      <c r="Q33" s="99">
        <f>IF(Q34+R34&lt;=50,(IF(Q34&gt;R34,3,0)),(IF(Q34&gt;R34,2,1)))</f>
        <v>3</v>
      </c>
      <c r="R33" s="100"/>
      <c r="S33" s="99">
        <f>IF(S34+T34&lt;=50,(IF(S34&gt;T34,3,0)),(IF(S34&gt;T34,2,1)))</f>
        <v>0</v>
      </c>
      <c r="T33" s="100"/>
      <c r="U33" s="99">
        <f>IF(U34+V34&lt;=50,(IF(U34&gt;V34,3,0)),(IF(U34&gt;V34,2,1)))</f>
        <v>0</v>
      </c>
      <c r="V33" s="100"/>
      <c r="W33" s="99">
        <f>IF(W34+X34&lt;=50,(IF(W34&gt;X34,3,0)),(IF(W34&gt;X34,2,1)))</f>
        <v>0</v>
      </c>
      <c r="X33" s="100"/>
      <c r="Y33" s="99">
        <f>IF(Y34+Z34&lt;=50,(IF(Y34&gt;Z34,3,0)),(IF(Y34&gt;Z34,2,1)))</f>
        <v>0</v>
      </c>
      <c r="Z33" s="100"/>
      <c r="AA33" s="99">
        <f>IF(AA34+AB34&lt;=50,(IF(AA34&gt;AB34,3,0)),(IF(AA34&gt;AB34,2,1)))</f>
        <v>0</v>
      </c>
      <c r="AB33" s="100"/>
      <c r="AC33" s="99">
        <f>IF(AC34+AD34&lt;=50,(IF(AC34&gt;AD34,3,0)),(IF(AC34&gt;AD34,2,1)))</f>
        <v>0</v>
      </c>
      <c r="AD33" s="100"/>
      <c r="AE33" s="62"/>
      <c r="AF33" s="63"/>
      <c r="AG33" s="99">
        <f>IF(AG34+AH34&lt;=50,(IF(AG34&gt;AH34,3,0)),(IF(AG34&gt;AH34,2,1)))</f>
        <v>0</v>
      </c>
      <c r="AH33" s="100"/>
      <c r="AI33" s="117">
        <f>SUM(C33:AH33)</f>
        <v>9</v>
      </c>
      <c r="AJ33" s="109">
        <f t="shared" ref="AJ33" si="13">RANK(AI33,$AI$5:$AI$36)</f>
        <v>12</v>
      </c>
      <c r="AK33" s="128"/>
      <c r="AL33" s="73" t="e">
        <f>#REF!</f>
        <v>#REF!</v>
      </c>
      <c r="AM33" s="109"/>
      <c r="AN33" s="92"/>
      <c r="AO33" s="92"/>
      <c r="AP33" s="92"/>
      <c r="AQ33" s="123">
        <f>IF(C33=1,"0")+IF(D34=4,$AI33)+IF(C33=2,-$AI33)</f>
        <v>0</v>
      </c>
      <c r="AR33" s="123">
        <f>IF(E33=1,"0")+IF(F34=4,$AI33)+IF(E33=2,-$AI33)</f>
        <v>0</v>
      </c>
      <c r="AS33" s="123">
        <f>IF(G33=1,"0")+IF(H34=4,$AI33)+IF(G33=2,-$AI33)</f>
        <v>0</v>
      </c>
      <c r="AT33" s="123">
        <f>IF(I33=1,"0")+IF(J34=4,$AI33)+IF(I33=2,-$AI33)</f>
        <v>0</v>
      </c>
      <c r="AU33" s="123">
        <f>IF(K33=1,"0")+IF(L34=4,$AI33)+IF(K33=2,-$AI33)</f>
        <v>0</v>
      </c>
      <c r="AV33" s="123">
        <f>IF(M33=1,"0")+IF(N34=4,$AI33)+IF(M33=2,-$AI33)</f>
        <v>0</v>
      </c>
      <c r="AW33" s="123">
        <f>IF(O33=1,"0")+IF(P34=4,$AI33)+IF(O33=2,-$AI33)</f>
        <v>0</v>
      </c>
      <c r="AX33" s="123">
        <f>IF(Q33=1,"0")+IF(R34=4,$AI33)+IF(Q33=2,-$AI33)</f>
        <v>0</v>
      </c>
      <c r="AY33" s="123">
        <f>IF(S33=1,"0")+IF(T34=4,$AI33)+IF(S33=2,-$AI33)</f>
        <v>0</v>
      </c>
      <c r="AZ33" s="123">
        <f>IF(U33=1,"0")+IF(V34=4,$AI33)+IF(U33=2,-$AI33)</f>
        <v>0</v>
      </c>
      <c r="BA33" s="123">
        <f>IF(W33=1,"0")+IF(X34=4,$AI33)+IF(W33=2,-$AI33)</f>
        <v>0</v>
      </c>
      <c r="BB33" s="123">
        <f>IF(Y33=1,"0")+IF(Z34=4,$AI33)+IF(Y33=2,-$AI33)</f>
        <v>0</v>
      </c>
      <c r="BC33" s="123">
        <f>IF(AA33=1,"0")+IF(AB34=4,$AI33)+IF(AA33=2,-$AI33)</f>
        <v>0</v>
      </c>
      <c r="BD33" s="123">
        <f>IF(AC33=1,"0")+IF(AD34=4,$AI33)+IF(AC33=2,-$AI33)</f>
        <v>0</v>
      </c>
      <c r="BE33" s="131">
        <v>0</v>
      </c>
      <c r="BF33" s="125">
        <f>IF(AG33=1,"0")+IF(AH34=4,$AI33)+IF(AG33=2,-$AI33)</f>
        <v>0</v>
      </c>
      <c r="BG33" s="165">
        <f>IF(BH33=0,0,SUM(C34+E34+G34+I34+K34+M34+O34+Q34+S34+U34+W34+Y34+AA34+AC34+AE34+AG34)/(D34+F34+H34+J34+L34+N34+P34+R34+T34+V34+X34+Z34+AB34+AD34+AF34+AH34))</f>
        <v>0.76211453744493396</v>
      </c>
      <c r="BH33" s="164">
        <f>SUM(C34:AH34)</f>
        <v>400</v>
      </c>
      <c r="BI33" s="65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</row>
    <row r="34" spans="1:114" ht="12.75" customHeight="1" x14ac:dyDescent="0.3">
      <c r="A34" s="120"/>
      <c r="B34" s="122"/>
      <c r="C34" s="71">
        <v>26</v>
      </c>
      <c r="D34" s="72">
        <v>24</v>
      </c>
      <c r="E34" s="70">
        <v>18</v>
      </c>
      <c r="F34" s="69">
        <v>32</v>
      </c>
      <c r="G34" s="71"/>
      <c r="H34" s="72"/>
      <c r="I34" s="71"/>
      <c r="J34" s="72"/>
      <c r="K34" s="71">
        <v>27</v>
      </c>
      <c r="L34" s="72">
        <v>23</v>
      </c>
      <c r="M34" s="70"/>
      <c r="N34" s="69"/>
      <c r="O34" s="70"/>
      <c r="P34" s="69"/>
      <c r="Q34" s="70">
        <v>28</v>
      </c>
      <c r="R34" s="69">
        <v>12</v>
      </c>
      <c r="S34" s="70"/>
      <c r="T34" s="69"/>
      <c r="U34" s="70">
        <v>14</v>
      </c>
      <c r="V34" s="69">
        <v>26</v>
      </c>
      <c r="W34" s="70"/>
      <c r="X34" s="69"/>
      <c r="Y34" s="70">
        <v>4</v>
      </c>
      <c r="Z34" s="69">
        <v>26</v>
      </c>
      <c r="AA34" s="70">
        <v>23</v>
      </c>
      <c r="AB34" s="69">
        <v>27</v>
      </c>
      <c r="AC34" s="70">
        <v>21</v>
      </c>
      <c r="AD34" s="69">
        <v>29</v>
      </c>
      <c r="AE34" s="66"/>
      <c r="AF34" s="67"/>
      <c r="AG34" s="70">
        <v>12</v>
      </c>
      <c r="AH34" s="69">
        <v>28</v>
      </c>
      <c r="AI34" s="118"/>
      <c r="AJ34" s="110"/>
      <c r="AK34" s="129"/>
      <c r="AL34" s="73">
        <f>(C34+E34+G34+I34+K34+M34+O34+Q34+S34+U34+W34+Y34+AA34+AC34+AE34+AG34)/(D34+F34+H34+J34+L34+N34+P34+R34+T34+V34+X34+Z34+AB34+AD34+AF34+AH34)</f>
        <v>0.76211453744493396</v>
      </c>
      <c r="AM34" s="110"/>
      <c r="AN34" s="92"/>
      <c r="AO34" s="92"/>
      <c r="AP34" s="92"/>
      <c r="AQ34" s="130"/>
      <c r="AR34" s="127"/>
      <c r="AS34" s="127"/>
      <c r="AT34" s="127"/>
      <c r="AU34" s="127"/>
      <c r="AV34" s="127"/>
      <c r="AW34" s="127"/>
      <c r="AX34" s="124"/>
      <c r="AY34" s="124"/>
      <c r="AZ34" s="124"/>
      <c r="BA34" s="124"/>
      <c r="BB34" s="124"/>
      <c r="BC34" s="124"/>
      <c r="BD34" s="124"/>
      <c r="BE34" s="132"/>
      <c r="BF34" s="126"/>
      <c r="BG34" s="165"/>
      <c r="BH34" s="164"/>
      <c r="BI34" s="65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</row>
    <row r="35" spans="1:114" ht="15.75" customHeight="1" x14ac:dyDescent="0.35">
      <c r="A35" s="119">
        <v>16</v>
      </c>
      <c r="B35" s="121" t="s">
        <v>121</v>
      </c>
      <c r="C35" s="99">
        <f>IF(C36+D36&lt;=50,(IF(C36&gt;D36,3,0)),(IF(C36&gt;D36,2,1)))</f>
        <v>3</v>
      </c>
      <c r="D35" s="100"/>
      <c r="E35" s="99">
        <f>IF(E36+F36&lt;=50,(IF(E36&gt;F36,3,0)),(IF(E36&gt;F36,2,1)))</f>
        <v>3</v>
      </c>
      <c r="F35" s="100"/>
      <c r="G35" s="99">
        <f>IF(G36+H36&lt;=50,(IF(G36&gt;H36,3,0)),(IF(G36&gt;H36,2,1)))</f>
        <v>0</v>
      </c>
      <c r="H35" s="100"/>
      <c r="I35" s="99">
        <f>IF(I36+J36&lt;=50,(IF(I36&gt;J36,3,0)),(IF(I36&gt;J36,2,1)))</f>
        <v>0</v>
      </c>
      <c r="J35" s="100"/>
      <c r="K35" s="99">
        <f>IF(K36+L36&lt;=50,(IF(K36&gt;L36,3,0)),(IF(K36&gt;L36,2,1)))</f>
        <v>0</v>
      </c>
      <c r="L35" s="100"/>
      <c r="M35" s="99">
        <f>IF(M36+N36&lt;=50,(IF(M36&gt;N36,3,0)),(IF(M36&gt;N36,2,1)))</f>
        <v>0</v>
      </c>
      <c r="N35" s="100"/>
      <c r="O35" s="99">
        <f>IF(O36+P36&lt;=50,(IF(O36&gt;P36,3,0)),(IF(O36&gt;P36,2,1)))</f>
        <v>3</v>
      </c>
      <c r="P35" s="100"/>
      <c r="Q35" s="99">
        <f>IF(Q36+R36&lt;=50,(IF(Q36&gt;R36,3,0)),(IF(Q36&gt;R36,2,1)))</f>
        <v>0</v>
      </c>
      <c r="R35" s="100"/>
      <c r="S35" s="99">
        <f>IF(S36+T36&lt;=50,(IF(S36&gt;T36,3,0)),(IF(S36&gt;T36,2,1)))</f>
        <v>3</v>
      </c>
      <c r="T35" s="100"/>
      <c r="U35" s="99">
        <f>IF(U36+V36&lt;=50,(IF(U36&gt;V36,3,0)),(IF(U36&gt;V36,2,1)))</f>
        <v>0</v>
      </c>
      <c r="V35" s="100"/>
      <c r="W35" s="99">
        <f>IF(W36+X36&lt;=50,(IF(W36&gt;X36,3,0)),(IF(W36&gt;X36,2,1)))</f>
        <v>3</v>
      </c>
      <c r="X35" s="100"/>
      <c r="Y35" s="99">
        <f>IF(Y36+Z36&lt;=50,(IF(Y36&gt;Z36,3,0)),(IF(Y36&gt;Z36,2,1)))</f>
        <v>0</v>
      </c>
      <c r="Z35" s="100"/>
      <c r="AA35" s="99">
        <f>IF(AA36+AB36&lt;=50,(IF(AA36&gt;AB36,3,0)),(IF(AA36&gt;AB36,2,1)))</f>
        <v>3</v>
      </c>
      <c r="AB35" s="100"/>
      <c r="AC35" s="99">
        <f>IF(AC36+AD36&lt;=50,(IF(AC36&gt;AD36,3,0)),(IF(AC36&gt;AD36,2,1)))</f>
        <v>3</v>
      </c>
      <c r="AD35" s="100"/>
      <c r="AE35" s="99">
        <f>IF(AE36+AF36&lt;=50,(IF(AE36&gt;AF36,3,0)),(IF(AE36&gt;AF36,2,1)))</f>
        <v>3</v>
      </c>
      <c r="AF35" s="100"/>
      <c r="AG35" s="62"/>
      <c r="AH35" s="63"/>
      <c r="AI35" s="117">
        <f>SUM(C35:AH35)</f>
        <v>24</v>
      </c>
      <c r="AJ35" s="109">
        <f t="shared" ref="AJ35" si="14">RANK(AI35,$AI$5:$AI$36)</f>
        <v>2</v>
      </c>
      <c r="AK35" s="128"/>
      <c r="AL35" s="73" t="e">
        <f>#REF!</f>
        <v>#REF!</v>
      </c>
      <c r="AM35" s="109"/>
      <c r="AN35" s="92"/>
      <c r="AO35" s="92"/>
      <c r="AP35" s="92"/>
      <c r="AQ35" s="123">
        <f>IF(C35=1,"0")+IF(D36=4,$AI35)+IF(C35=2,-$AI35)</f>
        <v>0</v>
      </c>
      <c r="AR35" s="123">
        <f>IF(E35=1,"0")+IF(F36=4,$AI35)+IF(E35=2,-$AI35)</f>
        <v>0</v>
      </c>
      <c r="AS35" s="123">
        <f>IF(G35=1,"0")+IF(H36=4,$AI35)+IF(G35=2,-$AI35)</f>
        <v>0</v>
      </c>
      <c r="AT35" s="123">
        <f>IF(I35=1,"0")+IF(J36=4,$AI35)+IF(I35=2,-$AI35)</f>
        <v>0</v>
      </c>
      <c r="AU35" s="123">
        <f>IF(K35=1,"0")+IF(L36=4,$AI35)+IF(K35=2,-$AI35)</f>
        <v>0</v>
      </c>
      <c r="AV35" s="123">
        <f>IF(M35=1,"0")+IF(N36=4,$AI35)+IF(M35=2,-$AI35)</f>
        <v>0</v>
      </c>
      <c r="AW35" s="123">
        <f>IF(O35=1,"0")+IF(P36=4,$AI35)+IF(O35=2,-$AI35)</f>
        <v>0</v>
      </c>
      <c r="AX35" s="123">
        <f>IF(Q35=1,"0")+IF(R36=4,$AI35)+IF(Q35=2,-$AI35)</f>
        <v>0</v>
      </c>
      <c r="AY35" s="123">
        <f>IF(S35=1,"0")+IF(T36=4,$AI35)+IF(S35=2,-$AI35)</f>
        <v>0</v>
      </c>
      <c r="AZ35" s="123">
        <f>IF(U35=1,"0")+IF(V36=4,$AI35)+IF(U35=2,-$AI35)</f>
        <v>0</v>
      </c>
      <c r="BA35" s="123">
        <f>IF(W35=1,"0")+IF(X36=4,$AI35)+IF(W35=2,-$AI35)</f>
        <v>0</v>
      </c>
      <c r="BB35" s="123">
        <f>IF(Y35=1,"0")+IF(Z36=4,$AI35)+IF(Y35=2,-$AI35)</f>
        <v>0</v>
      </c>
      <c r="BC35" s="123">
        <f>IF(AA35=1,"0")+IF(AB36=4,$AI35)+IF(AA35=2,-$AI35)</f>
        <v>0</v>
      </c>
      <c r="BD35" s="123">
        <f>IF(AC35=1,"0")+IF(AD36=4,$AI35)+IF(AC35=2,-$AI35)</f>
        <v>0</v>
      </c>
      <c r="BE35" s="123">
        <f>IF(AE35=1,"0")+IF(AF36=4,$AI35)+IF(AE35=2,-$AI35)</f>
        <v>0</v>
      </c>
      <c r="BF35" s="169">
        <v>0</v>
      </c>
      <c r="BG35" s="165">
        <f>IF(BH35=0,0,SUM(C36+E36+G36+I36+K36+M36+O36+Q36+S36+U36+W36+Y36+AA36+AC36+AE36+AG36)/(D36+F36+H36+J36+L36+N36+P36+R36+T36+V36+X36+Z36+AB36+AD36+AF36+AH36))</f>
        <v>1.4550898203592815</v>
      </c>
      <c r="BH35" s="164">
        <f>SUM(C36:AH36)</f>
        <v>410</v>
      </c>
      <c r="BI35" s="65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</row>
    <row r="36" spans="1:114" ht="12.75" customHeight="1" thickBot="1" x14ac:dyDescent="0.35">
      <c r="A36" s="153"/>
      <c r="B36" s="154"/>
      <c r="C36" s="78">
        <v>27</v>
      </c>
      <c r="D36" s="79">
        <v>23</v>
      </c>
      <c r="E36" s="80">
        <v>26</v>
      </c>
      <c r="F36" s="81">
        <v>14</v>
      </c>
      <c r="G36" s="78"/>
      <c r="H36" s="79"/>
      <c r="I36" s="78"/>
      <c r="J36" s="79"/>
      <c r="K36" s="78"/>
      <c r="L36" s="79"/>
      <c r="M36" s="78">
        <v>21</v>
      </c>
      <c r="N36" s="79">
        <v>29</v>
      </c>
      <c r="O36" s="80">
        <v>31</v>
      </c>
      <c r="P36" s="81">
        <v>19</v>
      </c>
      <c r="Q36" s="80"/>
      <c r="R36" s="81"/>
      <c r="S36" s="80">
        <v>26</v>
      </c>
      <c r="T36" s="81">
        <v>14</v>
      </c>
      <c r="U36" s="80"/>
      <c r="V36" s="81"/>
      <c r="W36" s="80">
        <v>28</v>
      </c>
      <c r="X36" s="81">
        <v>12</v>
      </c>
      <c r="Y36" s="80"/>
      <c r="Z36" s="81"/>
      <c r="AA36" s="80">
        <v>26</v>
      </c>
      <c r="AB36" s="81">
        <v>24</v>
      </c>
      <c r="AC36" s="80">
        <v>30</v>
      </c>
      <c r="AD36" s="81">
        <v>20</v>
      </c>
      <c r="AE36" s="80">
        <v>28</v>
      </c>
      <c r="AF36" s="81">
        <v>12</v>
      </c>
      <c r="AG36" s="82"/>
      <c r="AH36" s="83"/>
      <c r="AI36" s="156"/>
      <c r="AJ36" s="110"/>
      <c r="AK36" s="157"/>
      <c r="AL36" s="84">
        <f>(C36+E36+G36+I36+K36+M36+O36+Q36+S36+U36+W36+Y36+AA36+AC36+AE36+AG36)/(D36+F36+H36+J36+L36+N36+P36+R36+T36+V36+X36+Z36+AB36+AD36+AF36+AH36)</f>
        <v>1.4550898203592815</v>
      </c>
      <c r="AM36" s="155"/>
      <c r="AN36" s="95"/>
      <c r="AO36" s="95"/>
      <c r="AP36" s="95"/>
      <c r="AQ36" s="168"/>
      <c r="AR36" s="163"/>
      <c r="AS36" s="163"/>
      <c r="AT36" s="163"/>
      <c r="AU36" s="163"/>
      <c r="AV36" s="163"/>
      <c r="AW36" s="163"/>
      <c r="AX36" s="162"/>
      <c r="AY36" s="162"/>
      <c r="AZ36" s="162"/>
      <c r="BA36" s="162"/>
      <c r="BB36" s="162"/>
      <c r="BC36" s="162"/>
      <c r="BD36" s="162"/>
      <c r="BE36" s="162"/>
      <c r="BF36" s="170"/>
      <c r="BG36" s="167"/>
      <c r="BH36" s="164"/>
      <c r="BI36" s="65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</row>
    <row r="37" spans="1:114" ht="18.75" customHeight="1" x14ac:dyDescent="0.35">
      <c r="A37" s="166" t="s">
        <v>126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</row>
    <row r="38" spans="1:114" x14ac:dyDescent="0.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</row>
    <row r="39" spans="1:114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</row>
    <row r="40" spans="1:114" hidden="1" x14ac:dyDescent="0.3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</row>
    <row r="41" spans="1:114" hidden="1" x14ac:dyDescent="0.3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</row>
    <row r="42" spans="1:114" hidden="1" x14ac:dyDescent="0.3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</row>
    <row r="43" spans="1:114" hidden="1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</row>
    <row r="44" spans="1:114" hidden="1" x14ac:dyDescent="0.3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</row>
    <row r="45" spans="1:114" hidden="1" x14ac:dyDescent="0.3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</row>
    <row r="46" spans="1:114" hidden="1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</row>
    <row r="47" spans="1:114" hidden="1" x14ac:dyDescent="0.3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</row>
    <row r="48" spans="1:114" hidden="1" x14ac:dyDescent="0.3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</row>
    <row r="49" spans="1:114" hidden="1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</row>
    <row r="50" spans="1:114" hidden="1" x14ac:dyDescent="0.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</row>
    <row r="51" spans="1:114" hidden="1" x14ac:dyDescent="0.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</row>
    <row r="52" spans="1:114" hidden="1" x14ac:dyDescent="0.3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</row>
    <row r="53" spans="1:114" hidden="1" x14ac:dyDescent="0.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</row>
    <row r="54" spans="1:114" hidden="1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</row>
    <row r="55" spans="1:114" hidden="1" x14ac:dyDescent="0.3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</row>
    <row r="56" spans="1:114" hidden="1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</row>
    <row r="57" spans="1:114" hidden="1" x14ac:dyDescent="0.3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</row>
    <row r="58" spans="1:114" hidden="1" x14ac:dyDescent="0.3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</row>
    <row r="59" spans="1:114" hidden="1" x14ac:dyDescent="0.3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</row>
    <row r="60" spans="1:114" hidden="1" x14ac:dyDescent="0.3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</row>
    <row r="61" spans="1:114" hidden="1" x14ac:dyDescent="0.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</row>
    <row r="62" spans="1:114" hidden="1" x14ac:dyDescent="0.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</row>
    <row r="63" spans="1:114" hidden="1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</row>
    <row r="64" spans="1:114" hidden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</row>
    <row r="65" spans="1:114" hidden="1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</row>
    <row r="66" spans="1:114" hidden="1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</row>
    <row r="67" spans="1:114" hidden="1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</row>
    <row r="68" spans="1:114" hidden="1" x14ac:dyDescent="0.3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</row>
    <row r="69" spans="1:114" hidden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</row>
    <row r="70" spans="1:114" hidden="1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</row>
    <row r="71" spans="1:114" hidden="1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</row>
    <row r="72" spans="1:114" hidden="1" x14ac:dyDescent="0.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</row>
    <row r="73" spans="1:114" hidden="1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</row>
    <row r="74" spans="1:114" hidden="1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</row>
    <row r="75" spans="1:114" hidden="1" x14ac:dyDescent="0.3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</row>
    <row r="76" spans="1:114" hidden="1" x14ac:dyDescent="0.3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</row>
    <row r="77" spans="1:114" hidden="1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</row>
    <row r="78" spans="1:114" hidden="1" x14ac:dyDescent="0.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</row>
    <row r="79" spans="1:114" hidden="1" x14ac:dyDescent="0.3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</row>
    <row r="80" spans="1:114" hidden="1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</row>
    <row r="81" spans="1:114" hidden="1" x14ac:dyDescent="0.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</row>
    <row r="82" spans="1:114" hidden="1" x14ac:dyDescent="0.3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</row>
    <row r="83" spans="1:114" hidden="1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</row>
    <row r="84" spans="1:114" hidden="1" x14ac:dyDescent="0.3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</row>
    <row r="85" spans="1:114" hidden="1" x14ac:dyDescent="0.3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</row>
    <row r="86" spans="1:114" hidden="1" x14ac:dyDescent="0.3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</row>
    <row r="87" spans="1:114" hidden="1" x14ac:dyDescent="0.3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</row>
    <row r="88" spans="1:114" hidden="1" x14ac:dyDescent="0.3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</row>
    <row r="89" spans="1:114" hidden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</row>
    <row r="90" spans="1:114" hidden="1" x14ac:dyDescent="0.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</row>
    <row r="91" spans="1:114" hidden="1" x14ac:dyDescent="0.3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</row>
    <row r="92" spans="1:114" hidden="1" x14ac:dyDescent="0.3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</row>
    <row r="93" spans="1:114" hidden="1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</row>
    <row r="94" spans="1:114" hidden="1" x14ac:dyDescent="0.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</row>
    <row r="95" spans="1:114" hidden="1" x14ac:dyDescent="0.3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</row>
    <row r="96" spans="1:114" hidden="1" x14ac:dyDescent="0.3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</row>
    <row r="97" spans="1:114" hidden="1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</row>
    <row r="98" spans="1:114" hidden="1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</row>
    <row r="99" spans="1:114" hidden="1" x14ac:dyDescent="0.3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</row>
    <row r="100" spans="1:114" hidden="1" x14ac:dyDescent="0.3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</row>
    <row r="101" spans="1:114" hidden="1" x14ac:dyDescent="0.3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</row>
    <row r="102" spans="1:114" hidden="1" x14ac:dyDescent="0.3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</row>
    <row r="103" spans="1:114" hidden="1" x14ac:dyDescent="0.3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</row>
    <row r="104" spans="1:114" hidden="1" x14ac:dyDescent="0.3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</row>
    <row r="105" spans="1:114" hidden="1" x14ac:dyDescent="0.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</row>
    <row r="106" spans="1:114" hidden="1" x14ac:dyDescent="0.3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</row>
    <row r="107" spans="1:114" hidden="1" x14ac:dyDescent="0.3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</row>
    <row r="108" spans="1:114" hidden="1" x14ac:dyDescent="0.3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</row>
    <row r="109" spans="1:114" hidden="1" x14ac:dyDescent="0.3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</row>
    <row r="110" spans="1:114" hidden="1" x14ac:dyDescent="0.3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</row>
    <row r="111" spans="1:114" hidden="1" x14ac:dyDescent="0.3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</row>
    <row r="112" spans="1:114" hidden="1" x14ac:dyDescent="0.3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</row>
    <row r="113" spans="1:114" hidden="1" x14ac:dyDescent="0.3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</row>
    <row r="114" spans="1:114" hidden="1" x14ac:dyDescent="0.3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</row>
    <row r="115" spans="1:114" hidden="1" x14ac:dyDescent="0.3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</row>
    <row r="116" spans="1:114" hidden="1" x14ac:dyDescent="0.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</row>
    <row r="117" spans="1:114" hidden="1" x14ac:dyDescent="0.3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</row>
    <row r="118" spans="1:114" hidden="1" x14ac:dyDescent="0.3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</row>
    <row r="119" spans="1:114" hidden="1" x14ac:dyDescent="0.3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</row>
    <row r="120" spans="1:114" hidden="1" x14ac:dyDescent="0.3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</row>
    <row r="121" spans="1:114" hidden="1" x14ac:dyDescent="0.3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</row>
    <row r="122" spans="1:114" hidden="1" x14ac:dyDescent="0.3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</row>
    <row r="123" spans="1:114" hidden="1" x14ac:dyDescent="0.3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</row>
    <row r="124" spans="1:114" hidden="1" x14ac:dyDescent="0.3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</row>
    <row r="125" spans="1:114" hidden="1" x14ac:dyDescent="0.3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</row>
    <row r="126" spans="1:114" hidden="1" x14ac:dyDescent="0.3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</row>
    <row r="127" spans="1:114" hidden="1" x14ac:dyDescent="0.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</row>
    <row r="128" spans="1:114" hidden="1" x14ac:dyDescent="0.3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</row>
    <row r="129" spans="1:114" hidden="1" x14ac:dyDescent="0.3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</row>
    <row r="130" spans="1:114" hidden="1" x14ac:dyDescent="0.3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</row>
    <row r="131" spans="1:114" hidden="1" x14ac:dyDescent="0.3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</row>
    <row r="132" spans="1:114" hidden="1" x14ac:dyDescent="0.3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</row>
    <row r="133" spans="1:114" hidden="1" x14ac:dyDescent="0.3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</row>
    <row r="134" spans="1:114" hidden="1" x14ac:dyDescent="0.3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</row>
    <row r="135" spans="1:114" x14ac:dyDescent="0.3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1:114" x14ac:dyDescent="0.3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1:114" x14ac:dyDescent="0.3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1:114" x14ac:dyDescent="0.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1:114" x14ac:dyDescent="0.3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1:114" x14ac:dyDescent="0.3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1:114" x14ac:dyDescent="0.3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1:114" x14ac:dyDescent="0.3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1:114" x14ac:dyDescent="0.3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1:114" x14ac:dyDescent="0.3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1:108" x14ac:dyDescent="0.3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1:108" x14ac:dyDescent="0.3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1:108" x14ac:dyDescent="0.3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1:108" x14ac:dyDescent="0.3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1:108" x14ac:dyDescent="0.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1:108" x14ac:dyDescent="0.3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1:108" x14ac:dyDescent="0.3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1:108" x14ac:dyDescent="0.3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1:108" x14ac:dyDescent="0.3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1:108" x14ac:dyDescent="0.3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1:108" x14ac:dyDescent="0.3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1:108" x14ac:dyDescent="0.3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1:108" x14ac:dyDescent="0.3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1:108" x14ac:dyDescent="0.3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1:108" x14ac:dyDescent="0.3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1:108" x14ac:dyDescent="0.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1:108" x14ac:dyDescent="0.3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1:108" x14ac:dyDescent="0.3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1:108" x14ac:dyDescent="0.3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1:108" x14ac:dyDescent="0.3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1:108" x14ac:dyDescent="0.3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1:108" x14ac:dyDescent="0.3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1:108" x14ac:dyDescent="0.3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  <row r="168" spans="1:108" x14ac:dyDescent="0.3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</row>
    <row r="169" spans="1:108" x14ac:dyDescent="0.3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</row>
    <row r="170" spans="1:108" x14ac:dyDescent="0.3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</row>
    <row r="171" spans="1:108" x14ac:dyDescent="0.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</row>
    <row r="172" spans="1:108" x14ac:dyDescent="0.3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</row>
    <row r="173" spans="1:108" x14ac:dyDescent="0.3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</row>
    <row r="174" spans="1:108" x14ac:dyDescent="0.3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</row>
    <row r="175" spans="1:108" x14ac:dyDescent="0.3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</row>
    <row r="176" spans="1:108" x14ac:dyDescent="0.3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</row>
    <row r="177" spans="1:108" x14ac:dyDescent="0.3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</row>
    <row r="178" spans="1:108" x14ac:dyDescent="0.3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</row>
    <row r="179" spans="1:108" x14ac:dyDescent="0.3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</row>
    <row r="180" spans="1:108" x14ac:dyDescent="0.3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</row>
    <row r="181" spans="1:108" x14ac:dyDescent="0.3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</row>
    <row r="182" spans="1:108" x14ac:dyDescent="0.3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</row>
    <row r="183" spans="1:108" x14ac:dyDescent="0.3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</row>
    <row r="184" spans="1:108" x14ac:dyDescent="0.3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</row>
    <row r="185" spans="1:108" x14ac:dyDescent="0.3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</row>
    <row r="186" spans="1:108" x14ac:dyDescent="0.3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</row>
    <row r="187" spans="1:108" x14ac:dyDescent="0.3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</row>
  </sheetData>
  <sheetProtection algorithmName="SHA-512" hashValue="NRMkubRTU0qtZIX2pEmCyfR1cQTvOP0HKkpd05jpg04eikeiAFrgfrqy4HNs8ExgF3Iwg8S9PCfAbCQWtEJ8Rg==" saltValue="zILLZjNFIFw1+IlhXZBFGw==" spinCount="100000" sheet="1"/>
  <protectedRanges>
    <protectedRange sqref="C8:AH8 C10:AH10 C12:AH12 C14:AH14 C16:AH16 C18:AH18 C20:AH20 C22:AH22 C24:AH24 C26:AH26 C28:AH28 C30:AH30 C32:AH32 C34:AH34 C36:AH36 C6:AH6" name="Diapazons2"/>
    <protectedRange sqref="A1:A2 B3 A37 A5:B36 AJ5:AJ36" name="Diapazons1"/>
  </protectedRanges>
  <mergeCells count="644">
    <mergeCell ref="A37:BG37"/>
    <mergeCell ref="BH29:BH30"/>
    <mergeCell ref="BH31:BH32"/>
    <mergeCell ref="BH33:BH34"/>
    <mergeCell ref="BH35:BH36"/>
    <mergeCell ref="BH17:BH18"/>
    <mergeCell ref="BH19:BH20"/>
    <mergeCell ref="BH21:BH22"/>
    <mergeCell ref="BH23:BH24"/>
    <mergeCell ref="BH25:BH26"/>
    <mergeCell ref="BH27:BH28"/>
    <mergeCell ref="BG33:BG34"/>
    <mergeCell ref="BG35:BG36"/>
    <mergeCell ref="AV35:AV36"/>
    <mergeCell ref="AW35:AW36"/>
    <mergeCell ref="AX35:AX36"/>
    <mergeCell ref="AQ35:AQ36"/>
    <mergeCell ref="AR35:AR36"/>
    <mergeCell ref="AY35:AY36"/>
    <mergeCell ref="AZ35:AZ36"/>
    <mergeCell ref="BA35:BA36"/>
    <mergeCell ref="BB35:BB36"/>
    <mergeCell ref="BF35:BF36"/>
    <mergeCell ref="BF29:BF30"/>
    <mergeCell ref="BH5:BH6"/>
    <mergeCell ref="BH7:BH8"/>
    <mergeCell ref="BH9:BH10"/>
    <mergeCell ref="BH11:BH12"/>
    <mergeCell ref="BH13:BH14"/>
    <mergeCell ref="BH15:BH16"/>
    <mergeCell ref="BG27:BG28"/>
    <mergeCell ref="BG29:BG30"/>
    <mergeCell ref="BG31:BG32"/>
    <mergeCell ref="BG15:BG16"/>
    <mergeCell ref="BG17:BG18"/>
    <mergeCell ref="BG19:BG20"/>
    <mergeCell ref="BG21:BG22"/>
    <mergeCell ref="BG23:BG24"/>
    <mergeCell ref="BG25:BG26"/>
    <mergeCell ref="BG5:BG6"/>
    <mergeCell ref="BG7:BG8"/>
    <mergeCell ref="BG9:BG10"/>
    <mergeCell ref="BG11:BG12"/>
    <mergeCell ref="BG13:BG14"/>
    <mergeCell ref="BF21:BF22"/>
    <mergeCell ref="BF13:BF14"/>
    <mergeCell ref="BF5:BF6"/>
    <mergeCell ref="BC35:BC36"/>
    <mergeCell ref="BD35:BD36"/>
    <mergeCell ref="BE35:BE36"/>
    <mergeCell ref="AU35:AU36"/>
    <mergeCell ref="AS35:AS36"/>
    <mergeCell ref="AT35:AT36"/>
    <mergeCell ref="BA31:BA32"/>
    <mergeCell ref="BB31:BB32"/>
    <mergeCell ref="BB29:BB30"/>
    <mergeCell ref="BC29:BC30"/>
    <mergeCell ref="BD29:BD30"/>
    <mergeCell ref="BE29:BE30"/>
    <mergeCell ref="BE27:BE28"/>
    <mergeCell ref="BF27:BF28"/>
    <mergeCell ref="BB27:BB28"/>
    <mergeCell ref="BC27:BC28"/>
    <mergeCell ref="BD27:BD28"/>
    <mergeCell ref="BD25:BD26"/>
    <mergeCell ref="BE25:BE26"/>
    <mergeCell ref="BF25:BF26"/>
    <mergeCell ref="BB25:BB26"/>
    <mergeCell ref="I35:J35"/>
    <mergeCell ref="K35:L35"/>
    <mergeCell ref="M35:N35"/>
    <mergeCell ref="O35:P35"/>
    <mergeCell ref="Q35:R35"/>
    <mergeCell ref="S35:T35"/>
    <mergeCell ref="BD33:BD34"/>
    <mergeCell ref="BE33:BE34"/>
    <mergeCell ref="BF33:BF34"/>
    <mergeCell ref="BB33:BB34"/>
    <mergeCell ref="BC33:BC34"/>
    <mergeCell ref="Y33:Z33"/>
    <mergeCell ref="AA33:AB33"/>
    <mergeCell ref="AC33:AD33"/>
    <mergeCell ref="AM35:AM36"/>
    <mergeCell ref="U35:V35"/>
    <mergeCell ref="W35:X35"/>
    <mergeCell ref="Y35:Z35"/>
    <mergeCell ref="AA35:AB35"/>
    <mergeCell ref="AC35:AD35"/>
    <mergeCell ref="AE35:AF35"/>
    <mergeCell ref="AI35:AI36"/>
    <mergeCell ref="AJ35:AJ36"/>
    <mergeCell ref="AK35:AK36"/>
    <mergeCell ref="A35:A36"/>
    <mergeCell ref="B35:B36"/>
    <mergeCell ref="C35:D35"/>
    <mergeCell ref="E35:F35"/>
    <mergeCell ref="G35:H35"/>
    <mergeCell ref="AX33:AX34"/>
    <mergeCell ref="AY33:AY34"/>
    <mergeCell ref="AZ33:AZ34"/>
    <mergeCell ref="BA33:BA34"/>
    <mergeCell ref="AR33:AR34"/>
    <mergeCell ref="AS33:AS34"/>
    <mergeCell ref="AT33:AT34"/>
    <mergeCell ref="AU33:AU34"/>
    <mergeCell ref="AV33:AV34"/>
    <mergeCell ref="AW33:AW34"/>
    <mergeCell ref="AG33:AH33"/>
    <mergeCell ref="AI33:AI34"/>
    <mergeCell ref="AJ33:AJ34"/>
    <mergeCell ref="AK33:AK34"/>
    <mergeCell ref="AM33:AM34"/>
    <mergeCell ref="AQ33:AQ34"/>
    <mergeCell ref="S33:T33"/>
    <mergeCell ref="U33:V33"/>
    <mergeCell ref="W33:X33"/>
    <mergeCell ref="G33:H33"/>
    <mergeCell ref="I33:J33"/>
    <mergeCell ref="K33:L33"/>
    <mergeCell ref="M33:N33"/>
    <mergeCell ref="O33:P33"/>
    <mergeCell ref="Q33:R33"/>
    <mergeCell ref="A33:A34"/>
    <mergeCell ref="B33:B34"/>
    <mergeCell ref="C33:D33"/>
    <mergeCell ref="E33:F33"/>
    <mergeCell ref="AK31:AK32"/>
    <mergeCell ref="AM31:AM32"/>
    <mergeCell ref="AQ31:AQ32"/>
    <mergeCell ref="AR31:AR32"/>
    <mergeCell ref="BC31:BC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S31:AS32"/>
    <mergeCell ref="AT31:AT32"/>
    <mergeCell ref="Y31:Z31"/>
    <mergeCell ref="AA31:AB31"/>
    <mergeCell ref="AE31:AF31"/>
    <mergeCell ref="AG31:AH31"/>
    <mergeCell ref="AI31:AI32"/>
    <mergeCell ref="AJ31:AJ32"/>
    <mergeCell ref="M31:N31"/>
    <mergeCell ref="O31:P31"/>
    <mergeCell ref="Q31:R31"/>
    <mergeCell ref="S31:T31"/>
    <mergeCell ref="U31:V31"/>
    <mergeCell ref="W31:X31"/>
    <mergeCell ref="A31:A32"/>
    <mergeCell ref="B31:B32"/>
    <mergeCell ref="C31:D31"/>
    <mergeCell ref="E31:F31"/>
    <mergeCell ref="G31:H31"/>
    <mergeCell ref="I31:J31"/>
    <mergeCell ref="K31:L31"/>
    <mergeCell ref="AZ29:AZ30"/>
    <mergeCell ref="BA29:BA30"/>
    <mergeCell ref="AJ29:AJ30"/>
    <mergeCell ref="AK29:AK30"/>
    <mergeCell ref="AM29:AM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W29:X29"/>
    <mergeCell ref="Y29:Z29"/>
    <mergeCell ref="AC29:AD29"/>
    <mergeCell ref="AE29:AF29"/>
    <mergeCell ref="AG29:AH29"/>
    <mergeCell ref="AI29:AI30"/>
    <mergeCell ref="K29:L29"/>
    <mergeCell ref="M29:N29"/>
    <mergeCell ref="O29:P29"/>
    <mergeCell ref="Q29:R29"/>
    <mergeCell ref="S29:T29"/>
    <mergeCell ref="U29:V29"/>
    <mergeCell ref="A29:A30"/>
    <mergeCell ref="B29:B30"/>
    <mergeCell ref="C29:D29"/>
    <mergeCell ref="E29:F29"/>
    <mergeCell ref="G29:H29"/>
    <mergeCell ref="I29:J29"/>
    <mergeCell ref="AY27:AY28"/>
    <mergeCell ref="AZ27:AZ28"/>
    <mergeCell ref="BA27:BA28"/>
    <mergeCell ref="AS27:AS28"/>
    <mergeCell ref="AT27:AT28"/>
    <mergeCell ref="AU27:AU28"/>
    <mergeCell ref="AV27:AV28"/>
    <mergeCell ref="AW27:AW28"/>
    <mergeCell ref="AX27:AX28"/>
    <mergeCell ref="AI27:AI28"/>
    <mergeCell ref="AJ27:AJ28"/>
    <mergeCell ref="AK27:AK28"/>
    <mergeCell ref="AM27:AM28"/>
    <mergeCell ref="AQ27:AQ28"/>
    <mergeCell ref="AR27:AR28"/>
    <mergeCell ref="U27:V27"/>
    <mergeCell ref="W27:X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A27:A28"/>
    <mergeCell ref="B27:B28"/>
    <mergeCell ref="C27:D27"/>
    <mergeCell ref="E27:F27"/>
    <mergeCell ref="G27:H27"/>
    <mergeCell ref="AX25:AX26"/>
    <mergeCell ref="AY25:AY26"/>
    <mergeCell ref="AZ25:AZ26"/>
    <mergeCell ref="BA25:BA26"/>
    <mergeCell ref="S25:T25"/>
    <mergeCell ref="U25:V25"/>
    <mergeCell ref="Y25:Z25"/>
    <mergeCell ref="AA25:AB25"/>
    <mergeCell ref="AC25:AD25"/>
    <mergeCell ref="AE25:AF25"/>
    <mergeCell ref="G25:H25"/>
    <mergeCell ref="I25:J25"/>
    <mergeCell ref="K25:L25"/>
    <mergeCell ref="M25:N25"/>
    <mergeCell ref="O25:P25"/>
    <mergeCell ref="Q25:R25"/>
    <mergeCell ref="A25:A26"/>
    <mergeCell ref="B25:B26"/>
    <mergeCell ref="C25:D25"/>
    <mergeCell ref="AT25:AT26"/>
    <mergeCell ref="AU25:AU26"/>
    <mergeCell ref="AV25:AV26"/>
    <mergeCell ref="AW25:AW26"/>
    <mergeCell ref="AG25:AH25"/>
    <mergeCell ref="AI25:AI26"/>
    <mergeCell ref="AJ25:AJ26"/>
    <mergeCell ref="AK25:AK26"/>
    <mergeCell ref="AM25:AM26"/>
    <mergeCell ref="AQ25:AQ26"/>
    <mergeCell ref="E25:F25"/>
    <mergeCell ref="BA23:BA24"/>
    <mergeCell ref="BB23:BB24"/>
    <mergeCell ref="AK23:AK24"/>
    <mergeCell ref="AM23:AM24"/>
    <mergeCell ref="AQ23:AQ24"/>
    <mergeCell ref="AR23:AR24"/>
    <mergeCell ref="BC23:BC24"/>
    <mergeCell ref="BD23:BD24"/>
    <mergeCell ref="AA23:AB23"/>
    <mergeCell ref="AC23:AD23"/>
    <mergeCell ref="AE23:AF23"/>
    <mergeCell ref="AG23:AH23"/>
    <mergeCell ref="AI23:AI24"/>
    <mergeCell ref="AJ23:AJ24"/>
    <mergeCell ref="M23:N23"/>
    <mergeCell ref="O23:P23"/>
    <mergeCell ref="Q23:R23"/>
    <mergeCell ref="S23:T23"/>
    <mergeCell ref="W23:X23"/>
    <mergeCell ref="Y23:Z23"/>
    <mergeCell ref="BC25:BC26"/>
    <mergeCell ref="AR25:AR26"/>
    <mergeCell ref="AS25:AS26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S23:AS24"/>
    <mergeCell ref="AT23:AT24"/>
    <mergeCell ref="A23:A24"/>
    <mergeCell ref="B23:B24"/>
    <mergeCell ref="C23:D23"/>
    <mergeCell ref="E23:F23"/>
    <mergeCell ref="G23:H23"/>
    <mergeCell ref="I23:J23"/>
    <mergeCell ref="K23:L23"/>
    <mergeCell ref="AZ21:AZ22"/>
    <mergeCell ref="BA21:BA22"/>
    <mergeCell ref="K21:L21"/>
    <mergeCell ref="M21:N21"/>
    <mergeCell ref="O21:P21"/>
    <mergeCell ref="Q21:R21"/>
    <mergeCell ref="U21:V21"/>
    <mergeCell ref="W21:X21"/>
    <mergeCell ref="BE21:BE22"/>
    <mergeCell ref="AT21:AT22"/>
    <mergeCell ref="AU21:AU22"/>
    <mergeCell ref="AV21:AV22"/>
    <mergeCell ref="AW21:AW22"/>
    <mergeCell ref="AX21:AX22"/>
    <mergeCell ref="AY21:AY22"/>
    <mergeCell ref="Y21:Z21"/>
    <mergeCell ref="AA21:AB21"/>
    <mergeCell ref="AC21:AD21"/>
    <mergeCell ref="AE21:AF21"/>
    <mergeCell ref="AG21:AH21"/>
    <mergeCell ref="AI21:AI22"/>
    <mergeCell ref="BB21:BB22"/>
    <mergeCell ref="AJ21:AJ22"/>
    <mergeCell ref="AK21:AK22"/>
    <mergeCell ref="AM21:AM22"/>
    <mergeCell ref="AQ21:AQ22"/>
    <mergeCell ref="AR21:AR22"/>
    <mergeCell ref="AS21:AS22"/>
    <mergeCell ref="BC21:BC22"/>
    <mergeCell ref="BD21:BD22"/>
    <mergeCell ref="BE19:BE20"/>
    <mergeCell ref="BF19:BF20"/>
    <mergeCell ref="A21:A22"/>
    <mergeCell ref="B21:B22"/>
    <mergeCell ref="C21:D21"/>
    <mergeCell ref="E21:F21"/>
    <mergeCell ref="G21:H21"/>
    <mergeCell ref="I21:J21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I19:AI20"/>
    <mergeCell ref="AJ19:AJ20"/>
    <mergeCell ref="AK19:AK20"/>
    <mergeCell ref="AM19:AM20"/>
    <mergeCell ref="AQ19:AQ20"/>
    <mergeCell ref="AR19:AR20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M19:N19"/>
    <mergeCell ref="O19:P19"/>
    <mergeCell ref="S19:T19"/>
    <mergeCell ref="U19:V19"/>
    <mergeCell ref="BD17:BD18"/>
    <mergeCell ref="BE17:BE18"/>
    <mergeCell ref="BF17:BF18"/>
    <mergeCell ref="A19:A20"/>
    <mergeCell ref="B19:B20"/>
    <mergeCell ref="C19:D19"/>
    <mergeCell ref="E19:F19"/>
    <mergeCell ref="G19:H19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G17:AH17"/>
    <mergeCell ref="AI17:AI18"/>
    <mergeCell ref="AJ17:AJ18"/>
    <mergeCell ref="AK17:AK18"/>
    <mergeCell ref="AM17:AM18"/>
    <mergeCell ref="AQ17:AQ18"/>
    <mergeCell ref="U17:V17"/>
    <mergeCell ref="W17:X17"/>
    <mergeCell ref="Y17:Z17"/>
    <mergeCell ref="AA17:AB17"/>
    <mergeCell ref="AC17:AD17"/>
    <mergeCell ref="AE17:AF17"/>
    <mergeCell ref="G17:H17"/>
    <mergeCell ref="I17:J17"/>
    <mergeCell ref="K17:L17"/>
    <mergeCell ref="M17:N17"/>
    <mergeCell ref="Q17:R17"/>
    <mergeCell ref="S17:T17"/>
    <mergeCell ref="A17:A18"/>
    <mergeCell ref="B17:B18"/>
    <mergeCell ref="C17:D17"/>
    <mergeCell ref="E17:F17"/>
    <mergeCell ref="BA15:BA16"/>
    <mergeCell ref="BB15:BB16"/>
    <mergeCell ref="AK15:AK16"/>
    <mergeCell ref="AM15:AM16"/>
    <mergeCell ref="AQ15:AQ16"/>
    <mergeCell ref="AR15:AR16"/>
    <mergeCell ref="AS15:AS16"/>
    <mergeCell ref="AT15:AT16"/>
    <mergeCell ref="AA15:AB15"/>
    <mergeCell ref="AC15:AD15"/>
    <mergeCell ref="AE15:AF15"/>
    <mergeCell ref="AG15:AH15"/>
    <mergeCell ref="AI15:AI16"/>
    <mergeCell ref="AJ15:AJ16"/>
    <mergeCell ref="O15:P15"/>
    <mergeCell ref="Q15:R15"/>
    <mergeCell ref="S15:T15"/>
    <mergeCell ref="U15:V15"/>
    <mergeCell ref="W15:X15"/>
    <mergeCell ref="Y15:Z15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15:A16"/>
    <mergeCell ref="B15:B16"/>
    <mergeCell ref="C15:D15"/>
    <mergeCell ref="E15:F15"/>
    <mergeCell ref="G15:H15"/>
    <mergeCell ref="I15:J15"/>
    <mergeCell ref="K15:L15"/>
    <mergeCell ref="AZ13:AZ14"/>
    <mergeCell ref="BA13:BA14"/>
    <mergeCell ref="M13:N13"/>
    <mergeCell ref="O13:P13"/>
    <mergeCell ref="Q13:R13"/>
    <mergeCell ref="S13:T13"/>
    <mergeCell ref="U13:V13"/>
    <mergeCell ref="W13:X13"/>
    <mergeCell ref="BE13:BE14"/>
    <mergeCell ref="AT13:AT14"/>
    <mergeCell ref="AU13:AU14"/>
    <mergeCell ref="AV13:AV14"/>
    <mergeCell ref="AW13:AW14"/>
    <mergeCell ref="AX13:AX14"/>
    <mergeCell ref="AY13:AY14"/>
    <mergeCell ref="Y13:Z13"/>
    <mergeCell ref="AA13:AB13"/>
    <mergeCell ref="AC13:AD13"/>
    <mergeCell ref="AE13:AF13"/>
    <mergeCell ref="AG13:AH13"/>
    <mergeCell ref="AI13:AI14"/>
    <mergeCell ref="BB13:BB14"/>
    <mergeCell ref="AJ13:AJ14"/>
    <mergeCell ref="AK13:AK14"/>
    <mergeCell ref="AM13:AM14"/>
    <mergeCell ref="AQ13:AQ14"/>
    <mergeCell ref="AR13:AR14"/>
    <mergeCell ref="AS13:AS14"/>
    <mergeCell ref="BC13:BC14"/>
    <mergeCell ref="BD13:BD14"/>
    <mergeCell ref="BE11:BE12"/>
    <mergeCell ref="BF11:BF12"/>
    <mergeCell ref="A13:A14"/>
    <mergeCell ref="B13:B14"/>
    <mergeCell ref="C13:D13"/>
    <mergeCell ref="E13:F13"/>
    <mergeCell ref="G13:H13"/>
    <mergeCell ref="I13:J13"/>
    <mergeCell ref="AY11:AY12"/>
    <mergeCell ref="AZ11:AZ12"/>
    <mergeCell ref="BA11:BA12"/>
    <mergeCell ref="BB11:BB12"/>
    <mergeCell ref="BC11:BC12"/>
    <mergeCell ref="BD11:BD12"/>
    <mergeCell ref="AS11:AS12"/>
    <mergeCell ref="AT11:AT12"/>
    <mergeCell ref="AU11:AU12"/>
    <mergeCell ref="AV11:AV12"/>
    <mergeCell ref="AW11:AW12"/>
    <mergeCell ref="AX11:AX12"/>
    <mergeCell ref="AI11:AI12"/>
    <mergeCell ref="AJ11:AJ12"/>
    <mergeCell ref="AK11:AK12"/>
    <mergeCell ref="AM11:AM12"/>
    <mergeCell ref="AQ11:AQ12"/>
    <mergeCell ref="AR11:AR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BD9:BD10"/>
    <mergeCell ref="BE9:BE10"/>
    <mergeCell ref="BF9:BF10"/>
    <mergeCell ref="A11:A12"/>
    <mergeCell ref="B11:B12"/>
    <mergeCell ref="C11:D11"/>
    <mergeCell ref="E11:F11"/>
    <mergeCell ref="G11:H11"/>
    <mergeCell ref="AX9:AX10"/>
    <mergeCell ref="AY9:AY10"/>
    <mergeCell ref="AZ9:AZ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AG9:AH9"/>
    <mergeCell ref="AI9:AI10"/>
    <mergeCell ref="AJ9:AJ10"/>
    <mergeCell ref="AK9:AK10"/>
    <mergeCell ref="AM9:AM10"/>
    <mergeCell ref="AQ9:AQ10"/>
    <mergeCell ref="U9:V9"/>
    <mergeCell ref="W9:X9"/>
    <mergeCell ref="Y9:Z9"/>
    <mergeCell ref="AA9:AB9"/>
    <mergeCell ref="AC9:AD9"/>
    <mergeCell ref="AE9:AF9"/>
    <mergeCell ref="I9:J9"/>
    <mergeCell ref="K9:L9"/>
    <mergeCell ref="M9:N9"/>
    <mergeCell ref="O9:P9"/>
    <mergeCell ref="Q9:R9"/>
    <mergeCell ref="S9:T9"/>
    <mergeCell ref="A9:A10"/>
    <mergeCell ref="B9:B10"/>
    <mergeCell ref="C9:D9"/>
    <mergeCell ref="E9:F9"/>
    <mergeCell ref="BA7:BA8"/>
    <mergeCell ref="BB7:BB8"/>
    <mergeCell ref="AK7:AK8"/>
    <mergeCell ref="AM7:AM8"/>
    <mergeCell ref="AQ7:AQ8"/>
    <mergeCell ref="AR7:AR8"/>
    <mergeCell ref="AS7:AS8"/>
    <mergeCell ref="AT7:AT8"/>
    <mergeCell ref="AA7:AB7"/>
    <mergeCell ref="AC7:AD7"/>
    <mergeCell ref="AE7:AF7"/>
    <mergeCell ref="AG7:AH7"/>
    <mergeCell ref="AI7:AI8"/>
    <mergeCell ref="AJ7:AJ8"/>
    <mergeCell ref="O7:P7"/>
    <mergeCell ref="Q7:R7"/>
    <mergeCell ref="S7:T7"/>
    <mergeCell ref="U7:V7"/>
    <mergeCell ref="W7:X7"/>
    <mergeCell ref="Y7:Z7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7:A8"/>
    <mergeCell ref="B7:B8"/>
    <mergeCell ref="C7:D7"/>
    <mergeCell ref="G7:H7"/>
    <mergeCell ref="I7:J7"/>
    <mergeCell ref="K7:L7"/>
    <mergeCell ref="M7:N7"/>
    <mergeCell ref="AZ5:AZ6"/>
    <mergeCell ref="BA5:BA6"/>
    <mergeCell ref="A5:A6"/>
    <mergeCell ref="B5:B6"/>
    <mergeCell ref="E5:F5"/>
    <mergeCell ref="G5:H5"/>
    <mergeCell ref="Q5:R5"/>
    <mergeCell ref="S5:T5"/>
    <mergeCell ref="BB5:BB6"/>
    <mergeCell ref="AJ5:AJ6"/>
    <mergeCell ref="AK5:AK6"/>
    <mergeCell ref="AM5:AM6"/>
    <mergeCell ref="AQ5:AQ6"/>
    <mergeCell ref="U5:V5"/>
    <mergeCell ref="W5:X5"/>
    <mergeCell ref="BC5:BC6"/>
    <mergeCell ref="BD5:BD6"/>
    <mergeCell ref="AT5:AT6"/>
    <mergeCell ref="AU5:AU6"/>
    <mergeCell ref="AV5:AV6"/>
    <mergeCell ref="AW5:AW6"/>
    <mergeCell ref="AX5:AX6"/>
    <mergeCell ref="AY5:AY6"/>
    <mergeCell ref="AR5:AR6"/>
    <mergeCell ref="AS5:AS6"/>
    <mergeCell ref="Y5:Z5"/>
    <mergeCell ref="AA5:AB5"/>
    <mergeCell ref="AC5:AD5"/>
    <mergeCell ref="AE5:AF5"/>
    <mergeCell ref="AG5:AH5"/>
    <mergeCell ref="AI5:AI6"/>
    <mergeCell ref="O4:P4"/>
    <mergeCell ref="Q4:R4"/>
    <mergeCell ref="I5:J5"/>
    <mergeCell ref="K5:L5"/>
    <mergeCell ref="M5:N5"/>
    <mergeCell ref="O5:P5"/>
    <mergeCell ref="Y4:Z4"/>
    <mergeCell ref="BJ1:BL1"/>
    <mergeCell ref="A1:BG1"/>
    <mergeCell ref="A2:BG2"/>
    <mergeCell ref="AA4:AB4"/>
    <mergeCell ref="AC4:AD4"/>
    <mergeCell ref="AE4:AF4"/>
    <mergeCell ref="AG4:AH4"/>
    <mergeCell ref="C4:D4"/>
    <mergeCell ref="E4:F4"/>
    <mergeCell ref="G4:H4"/>
    <mergeCell ref="I4:J4"/>
    <mergeCell ref="K4:L4"/>
    <mergeCell ref="M4:N4"/>
    <mergeCell ref="S4:T4"/>
    <mergeCell ref="U4:V4"/>
    <mergeCell ref="W4:X4"/>
    <mergeCell ref="BE5:BE6"/>
  </mergeCells>
  <phoneticPr fontId="5" type="noConversion"/>
  <conditionalFormatting sqref="E6">
    <cfRule type="cellIs" dxfId="3597" priority="517" stopIfTrue="1" operator="notEqual">
      <formula>D8</formula>
    </cfRule>
    <cfRule type="expression" dxfId="3596" priority="536" stopIfTrue="1">
      <formula>$E$6&lt;&gt;""</formula>
    </cfRule>
  </conditionalFormatting>
  <conditionalFormatting sqref="F6">
    <cfRule type="cellIs" dxfId="3595" priority="516" stopIfTrue="1" operator="notEqual">
      <formula>C8</formula>
    </cfRule>
    <cfRule type="expression" dxfId="3594" priority="538" stopIfTrue="1">
      <formula>$F$6&lt;&gt;""</formula>
    </cfRule>
  </conditionalFormatting>
  <conditionalFormatting sqref="C8">
    <cfRule type="cellIs" dxfId="3593" priority="485" stopIfTrue="1" operator="notEqual">
      <formula>F6</formula>
    </cfRule>
    <cfRule type="expression" dxfId="3592" priority="540" stopIfTrue="1">
      <formula>$C$8&lt;&gt;""</formula>
    </cfRule>
  </conditionalFormatting>
  <conditionalFormatting sqref="D10">
    <cfRule type="cellIs" dxfId="3591" priority="454" stopIfTrue="1" operator="notEqual">
      <formula>G6</formula>
    </cfRule>
    <cfRule type="expression" dxfId="3590" priority="542" stopIfTrue="1">
      <formula>$D$10&lt;&gt;""</formula>
    </cfRule>
  </conditionalFormatting>
  <conditionalFormatting sqref="J6">
    <cfRule type="cellIs" dxfId="3589" priority="512" stopIfTrue="1" operator="notEqual">
      <formula>C12</formula>
    </cfRule>
    <cfRule type="expression" dxfId="3588" priority="544" stopIfTrue="1">
      <formula>$J$6&lt;&gt;""</formula>
    </cfRule>
  </conditionalFormatting>
  <conditionalFormatting sqref="D12">
    <cfRule type="cellIs" dxfId="3587" priority="420" stopIfTrue="1" operator="notEqual">
      <formula>I6</formula>
    </cfRule>
    <cfRule type="expression" dxfId="3586" priority="600" stopIfTrue="1">
      <formula>$D$12&lt;&gt;""</formula>
    </cfRule>
  </conditionalFormatting>
  <conditionalFormatting sqref="C12">
    <cfRule type="cellIs" dxfId="3585" priority="421" stopIfTrue="1" operator="notEqual">
      <formula>J6</formula>
    </cfRule>
    <cfRule type="expression" dxfId="3584" priority="602" stopIfTrue="1">
      <formula>$C$12&lt;&gt;""</formula>
    </cfRule>
  </conditionalFormatting>
  <conditionalFormatting sqref="K6">
    <cfRule type="cellIs" dxfId="3583" priority="511" stopIfTrue="1" operator="notEqual">
      <formula>D14</formula>
    </cfRule>
    <cfRule type="expression" dxfId="3582" priority="550" stopIfTrue="1">
      <formula>$K$6&lt;&gt;""</formula>
    </cfRule>
  </conditionalFormatting>
  <conditionalFormatting sqref="L6">
    <cfRule type="cellIs" dxfId="3581" priority="510" stopIfTrue="1" operator="notEqual">
      <formula>C14</formula>
    </cfRule>
    <cfRule type="expression" dxfId="3580" priority="552" stopIfTrue="1">
      <formula>$L$6&lt;&gt;""</formula>
    </cfRule>
  </conditionalFormatting>
  <conditionalFormatting sqref="C14">
    <cfRule type="cellIs" dxfId="3579" priority="395" stopIfTrue="1" operator="notEqual">
      <formula>L6</formula>
    </cfRule>
    <cfRule type="expression" dxfId="3578" priority="554" stopIfTrue="1">
      <formula>$C$14&lt;&gt;""</formula>
    </cfRule>
  </conditionalFormatting>
  <conditionalFormatting sqref="D14">
    <cfRule type="cellIs" dxfId="3577" priority="394" stopIfTrue="1" operator="notEqual">
      <formula>K6</formula>
    </cfRule>
    <cfRule type="expression" dxfId="3576" priority="556" stopIfTrue="1">
      <formula>$D$14&lt;&gt;""</formula>
    </cfRule>
  </conditionalFormatting>
  <conditionalFormatting sqref="M6">
    <cfRule type="cellIs" dxfId="3575" priority="509" stopIfTrue="1" operator="notEqual">
      <formula>D16</formula>
    </cfRule>
    <cfRule type="expression" dxfId="3574" priority="558" stopIfTrue="1">
      <formula>$M$6&lt;&gt;""</formula>
    </cfRule>
  </conditionalFormatting>
  <conditionalFormatting sqref="N6">
    <cfRule type="cellIs" dxfId="3573" priority="508" stopIfTrue="1" operator="notEqual">
      <formula>C16</formula>
    </cfRule>
    <cfRule type="expression" dxfId="3572" priority="560" stopIfTrue="1">
      <formula>$N$6&lt;&gt;""</formula>
    </cfRule>
  </conditionalFormatting>
  <conditionalFormatting sqref="I10">
    <cfRule type="cellIs" dxfId="3571" priority="451" stopIfTrue="1" operator="notEqual">
      <formula>H12</formula>
    </cfRule>
    <cfRule type="expression" dxfId="3570" priority="562" stopIfTrue="1">
      <formula>$I$10&lt;&gt;""</formula>
    </cfRule>
  </conditionalFormatting>
  <conditionalFormatting sqref="J10">
    <cfRule type="cellIs" dxfId="3569" priority="450" stopIfTrue="1" operator="notEqual">
      <formula>G12</formula>
    </cfRule>
    <cfRule type="expression" dxfId="3568" priority="564" stopIfTrue="1">
      <formula>$J$10&lt;&gt;""</formula>
    </cfRule>
  </conditionalFormatting>
  <conditionalFormatting sqref="G12">
    <cfRule type="cellIs" dxfId="3567" priority="422" stopIfTrue="1" operator="notEqual">
      <formula>J10</formula>
    </cfRule>
    <cfRule type="expression" dxfId="3566" priority="548" stopIfTrue="1">
      <formula>$G$12&lt;&gt;""</formula>
    </cfRule>
  </conditionalFormatting>
  <conditionalFormatting sqref="O6">
    <cfRule type="cellIs" dxfId="3565" priority="507" stopIfTrue="1" operator="notEqual">
      <formula>D18</formula>
    </cfRule>
    <cfRule type="expression" dxfId="3564" priority="568" stopIfTrue="1">
      <formula>$O$6&lt;&gt;""</formula>
    </cfRule>
  </conditionalFormatting>
  <conditionalFormatting sqref="P6">
    <cfRule type="cellIs" dxfId="3563" priority="506" stopIfTrue="1" operator="notEqual">
      <formula>C18</formula>
    </cfRule>
    <cfRule type="expression" dxfId="3562" priority="570" stopIfTrue="1">
      <formula>$P$6&lt;&gt;""</formula>
    </cfRule>
  </conditionalFormatting>
  <conditionalFormatting sqref="C18">
    <cfRule type="cellIs" dxfId="3561" priority="334" stopIfTrue="1" operator="notEqual">
      <formula>P6</formula>
    </cfRule>
    <cfRule type="expression" dxfId="3560" priority="572" stopIfTrue="1">
      <formula>$C$18&lt;&gt;""</formula>
    </cfRule>
  </conditionalFormatting>
  <conditionalFormatting sqref="D18">
    <cfRule type="cellIs" dxfId="3559" priority="333" stopIfTrue="1" operator="notEqual">
      <formula>O6</formula>
    </cfRule>
    <cfRule type="expression" dxfId="3558" priority="574" stopIfTrue="1">
      <formula>$D$18&lt;&gt;""</formula>
    </cfRule>
  </conditionalFormatting>
  <conditionalFormatting sqref="K10">
    <cfRule type="cellIs" dxfId="3557" priority="449" stopIfTrue="1" operator="notEqual">
      <formula>H14</formula>
    </cfRule>
    <cfRule type="expression" dxfId="3556" priority="576" stopIfTrue="1">
      <formula>$K$10&lt;&gt;""</formula>
    </cfRule>
  </conditionalFormatting>
  <conditionalFormatting sqref="L10">
    <cfRule type="cellIs" dxfId="3555" priority="448" stopIfTrue="1" operator="notEqual">
      <formula>G14</formula>
    </cfRule>
    <cfRule type="expression" dxfId="3554" priority="578" stopIfTrue="1">
      <formula>$L$10&lt;&gt;""</formula>
    </cfRule>
  </conditionalFormatting>
  <conditionalFormatting sqref="G14">
    <cfRule type="cellIs" dxfId="3553" priority="391" stopIfTrue="1" operator="notEqual">
      <formula>L10</formula>
    </cfRule>
    <cfRule type="expression" dxfId="3552" priority="580" stopIfTrue="1">
      <formula>$G$14&lt;&gt;""</formula>
    </cfRule>
  </conditionalFormatting>
  <conditionalFormatting sqref="H14">
    <cfRule type="cellIs" dxfId="3551" priority="390" stopIfTrue="1" operator="notEqual">
      <formula>K10</formula>
    </cfRule>
    <cfRule type="expression" dxfId="3550" priority="582" stopIfTrue="1">
      <formula>$H$14&lt;&gt;""</formula>
    </cfRule>
  </conditionalFormatting>
  <conditionalFormatting sqref="L12">
    <cfRule type="cellIs" dxfId="3549" priority="418" stopIfTrue="1" operator="notEqual">
      <formula>I14</formula>
    </cfRule>
    <cfRule type="expression" dxfId="3548" priority="622" stopIfTrue="1">
      <formula>$L$12&lt;&gt;""</formula>
    </cfRule>
  </conditionalFormatting>
  <conditionalFormatting sqref="I14">
    <cfRule type="cellIs" dxfId="3547" priority="389" stopIfTrue="1" operator="notEqual">
      <formula>L12</formula>
    </cfRule>
    <cfRule type="expression" dxfId="3546" priority="586" stopIfTrue="1">
      <formula>$I$14&lt;&gt;""</formula>
    </cfRule>
  </conditionalFormatting>
  <conditionalFormatting sqref="Q6">
    <cfRule type="cellIs" dxfId="3545" priority="505" stopIfTrue="1" operator="notEqual">
      <formula>D20</formula>
    </cfRule>
    <cfRule type="expression" dxfId="3544" priority="588" stopIfTrue="1">
      <formula>$Q$6&lt;&gt;""</formula>
    </cfRule>
  </conditionalFormatting>
  <conditionalFormatting sqref="R6">
    <cfRule type="cellIs" dxfId="3543" priority="504" stopIfTrue="1" operator="notEqual">
      <formula>C20</formula>
    </cfRule>
    <cfRule type="expression" dxfId="3542" priority="590" stopIfTrue="1">
      <formula>$R$6&lt;&gt;""</formula>
    </cfRule>
  </conditionalFormatting>
  <conditionalFormatting sqref="M10">
    <cfRule type="cellIs" dxfId="3541" priority="447" stopIfTrue="1" operator="notEqual">
      <formula>H16</formula>
    </cfRule>
    <cfRule type="expression" dxfId="3540" priority="592" stopIfTrue="1">
      <formula>$M$10&lt;&gt;""</formula>
    </cfRule>
  </conditionalFormatting>
  <conditionalFormatting sqref="N10">
    <cfRule type="cellIs" dxfId="3539" priority="446" stopIfTrue="1" operator="notEqual">
      <formula>G16</formula>
    </cfRule>
    <cfRule type="expression" dxfId="3538" priority="594" stopIfTrue="1">
      <formula>$N$10&lt;&gt;""</formula>
    </cfRule>
  </conditionalFormatting>
  <conditionalFormatting sqref="G16">
    <cfRule type="cellIs" dxfId="3537" priority="360" stopIfTrue="1" operator="notEqual">
      <formula>N10</formula>
    </cfRule>
    <cfRule type="expression" dxfId="3536" priority="596" stopIfTrue="1">
      <formula>$G$16&lt;&gt;""</formula>
    </cfRule>
  </conditionalFormatting>
  <conditionalFormatting sqref="H16">
    <cfRule type="cellIs" dxfId="3535" priority="359" stopIfTrue="1" operator="notEqual">
      <formula>M10</formula>
    </cfRule>
    <cfRule type="expression" dxfId="3534" priority="598" stopIfTrue="1">
      <formula>$H$16&lt;&gt;""</formula>
    </cfRule>
  </conditionalFormatting>
  <conditionalFormatting sqref="M12">
    <cfRule type="cellIs" dxfId="3533" priority="417" stopIfTrue="1" operator="notEqual">
      <formula>J16</formula>
    </cfRule>
    <cfRule type="expression" dxfId="3532" priority="652" stopIfTrue="1">
      <formula>$M$12&lt;&gt;""</formula>
    </cfRule>
  </conditionalFormatting>
  <conditionalFormatting sqref="N12">
    <cfRule type="cellIs" dxfId="3531" priority="416" stopIfTrue="1" operator="notEqual">
      <formula>I16</formula>
    </cfRule>
    <cfRule type="expression" dxfId="3530" priority="654" stopIfTrue="1">
      <formula>$N$12&lt;&gt;""</formula>
    </cfRule>
  </conditionalFormatting>
  <conditionalFormatting sqref="G18">
    <cfRule type="cellIs" dxfId="3529" priority="330" stopIfTrue="1" operator="notEqual">
      <formula>P10</formula>
    </cfRule>
    <cfRule type="expression" dxfId="3528" priority="604" stopIfTrue="1">
      <formula>$G$18&lt;&gt;""</formula>
    </cfRule>
  </conditionalFormatting>
  <conditionalFormatting sqref="H18">
    <cfRule type="cellIs" dxfId="3527" priority="329" stopIfTrue="1" operator="notEqual">
      <formula>O10</formula>
    </cfRule>
    <cfRule type="expression" dxfId="3526" priority="606" stopIfTrue="1">
      <formula>$H$18&lt;&gt;""</formula>
    </cfRule>
  </conditionalFormatting>
  <conditionalFormatting sqref="O10">
    <cfRule type="cellIs" dxfId="3525" priority="445" stopIfTrue="1" operator="notEqual">
      <formula>H18</formula>
    </cfRule>
    <cfRule type="expression" dxfId="3524" priority="608" stopIfTrue="1">
      <formula>$O$10&lt;&gt;""</formula>
    </cfRule>
  </conditionalFormatting>
  <conditionalFormatting sqref="P10">
    <cfRule type="cellIs" dxfId="3523" priority="444" stopIfTrue="1" operator="notEqual">
      <formula>G18</formula>
    </cfRule>
    <cfRule type="expression" dxfId="3522" priority="610" stopIfTrue="1">
      <formula>$P$10&lt;&gt;""</formula>
    </cfRule>
  </conditionalFormatting>
  <conditionalFormatting sqref="C22">
    <cfRule type="cellIs" dxfId="3521" priority="274" stopIfTrue="1" operator="notEqual">
      <formula>T6</formula>
    </cfRule>
    <cfRule type="expression" dxfId="3520" priority="612" stopIfTrue="1">
      <formula>$C$22&lt;&gt;""</formula>
    </cfRule>
  </conditionalFormatting>
  <conditionalFormatting sqref="D22">
    <cfRule type="cellIs" dxfId="3519" priority="273" stopIfTrue="1" operator="notEqual">
      <formula>S6</formula>
    </cfRule>
    <cfRule type="expression" dxfId="3518" priority="614" stopIfTrue="1">
      <formula>$D$22&lt;&gt;""</formula>
    </cfRule>
  </conditionalFormatting>
  <conditionalFormatting sqref="S6">
    <cfRule type="cellIs" dxfId="3517" priority="503" stopIfTrue="1" operator="notEqual">
      <formula>D22</formula>
    </cfRule>
    <cfRule type="expression" dxfId="3516" priority="616" stopIfTrue="1">
      <formula>$S$6&lt;&gt;""</formula>
    </cfRule>
  </conditionalFormatting>
  <conditionalFormatting sqref="T6">
    <cfRule type="cellIs" dxfId="3515" priority="502" stopIfTrue="1" operator="notEqual">
      <formula>C22</formula>
    </cfRule>
    <cfRule type="expression" dxfId="3514" priority="618" stopIfTrue="1">
      <formula>$T$6&lt;&gt;""</formula>
    </cfRule>
  </conditionalFormatting>
  <conditionalFormatting sqref="D20">
    <cfRule type="cellIs" dxfId="3513" priority="303" stopIfTrue="1" operator="notEqual">
      <formula>Q6</formula>
    </cfRule>
    <cfRule type="expression" dxfId="3512" priority="620" stopIfTrue="1">
      <formula>$D$20&lt;&gt;""</formula>
    </cfRule>
  </conditionalFormatting>
  <conditionalFormatting sqref="H12">
    <cfRule type="cellIs" dxfId="3511" priority="423" stopIfTrue="1" operator="notEqual">
      <formula>I10</formula>
    </cfRule>
    <cfRule type="expression" dxfId="3510" priority="546" stopIfTrue="1">
      <formula>$H$12&lt;&gt;""</formula>
    </cfRule>
  </conditionalFormatting>
  <conditionalFormatting sqref="J14">
    <cfRule type="cellIs" dxfId="3509" priority="388" stopIfTrue="1" operator="notEqual">
      <formula>K12</formula>
    </cfRule>
    <cfRule type="expression" dxfId="3508" priority="624" stopIfTrue="1">
      <formula>$J$14&lt;&gt;""</formula>
    </cfRule>
  </conditionalFormatting>
  <conditionalFormatting sqref="C10">
    <cfRule type="cellIs" dxfId="3507" priority="455" stopIfTrue="1" operator="notEqual">
      <formula>H6</formula>
    </cfRule>
    <cfRule type="expression" dxfId="3506" priority="626" stopIfTrue="1">
      <formula>$C$10&lt;&gt;""</formula>
    </cfRule>
  </conditionalFormatting>
  <conditionalFormatting sqref="I6">
    <cfRule type="cellIs" dxfId="3505" priority="513" stopIfTrue="1" operator="notEqual">
      <formula>D12</formula>
    </cfRule>
    <cfRule type="expression" dxfId="3504" priority="628" stopIfTrue="1">
      <formula>$I$6&lt;&gt;""</formula>
    </cfRule>
  </conditionalFormatting>
  <conditionalFormatting sqref="M14">
    <cfRule type="cellIs" dxfId="3503" priority="387" stopIfTrue="1" operator="notEqual">
      <formula>L16</formula>
    </cfRule>
    <cfRule type="expression" dxfId="3502" priority="630" stopIfTrue="1">
      <formula>$M$14&lt;&gt;""</formula>
    </cfRule>
  </conditionalFormatting>
  <conditionalFormatting sqref="N14">
    <cfRule type="cellIs" dxfId="3501" priority="386" stopIfTrue="1" operator="notEqual">
      <formula>K16</formula>
    </cfRule>
    <cfRule type="expression" dxfId="3500" priority="632" stopIfTrue="1">
      <formula>$N$14&lt;&gt;""</formula>
    </cfRule>
  </conditionalFormatting>
  <conditionalFormatting sqref="K16">
    <cfRule type="cellIs" dxfId="3499" priority="356" stopIfTrue="1" operator="notEqual">
      <formula>N14</formula>
    </cfRule>
    <cfRule type="expression" dxfId="3498" priority="634" stopIfTrue="1">
      <formula>$K$16&lt;&gt;""</formula>
    </cfRule>
  </conditionalFormatting>
  <conditionalFormatting sqref="L16">
    <cfRule type="cellIs" dxfId="3497" priority="355" stopIfTrue="1" operator="notEqual">
      <formula>M14</formula>
    </cfRule>
    <cfRule type="expression" dxfId="3496" priority="636" stopIfTrue="1">
      <formula>$L$16&lt;&gt;""</formula>
    </cfRule>
  </conditionalFormatting>
  <conditionalFormatting sqref="U6">
    <cfRule type="cellIs" dxfId="3495" priority="501" stopIfTrue="1" operator="notEqual">
      <formula>D24</formula>
    </cfRule>
    <cfRule type="expression" dxfId="3494" priority="638" stopIfTrue="1">
      <formula>$U$6&lt;&gt;""</formula>
    </cfRule>
  </conditionalFormatting>
  <conditionalFormatting sqref="V6">
    <cfRule type="cellIs" dxfId="3493" priority="500" stopIfTrue="1" operator="notEqual">
      <formula>C24</formula>
    </cfRule>
    <cfRule type="expression" dxfId="3492" priority="640" stopIfTrue="1">
      <formula>$V$6&lt;&gt;""</formula>
    </cfRule>
  </conditionalFormatting>
  <conditionalFormatting sqref="C24">
    <cfRule type="cellIs" dxfId="3491" priority="244" stopIfTrue="1" operator="notEqual">
      <formula>V6</formula>
    </cfRule>
    <cfRule type="expression" dxfId="3490" priority="642" stopIfTrue="1">
      <formula>$C$24&lt;&gt;""</formula>
    </cfRule>
  </conditionalFormatting>
  <conditionalFormatting sqref="Q10">
    <cfRule type="cellIs" dxfId="3489" priority="443" stopIfTrue="1" operator="notEqual">
      <formula>H20</formula>
    </cfRule>
    <cfRule type="expression" dxfId="3488" priority="644" stopIfTrue="1">
      <formula>$Q$10&lt;&gt;""</formula>
    </cfRule>
  </conditionalFormatting>
  <conditionalFormatting sqref="R10">
    <cfRule type="cellIs" dxfId="3487" priority="442" stopIfTrue="1" operator="notEqual">
      <formula>G20</formula>
    </cfRule>
    <cfRule type="expression" dxfId="3486" priority="646" stopIfTrue="1">
      <formula>$R$10&lt;&gt;""</formula>
    </cfRule>
  </conditionalFormatting>
  <conditionalFormatting sqref="G20">
    <cfRule type="cellIs" dxfId="3485" priority="300" stopIfTrue="1" operator="notEqual">
      <formula>R10</formula>
    </cfRule>
    <cfRule type="expression" dxfId="3484" priority="648" stopIfTrue="1">
      <formula>$G$20&lt;&gt;""</formula>
    </cfRule>
  </conditionalFormatting>
  <conditionalFormatting sqref="H20">
    <cfRule type="cellIs" dxfId="3483" priority="299" stopIfTrue="1" operator="notEqual">
      <formula>Q10</formula>
    </cfRule>
    <cfRule type="expression" dxfId="3482" priority="650" stopIfTrue="1">
      <formula>$H$20&lt;&gt;""</formula>
    </cfRule>
  </conditionalFormatting>
  <conditionalFormatting sqref="O12">
    <cfRule type="cellIs" dxfId="3481" priority="415" stopIfTrue="1" operator="notEqual">
      <formula>J18</formula>
    </cfRule>
    <cfRule type="expression" dxfId="3480" priority="674" stopIfTrue="1">
      <formula>$O$12&lt;&gt;""</formula>
    </cfRule>
  </conditionalFormatting>
  <conditionalFormatting sqref="P12">
    <cfRule type="cellIs" dxfId="3479" priority="414" stopIfTrue="1" operator="notEqual">
      <formula>I18</formula>
    </cfRule>
    <cfRule type="expression" dxfId="3478" priority="676" stopIfTrue="1">
      <formula>$P$12&lt;&gt;""</formula>
    </cfRule>
  </conditionalFormatting>
  <conditionalFormatting sqref="I18">
    <cfRule type="cellIs" dxfId="3477" priority="328" stopIfTrue="1" operator="notEqual">
      <formula>P12</formula>
    </cfRule>
    <cfRule type="expression" dxfId="3476" priority="656" stopIfTrue="1">
      <formula>$I$18&lt;&gt;""</formula>
    </cfRule>
  </conditionalFormatting>
  <conditionalFormatting sqref="J18">
    <cfRule type="cellIs" dxfId="3475" priority="327" stopIfTrue="1" operator="notEqual">
      <formula>O12</formula>
    </cfRule>
    <cfRule type="expression" dxfId="3474" priority="658" stopIfTrue="1">
      <formula>$J$18&lt;&gt;""</formula>
    </cfRule>
  </conditionalFormatting>
  <conditionalFormatting sqref="S10">
    <cfRule type="cellIs" dxfId="3473" priority="441" stopIfTrue="1" operator="notEqual">
      <formula>H22</formula>
    </cfRule>
    <cfRule type="expression" dxfId="3472" priority="660" stopIfTrue="1">
      <formula>$S$10&lt;&gt;""</formula>
    </cfRule>
  </conditionalFormatting>
  <conditionalFormatting sqref="G22">
    <cfRule type="cellIs" dxfId="3471" priority="270" stopIfTrue="1" operator="notEqual">
      <formula>T10</formula>
    </cfRule>
    <cfRule type="expression" dxfId="3470" priority="662" stopIfTrue="1">
      <formula>$G$22&lt;&gt;""</formula>
    </cfRule>
  </conditionalFormatting>
  <conditionalFormatting sqref="H22">
    <cfRule type="cellIs" dxfId="3469" priority="269" stopIfTrue="1" operator="notEqual">
      <formula>S10</formula>
    </cfRule>
    <cfRule type="expression" dxfId="3468" priority="664" stopIfTrue="1">
      <formula>$H$22&lt;&gt;""</formula>
    </cfRule>
  </conditionalFormatting>
  <conditionalFormatting sqref="O14">
    <cfRule type="cellIs" dxfId="3467" priority="385" stopIfTrue="1" operator="notEqual">
      <formula>L18</formula>
    </cfRule>
    <cfRule type="expression" dxfId="3466" priority="666" stopIfTrue="1">
      <formula>$O$14&lt;&gt;""</formula>
    </cfRule>
  </conditionalFormatting>
  <conditionalFormatting sqref="P14">
    <cfRule type="cellIs" dxfId="3465" priority="384" stopIfTrue="1" operator="notEqual">
      <formula>K18</formula>
    </cfRule>
    <cfRule type="expression" dxfId="3464" priority="668" stopIfTrue="1">
      <formula>$P$14&lt;&gt;""</formula>
    </cfRule>
  </conditionalFormatting>
  <conditionalFormatting sqref="K18">
    <cfRule type="cellIs" dxfId="3463" priority="326" stopIfTrue="1" operator="notEqual">
      <formula>P14</formula>
    </cfRule>
    <cfRule type="expression" dxfId="3462" priority="670" stopIfTrue="1">
      <formula>$K$18&lt;&gt;""</formula>
    </cfRule>
  </conditionalFormatting>
  <conditionalFormatting sqref="L18">
    <cfRule type="cellIs" dxfId="3461" priority="325" stopIfTrue="1" operator="notEqual">
      <formula>O14</formula>
    </cfRule>
    <cfRule type="expression" dxfId="3460" priority="672" stopIfTrue="1">
      <formula>$L$18&lt;&gt;""</formula>
    </cfRule>
  </conditionalFormatting>
  <conditionalFormatting sqref="Q12">
    <cfRule type="cellIs" dxfId="3459" priority="413" stopIfTrue="1" operator="notEqual">
      <formula>J20</formula>
    </cfRule>
    <cfRule type="expression" dxfId="3458" priority="696" stopIfTrue="1">
      <formula>$Q$12&lt;&gt;""</formula>
    </cfRule>
  </conditionalFormatting>
  <conditionalFormatting sqref="R12">
    <cfRule type="cellIs" dxfId="3457" priority="412" stopIfTrue="1" operator="notEqual">
      <formula>I20</formula>
    </cfRule>
    <cfRule type="expression" dxfId="3456" priority="698" stopIfTrue="1">
      <formula>$R$12&lt;&gt;""</formula>
    </cfRule>
  </conditionalFormatting>
  <conditionalFormatting sqref="I20">
    <cfRule type="cellIs" dxfId="3455" priority="298" stopIfTrue="1" operator="notEqual">
      <formula>R12</formula>
    </cfRule>
    <cfRule type="expression" dxfId="3454" priority="678" stopIfTrue="1">
      <formula>$I$20&lt;&gt;""</formula>
    </cfRule>
  </conditionalFormatting>
  <conditionalFormatting sqref="J20">
    <cfRule type="cellIs" dxfId="3453" priority="297" stopIfTrue="1" operator="notEqual">
      <formula>Q12</formula>
    </cfRule>
    <cfRule type="expression" dxfId="3452" priority="680" stopIfTrue="1">
      <formula>$J$20&lt;&gt;""</formula>
    </cfRule>
  </conditionalFormatting>
  <conditionalFormatting sqref="T10">
    <cfRule type="cellIs" dxfId="3451" priority="440" stopIfTrue="1" operator="notEqual">
      <formula>G22</formula>
    </cfRule>
    <cfRule type="expression" dxfId="3450" priority="682" stopIfTrue="1">
      <formula>$T$10&lt;&gt;""</formula>
    </cfRule>
  </conditionalFormatting>
  <conditionalFormatting sqref="W6">
    <cfRule type="cellIs" dxfId="3449" priority="499" stopIfTrue="1" operator="notEqual">
      <formula>D26</formula>
    </cfRule>
    <cfRule type="expression" dxfId="3448" priority="684" stopIfTrue="1">
      <formula>$W$6&lt;&gt;""</formula>
    </cfRule>
  </conditionalFormatting>
  <conditionalFormatting sqref="X6">
    <cfRule type="cellIs" dxfId="3447" priority="498" stopIfTrue="1" operator="notEqual">
      <formula>C26</formula>
    </cfRule>
    <cfRule type="expression" dxfId="3446" priority="686" stopIfTrue="1">
      <formula>$X$6&lt;&gt;""</formula>
    </cfRule>
  </conditionalFormatting>
  <conditionalFormatting sqref="C26">
    <cfRule type="cellIs" dxfId="3445" priority="214" stopIfTrue="1" operator="notEqual">
      <formula>X6</formula>
    </cfRule>
    <cfRule type="expression" dxfId="3444" priority="688" stopIfTrue="1">
      <formula>$C$26&lt;&gt;""</formula>
    </cfRule>
  </conditionalFormatting>
  <conditionalFormatting sqref="D26">
    <cfRule type="cellIs" dxfId="3443" priority="213" stopIfTrue="1" operator="notEqual">
      <formula>W6</formula>
    </cfRule>
    <cfRule type="expression" dxfId="3442" priority="690" stopIfTrue="1">
      <formula>$D$26&lt;&gt;""</formula>
    </cfRule>
  </conditionalFormatting>
  <conditionalFormatting sqref="H32">
    <cfRule type="cellIs" dxfId="3441" priority="116" stopIfTrue="1" operator="notEqual">
      <formula>AC10</formula>
    </cfRule>
    <cfRule type="expression" dxfId="3440" priority="692" stopIfTrue="1">
      <formula>$H$32&lt;&gt;""</formula>
    </cfRule>
  </conditionalFormatting>
  <conditionalFormatting sqref="G32">
    <cfRule type="cellIs" dxfId="3439" priority="117" stopIfTrue="1" operator="notEqual">
      <formula>AD10</formula>
    </cfRule>
    <cfRule type="expression" dxfId="3438" priority="694" stopIfTrue="1">
      <formula>$G$32&lt;&gt;""</formula>
    </cfRule>
  </conditionalFormatting>
  <conditionalFormatting sqref="AA12">
    <cfRule type="cellIs" dxfId="3437" priority="403" stopIfTrue="1" operator="notEqual">
      <formula>J30</formula>
    </cfRule>
    <cfRule type="expression" dxfId="3436" priority="770" stopIfTrue="1">
      <formula>$AA$12&lt;&gt;""</formula>
    </cfRule>
  </conditionalFormatting>
  <conditionalFormatting sqref="AB12">
    <cfRule type="cellIs" dxfId="3435" priority="402" stopIfTrue="1" operator="notEqual">
      <formula>I30</formula>
    </cfRule>
    <cfRule type="expression" dxfId="3434" priority="772" stopIfTrue="1">
      <formula>$AB$12&lt;&gt;""</formula>
    </cfRule>
  </conditionalFormatting>
  <conditionalFormatting sqref="I30">
    <cfRule type="cellIs" dxfId="3433" priority="146" stopIfTrue="1" operator="notEqual">
      <formula>AB12</formula>
    </cfRule>
    <cfRule type="expression" dxfId="3432" priority="700" stopIfTrue="1">
      <formula>$I$30&lt;&gt;""</formula>
    </cfRule>
  </conditionalFormatting>
  <conditionalFormatting sqref="J30">
    <cfRule type="cellIs" dxfId="3431" priority="145" stopIfTrue="1" operator="notEqual">
      <formula>AA12</formula>
    </cfRule>
    <cfRule type="expression" dxfId="3430" priority="702" stopIfTrue="1">
      <formula>$J$30&lt;&gt;""</formula>
    </cfRule>
  </conditionalFormatting>
  <conditionalFormatting sqref="K28">
    <cfRule type="cellIs" dxfId="3429" priority="175" stopIfTrue="1" operator="notEqual">
      <formula>Z14</formula>
    </cfRule>
    <cfRule type="expression" dxfId="3428" priority="704" stopIfTrue="1">
      <formula>$K$28&lt;&gt;""</formula>
    </cfRule>
  </conditionalFormatting>
  <conditionalFormatting sqref="L28">
    <cfRule type="cellIs" dxfId="3427" priority="174" stopIfTrue="1" operator="notEqual">
      <formula>Y14</formula>
    </cfRule>
    <cfRule type="expression" dxfId="3426" priority="706" stopIfTrue="1">
      <formula>$L$28&lt;&gt;""</formula>
    </cfRule>
  </conditionalFormatting>
  <conditionalFormatting sqref="M26">
    <cfRule type="cellIs" dxfId="3425" priority="204" stopIfTrue="1" operator="notEqual">
      <formula>X16</formula>
    </cfRule>
    <cfRule type="expression" dxfId="3424" priority="708" stopIfTrue="1">
      <formula>$M$26&lt;&gt;""</formula>
    </cfRule>
  </conditionalFormatting>
  <conditionalFormatting sqref="N26">
    <cfRule type="cellIs" dxfId="3423" priority="203" stopIfTrue="1" operator="notEqual">
      <formula>W16</formula>
    </cfRule>
    <cfRule type="expression" dxfId="3422" priority="710" stopIfTrue="1">
      <formula>$N$26&lt;&gt;""</formula>
    </cfRule>
  </conditionalFormatting>
  <conditionalFormatting sqref="O24">
    <cfRule type="cellIs" dxfId="3421" priority="232" stopIfTrue="1" operator="notEqual">
      <formula>V18</formula>
    </cfRule>
    <cfRule type="expression" dxfId="3420" priority="712" stopIfTrue="1">
      <formula>$O$24&lt;&gt;""</formula>
    </cfRule>
  </conditionalFormatting>
  <conditionalFormatting sqref="P24">
    <cfRule type="cellIs" dxfId="3419" priority="231" stopIfTrue="1" operator="notEqual">
      <formula>U18</formula>
    </cfRule>
    <cfRule type="expression" dxfId="3418" priority="714" stopIfTrue="1">
      <formula>$P$24&lt;&gt;""</formula>
    </cfRule>
  </conditionalFormatting>
  <conditionalFormatting sqref="Q22">
    <cfRule type="cellIs" dxfId="3417" priority="260" stopIfTrue="1" operator="notEqual">
      <formula>T20</formula>
    </cfRule>
    <cfRule type="expression" dxfId="3416" priority="716" stopIfTrue="1">
      <formula>$Q$22&lt;&gt;""</formula>
    </cfRule>
  </conditionalFormatting>
  <conditionalFormatting sqref="R22">
    <cfRule type="cellIs" dxfId="3415" priority="259" stopIfTrue="1" operator="notEqual">
      <formula>S20</formula>
    </cfRule>
    <cfRule type="expression" dxfId="3414" priority="718" stopIfTrue="1">
      <formula>$R$22&lt;&gt;""</formula>
    </cfRule>
  </conditionalFormatting>
  <conditionalFormatting sqref="S20">
    <cfRule type="cellIs" dxfId="3413" priority="290" stopIfTrue="1" operator="notEqual">
      <formula>R22</formula>
    </cfRule>
    <cfRule type="expression" dxfId="3412" priority="720" stopIfTrue="1">
      <formula>$S$20&lt;&gt;""</formula>
    </cfRule>
  </conditionalFormatting>
  <conditionalFormatting sqref="T20">
    <cfRule type="cellIs" dxfId="3411" priority="289" stopIfTrue="1" operator="notEqual">
      <formula>Q22</formula>
    </cfRule>
    <cfRule type="expression" dxfId="3410" priority="722" stopIfTrue="1">
      <formula>$T$20&lt;&gt;""</formula>
    </cfRule>
  </conditionalFormatting>
  <conditionalFormatting sqref="U18">
    <cfRule type="cellIs" dxfId="3409" priority="318" stopIfTrue="1" operator="notEqual">
      <formula>P24</formula>
    </cfRule>
    <cfRule type="expression" dxfId="3408" priority="724" stopIfTrue="1">
      <formula>$U$18&lt;&gt;""</formula>
    </cfRule>
  </conditionalFormatting>
  <conditionalFormatting sqref="V18">
    <cfRule type="cellIs" dxfId="3407" priority="317" stopIfTrue="1" operator="notEqual">
      <formula>O24</formula>
    </cfRule>
    <cfRule type="expression" dxfId="3406" priority="726" stopIfTrue="1">
      <formula>$V$18&lt;&gt;""</formula>
    </cfRule>
  </conditionalFormatting>
  <conditionalFormatting sqref="W16">
    <cfRule type="cellIs" dxfId="3405" priority="346" stopIfTrue="1" operator="notEqual">
      <formula>N26</formula>
    </cfRule>
    <cfRule type="expression" dxfId="3404" priority="728" stopIfTrue="1">
      <formula>$W$16&lt;&gt;""</formula>
    </cfRule>
  </conditionalFormatting>
  <conditionalFormatting sqref="X16">
    <cfRule type="cellIs" dxfId="3403" priority="345" stopIfTrue="1" operator="notEqual">
      <formula>M26</formula>
    </cfRule>
    <cfRule type="expression" dxfId="3402" priority="730" stopIfTrue="1">
      <formula>$X$16&lt;&gt;""</formula>
    </cfRule>
  </conditionalFormatting>
  <conditionalFormatting sqref="Z14">
    <cfRule type="cellIs" dxfId="3401" priority="374" stopIfTrue="1" operator="notEqual">
      <formula>K28</formula>
    </cfRule>
    <cfRule type="expression" dxfId="3400" priority="732" stopIfTrue="1">
      <formula>$Z$14&lt;&gt;""</formula>
    </cfRule>
  </conditionalFormatting>
  <conditionalFormatting sqref="M28">
    <cfRule type="cellIs" dxfId="3399" priority="173" stopIfTrue="1" operator="notEqual">
      <formula>Z16</formula>
    </cfRule>
    <cfRule type="expression" dxfId="3398" priority="734" stopIfTrue="1">
      <formula>$M$28&lt;&gt;""</formula>
    </cfRule>
  </conditionalFormatting>
  <conditionalFormatting sqref="N28">
    <cfRule type="cellIs" dxfId="3397" priority="172" stopIfTrue="1" operator="notEqual">
      <formula>Y16</formula>
    </cfRule>
    <cfRule type="expression" dxfId="3396" priority="736" stopIfTrue="1">
      <formula>$N$28&lt;&gt;""</formula>
    </cfRule>
  </conditionalFormatting>
  <conditionalFormatting sqref="Y16">
    <cfRule type="cellIs" dxfId="3395" priority="344" stopIfTrue="1" operator="notEqual">
      <formula>N28</formula>
    </cfRule>
    <cfRule type="expression" dxfId="3394" priority="738" stopIfTrue="1">
      <formula>$Y$16&lt;&gt;""</formula>
    </cfRule>
  </conditionalFormatting>
  <conditionalFormatting sqref="Z16">
    <cfRule type="cellIs" dxfId="3393" priority="343" stopIfTrue="1" operator="notEqual">
      <formula>M28</formula>
    </cfRule>
    <cfRule type="expression" dxfId="3392" priority="740" stopIfTrue="1">
      <formula>$Z$16&lt;&gt;""</formula>
    </cfRule>
  </conditionalFormatting>
  <conditionalFormatting sqref="U20">
    <cfRule type="cellIs" dxfId="3391" priority="288" stopIfTrue="1" operator="notEqual">
      <formula>R24</formula>
    </cfRule>
    <cfRule type="expression" dxfId="3390" priority="742" stopIfTrue="1">
      <formula>$U$20&lt;&gt;""</formula>
    </cfRule>
  </conditionalFormatting>
  <conditionalFormatting sqref="V20">
    <cfRule type="cellIs" dxfId="3389" priority="287" stopIfTrue="1" operator="notEqual">
      <formula>Q24</formula>
    </cfRule>
    <cfRule type="expression" dxfId="3388" priority="744" stopIfTrue="1">
      <formula>$V$20&lt;&gt;""</formula>
    </cfRule>
  </conditionalFormatting>
  <conditionalFormatting sqref="Q24">
    <cfRule type="cellIs" dxfId="3387" priority="230" stopIfTrue="1" operator="notEqual">
      <formula>V20</formula>
    </cfRule>
    <cfRule type="expression" dxfId="3386" priority="746" stopIfTrue="1">
      <formula>$Q$24&lt;&gt;""</formula>
    </cfRule>
  </conditionalFormatting>
  <conditionalFormatting sqref="R24">
    <cfRule type="cellIs" dxfId="3385" priority="229" stopIfTrue="1" operator="notEqual">
      <formula>U20</formula>
    </cfRule>
    <cfRule type="expression" dxfId="3384" priority="748" stopIfTrue="1">
      <formula>$R$24&lt;&gt;""</formula>
    </cfRule>
  </conditionalFormatting>
  <conditionalFormatting sqref="O26">
    <cfRule type="cellIs" dxfId="3383" priority="202" stopIfTrue="1" operator="notEqual">
      <formula>X18</formula>
    </cfRule>
    <cfRule type="expression" dxfId="3382" priority="750" stopIfTrue="1">
      <formula>$O$26&lt;&gt;""</formula>
    </cfRule>
  </conditionalFormatting>
  <conditionalFormatting sqref="P26">
    <cfRule type="cellIs" dxfId="3381" priority="201" stopIfTrue="1" operator="notEqual">
      <formula>W18</formula>
    </cfRule>
    <cfRule type="expression" dxfId="3380" priority="752" stopIfTrue="1">
      <formula>$P$26&lt;&gt;""</formula>
    </cfRule>
  </conditionalFormatting>
  <conditionalFormatting sqref="W18">
    <cfRule type="cellIs" dxfId="3379" priority="316" stopIfTrue="1" operator="notEqual">
      <formula>P26</formula>
    </cfRule>
    <cfRule type="expression" dxfId="3378" priority="754" stopIfTrue="1">
      <formula>$W$18&lt;&gt;""</formula>
    </cfRule>
  </conditionalFormatting>
  <conditionalFormatting sqref="X18">
    <cfRule type="cellIs" dxfId="3377" priority="315" stopIfTrue="1" operator="notEqual">
      <formula>O26</formula>
    </cfRule>
    <cfRule type="expression" dxfId="3376" priority="756" stopIfTrue="1">
      <formula>$X$18&lt;&gt;""</formula>
    </cfRule>
  </conditionalFormatting>
  <conditionalFormatting sqref="K30">
    <cfRule type="cellIs" dxfId="3375" priority="144" stopIfTrue="1" operator="notEqual">
      <formula>AB14</formula>
    </cfRule>
    <cfRule type="expression" dxfId="3374" priority="758" stopIfTrue="1">
      <formula>$K$30&lt;&gt;""</formula>
    </cfRule>
  </conditionalFormatting>
  <conditionalFormatting sqref="L30">
    <cfRule type="cellIs" dxfId="3373" priority="143" stopIfTrue="1" operator="notEqual">
      <formula>AA14</formula>
    </cfRule>
    <cfRule type="expression" dxfId="3372" priority="760" stopIfTrue="1">
      <formula>$L$30&lt;&gt;""</formula>
    </cfRule>
  </conditionalFormatting>
  <conditionalFormatting sqref="AA14">
    <cfRule type="cellIs" dxfId="3371" priority="373" stopIfTrue="1" operator="notEqual">
      <formula>L30</formula>
    </cfRule>
    <cfRule type="expression" dxfId="3370" priority="762" stopIfTrue="1">
      <formula>$AA$14&lt;&gt;""</formula>
    </cfRule>
  </conditionalFormatting>
  <conditionalFormatting sqref="AB14">
    <cfRule type="cellIs" dxfId="3369" priority="372" stopIfTrue="1" operator="notEqual">
      <formula>K30</formula>
    </cfRule>
    <cfRule type="expression" dxfId="3368" priority="764" stopIfTrue="1">
      <formula>$AB$14&lt;&gt;""</formula>
    </cfRule>
  </conditionalFormatting>
  <conditionalFormatting sqref="I32">
    <cfRule type="cellIs" dxfId="3367" priority="115" stopIfTrue="1" operator="notEqual">
      <formula>AD12</formula>
    </cfRule>
    <cfRule type="expression" dxfId="3366" priority="766" stopIfTrue="1">
      <formula>$I$32&lt;&gt;""</formula>
    </cfRule>
  </conditionalFormatting>
  <conditionalFormatting sqref="J32">
    <cfRule type="cellIs" dxfId="3365" priority="114" stopIfTrue="1" operator="notEqual">
      <formula>AC12</formula>
    </cfRule>
    <cfRule type="expression" dxfId="3364" priority="768" stopIfTrue="1">
      <formula>$J$32&lt;&gt;""</formula>
    </cfRule>
  </conditionalFormatting>
  <conditionalFormatting sqref="AC12">
    <cfRule type="cellIs" dxfId="3363" priority="401" stopIfTrue="1" operator="notEqual">
      <formula>J32</formula>
    </cfRule>
    <cfRule type="expression" dxfId="3362" priority="924" stopIfTrue="1">
      <formula>$AC$12&lt;&gt;""</formula>
    </cfRule>
  </conditionalFormatting>
  <conditionalFormatting sqref="AD12">
    <cfRule type="cellIs" dxfId="3361" priority="400" stopIfTrue="1" operator="notEqual">
      <formula>I32</formula>
    </cfRule>
    <cfRule type="expression" dxfId="3360" priority="926" stopIfTrue="1">
      <formula>$AD$12&lt;&gt;""</formula>
    </cfRule>
  </conditionalFormatting>
  <conditionalFormatting sqref="Y14">
    <cfRule type="cellIs" dxfId="3359" priority="375" stopIfTrue="1" operator="notEqual">
      <formula>L28</formula>
    </cfRule>
    <cfRule type="expression" dxfId="3358" priority="774" stopIfTrue="1">
      <formula>$Y$14&lt;&gt;""</formula>
    </cfRule>
  </conditionalFormatting>
  <conditionalFormatting sqref="AC14">
    <cfRule type="cellIs" dxfId="3357" priority="371" stopIfTrue="1" operator="notEqual">
      <formula>L32</formula>
    </cfRule>
    <cfRule type="expression" dxfId="3356" priority="776" stopIfTrue="1">
      <formula>$AC$14&lt;&gt;""</formula>
    </cfRule>
  </conditionalFormatting>
  <conditionalFormatting sqref="AD14">
    <cfRule type="cellIs" dxfId="3355" priority="370" stopIfTrue="1" operator="notEqual">
      <formula>K32</formula>
    </cfRule>
    <cfRule type="expression" dxfId="3354" priority="778" stopIfTrue="1">
      <formula>$AD$14&lt;&gt;""</formula>
    </cfRule>
  </conditionalFormatting>
  <conditionalFormatting sqref="K32">
    <cfRule type="cellIs" dxfId="3353" priority="113" stopIfTrue="1" operator="notEqual">
      <formula>AD14</formula>
    </cfRule>
    <cfRule type="expression" dxfId="3352" priority="780" stopIfTrue="1">
      <formula>$K$32&lt;&gt;""</formula>
    </cfRule>
  </conditionalFormatting>
  <conditionalFormatting sqref="L32">
    <cfRule type="cellIs" dxfId="3351" priority="112" stopIfTrue="1" operator="notEqual">
      <formula>AC14</formula>
    </cfRule>
    <cfRule type="expression" dxfId="3350" priority="782" stopIfTrue="1">
      <formula>$L$32&lt;&gt;""</formula>
    </cfRule>
  </conditionalFormatting>
  <conditionalFormatting sqref="AA16">
    <cfRule type="cellIs" dxfId="3349" priority="342" stopIfTrue="1" operator="notEqual">
      <formula>N30</formula>
    </cfRule>
    <cfRule type="expression" dxfId="3348" priority="784" stopIfTrue="1">
      <formula>$AA$16&lt;&gt;""</formula>
    </cfRule>
  </conditionalFormatting>
  <conditionalFormatting sqref="AB16">
    <cfRule type="cellIs" dxfId="3347" priority="341" stopIfTrue="1" operator="notEqual">
      <formula>M30</formula>
    </cfRule>
    <cfRule type="expression" dxfId="3346" priority="786" stopIfTrue="1">
      <formula>$AB$16&lt;&gt;""</formula>
    </cfRule>
  </conditionalFormatting>
  <conditionalFormatting sqref="M30">
    <cfRule type="cellIs" dxfId="3345" priority="142" stopIfTrue="1" operator="notEqual">
      <formula>AB16</formula>
    </cfRule>
    <cfRule type="expression" dxfId="3344" priority="788" stopIfTrue="1">
      <formula>$M$30&lt;&gt;""</formula>
    </cfRule>
  </conditionalFormatting>
  <conditionalFormatting sqref="N30">
    <cfRule type="cellIs" dxfId="3343" priority="141" stopIfTrue="1" operator="notEqual">
      <formula>AA16</formula>
    </cfRule>
    <cfRule type="expression" dxfId="3342" priority="790" stopIfTrue="1">
      <formula>$N$30&lt;&gt;""</formula>
    </cfRule>
  </conditionalFormatting>
  <conditionalFormatting sqref="Y18">
    <cfRule type="cellIs" dxfId="3341" priority="314" stopIfTrue="1" operator="notEqual">
      <formula>P28</formula>
    </cfRule>
    <cfRule type="expression" dxfId="3340" priority="792" stopIfTrue="1">
      <formula>$Y$18&lt;&gt;""</formula>
    </cfRule>
  </conditionalFormatting>
  <conditionalFormatting sqref="Z18">
    <cfRule type="cellIs" dxfId="3339" priority="313" stopIfTrue="1" operator="notEqual">
      <formula>O28</formula>
    </cfRule>
    <cfRule type="expression" dxfId="3338" priority="794" stopIfTrue="1">
      <formula>$Z$18&lt;&gt;""</formula>
    </cfRule>
  </conditionalFormatting>
  <conditionalFormatting sqref="O28">
    <cfRule type="cellIs" dxfId="3337" priority="171" stopIfTrue="1" operator="notEqual">
      <formula>Z18</formula>
    </cfRule>
    <cfRule type="expression" dxfId="3336" priority="796" stopIfTrue="1">
      <formula>$O$28&lt;&gt;""</formula>
    </cfRule>
  </conditionalFormatting>
  <conditionalFormatting sqref="P28">
    <cfRule type="cellIs" dxfId="3335" priority="170" stopIfTrue="1" operator="notEqual">
      <formula>Y18</formula>
    </cfRule>
    <cfRule type="expression" dxfId="3334" priority="798" stopIfTrue="1">
      <formula>$P$28&lt;&gt;""</formula>
    </cfRule>
  </conditionalFormatting>
  <conditionalFormatting sqref="W20">
    <cfRule type="cellIs" dxfId="3333" priority="286" stopIfTrue="1" operator="notEqual">
      <formula>R26</formula>
    </cfRule>
    <cfRule type="expression" dxfId="3332" priority="800" stopIfTrue="1">
      <formula>$W$20&lt;&gt;""</formula>
    </cfRule>
  </conditionalFormatting>
  <conditionalFormatting sqref="X20">
    <cfRule type="cellIs" dxfId="3331" priority="285" stopIfTrue="1" operator="notEqual">
      <formula>Q26</formula>
    </cfRule>
    <cfRule type="expression" dxfId="3330" priority="802" stopIfTrue="1">
      <formula>$X$20&lt;&gt;""</formula>
    </cfRule>
  </conditionalFormatting>
  <conditionalFormatting sqref="Q26">
    <cfRule type="cellIs" dxfId="3329" priority="200" stopIfTrue="1" operator="notEqual">
      <formula>X20</formula>
    </cfRule>
    <cfRule type="expression" dxfId="3328" priority="804" stopIfTrue="1">
      <formula>$Q$26&lt;&gt;""</formula>
    </cfRule>
  </conditionalFormatting>
  <conditionalFormatting sqref="R26">
    <cfRule type="cellIs" dxfId="3327" priority="199" stopIfTrue="1" operator="notEqual">
      <formula>W20</formula>
    </cfRule>
    <cfRule type="expression" dxfId="3326" priority="806" stopIfTrue="1">
      <formula>$R$26&lt;&gt;""</formula>
    </cfRule>
  </conditionalFormatting>
  <conditionalFormatting sqref="U22">
    <cfRule type="cellIs" dxfId="3325" priority="258" stopIfTrue="1" operator="notEqual">
      <formula>T24</formula>
    </cfRule>
    <cfRule type="expression" dxfId="3324" priority="808" stopIfTrue="1">
      <formula>$U$22&lt;&gt;""</formula>
    </cfRule>
  </conditionalFormatting>
  <conditionalFormatting sqref="V22">
    <cfRule type="cellIs" dxfId="3323" priority="257" stopIfTrue="1" operator="notEqual">
      <formula>S24</formula>
    </cfRule>
    <cfRule type="expression" dxfId="3322" priority="810" stopIfTrue="1">
      <formula>$V$22&lt;&gt;""</formula>
    </cfRule>
  </conditionalFormatting>
  <conditionalFormatting sqref="S24">
    <cfRule type="cellIs" dxfId="3321" priority="228" stopIfTrue="1" operator="notEqual">
      <formula>V22</formula>
    </cfRule>
    <cfRule type="expression" dxfId="3320" priority="812" stopIfTrue="1">
      <formula>$S$24&lt;&gt;""</formula>
    </cfRule>
  </conditionalFormatting>
  <conditionalFormatting sqref="T24">
    <cfRule type="cellIs" dxfId="3319" priority="227" stopIfTrue="1" operator="notEqual">
      <formula>U22</formula>
    </cfRule>
    <cfRule type="expression" dxfId="3318" priority="814" stopIfTrue="1">
      <formula>$T$24&lt;&gt;""</formula>
    </cfRule>
  </conditionalFormatting>
  <conditionalFormatting sqref="W22">
    <cfRule type="cellIs" dxfId="3317" priority="256" stopIfTrue="1" operator="notEqual">
      <formula>T26</formula>
    </cfRule>
    <cfRule type="expression" dxfId="3316" priority="816" stopIfTrue="1">
      <formula>$W$22&lt;&gt;""</formula>
    </cfRule>
  </conditionalFormatting>
  <conditionalFormatting sqref="X22">
    <cfRule type="cellIs" dxfId="3315" priority="255" stopIfTrue="1" operator="notEqual">
      <formula>S26</formula>
    </cfRule>
    <cfRule type="expression" dxfId="3314" priority="818" stopIfTrue="1">
      <formula>$X$22&lt;&gt;""</formula>
    </cfRule>
  </conditionalFormatting>
  <conditionalFormatting sqref="S26">
    <cfRule type="cellIs" dxfId="3313" priority="198" stopIfTrue="1" operator="notEqual">
      <formula>X22</formula>
    </cfRule>
    <cfRule type="expression" dxfId="3312" priority="820" stopIfTrue="1">
      <formula>$S$26&lt;&gt;""</formula>
    </cfRule>
  </conditionalFormatting>
  <conditionalFormatting sqref="T26">
    <cfRule type="cellIs" dxfId="3311" priority="197" stopIfTrue="1" operator="notEqual">
      <formula>W22</formula>
    </cfRule>
    <cfRule type="expression" dxfId="3310" priority="822" stopIfTrue="1">
      <formula>$T$26&lt;&gt;""</formula>
    </cfRule>
  </conditionalFormatting>
  <conditionalFormatting sqref="Q28">
    <cfRule type="cellIs" dxfId="3309" priority="169" stopIfTrue="1" operator="notEqual">
      <formula>Z20</formula>
    </cfRule>
    <cfRule type="expression" dxfId="3308" priority="824" stopIfTrue="1">
      <formula>$Q$28&lt;&gt;""</formula>
    </cfRule>
  </conditionalFormatting>
  <conditionalFormatting sqref="R28">
    <cfRule type="cellIs" dxfId="3307" priority="168" stopIfTrue="1" operator="notEqual">
      <formula>Y20</formula>
    </cfRule>
    <cfRule type="expression" dxfId="3306" priority="826" stopIfTrue="1">
      <formula>$R$28&lt;&gt;""</formula>
    </cfRule>
  </conditionalFormatting>
  <conditionalFormatting sqref="Y20">
    <cfRule type="cellIs" dxfId="3305" priority="284" stopIfTrue="1" operator="notEqual">
      <formula>R28</formula>
    </cfRule>
    <cfRule type="expression" dxfId="3304" priority="828" stopIfTrue="1">
      <formula>$Y$20&lt;&gt;""</formula>
    </cfRule>
  </conditionalFormatting>
  <conditionalFormatting sqref="Z20">
    <cfRule type="cellIs" dxfId="3303" priority="283" stopIfTrue="1" operator="notEqual">
      <formula>Q28</formula>
    </cfRule>
    <cfRule type="expression" dxfId="3302" priority="830" stopIfTrue="1">
      <formula>$Z$20&lt;&gt;""</formula>
    </cfRule>
  </conditionalFormatting>
  <conditionalFormatting sqref="U36">
    <cfRule type="cellIs" dxfId="3301" priority="42" stopIfTrue="1" operator="notEqual">
      <formula>AH24</formula>
    </cfRule>
    <cfRule type="expression" dxfId="3300" priority="832" stopIfTrue="1">
      <formula>$U$36&lt;&gt;""</formula>
    </cfRule>
  </conditionalFormatting>
  <conditionalFormatting sqref="V36">
    <cfRule type="cellIs" dxfId="3299" priority="41" stopIfTrue="1" operator="notEqual">
      <formula>AG24</formula>
    </cfRule>
    <cfRule type="expression" dxfId="3298" priority="834" stopIfTrue="1">
      <formula>$V$36&lt;&gt;""</formula>
    </cfRule>
  </conditionalFormatting>
  <conditionalFormatting sqref="AG24">
    <cfRule type="cellIs" dxfId="3297" priority="216" stopIfTrue="1" operator="notEqual">
      <formula>V36</formula>
    </cfRule>
    <cfRule type="expression" dxfId="3296" priority="836" stopIfTrue="1">
      <formula>$AG$24&lt;&gt;""</formula>
    </cfRule>
  </conditionalFormatting>
  <conditionalFormatting sqref="AH24">
    <cfRule type="cellIs" dxfId="3295" priority="215" stopIfTrue="1" operator="notEqual">
      <formula>U36</formula>
    </cfRule>
    <cfRule type="expression" dxfId="3294" priority="838" stopIfTrue="1">
      <formula>$AH$24&lt;&gt;""</formula>
    </cfRule>
  </conditionalFormatting>
  <conditionalFormatting sqref="M32">
    <cfRule type="cellIs" dxfId="3293" priority="111" stopIfTrue="1" operator="notEqual">
      <formula>AD16</formula>
    </cfRule>
    <cfRule type="expression" dxfId="3292" priority="840" stopIfTrue="1">
      <formula>$M$32&lt;&gt;""</formula>
    </cfRule>
  </conditionalFormatting>
  <conditionalFormatting sqref="N32">
    <cfRule type="cellIs" dxfId="3291" priority="110" stopIfTrue="1" operator="notEqual">
      <formula>AC16</formula>
    </cfRule>
    <cfRule type="expression" dxfId="3290" priority="842" stopIfTrue="1">
      <formula>$N$32&lt;&gt;""</formula>
    </cfRule>
  </conditionalFormatting>
  <conditionalFormatting sqref="AC16">
    <cfRule type="cellIs" dxfId="3289" priority="340" stopIfTrue="1" operator="notEqual">
      <formula>N32</formula>
    </cfRule>
    <cfRule type="expression" dxfId="3288" priority="844" stopIfTrue="1">
      <formula>$AC$16&lt;&gt;""</formula>
    </cfRule>
  </conditionalFormatting>
  <conditionalFormatting sqref="AD16">
    <cfRule type="cellIs" dxfId="3287" priority="339" stopIfTrue="1" operator="notEqual">
      <formula>M32</formula>
    </cfRule>
    <cfRule type="expression" dxfId="3286" priority="846" stopIfTrue="1">
      <formula>$AD$16&lt;&gt;""</formula>
    </cfRule>
  </conditionalFormatting>
  <conditionalFormatting sqref="AC18">
    <cfRule type="cellIs" dxfId="3285" priority="310" stopIfTrue="1" operator="notEqual">
      <formula>P32</formula>
    </cfRule>
    <cfRule type="expression" dxfId="3284" priority="848" stopIfTrue="1">
      <formula>$AC$18&lt;&gt;""</formula>
    </cfRule>
  </conditionalFormatting>
  <conditionalFormatting sqref="AD18">
    <cfRule type="cellIs" dxfId="3283" priority="309" stopIfTrue="1" operator="notEqual">
      <formula>O32</formula>
    </cfRule>
    <cfRule type="expression" dxfId="3282" priority="850" stopIfTrue="1">
      <formula>$AD$18&lt;&gt;""</formula>
    </cfRule>
  </conditionalFormatting>
  <conditionalFormatting sqref="O32">
    <cfRule type="cellIs" dxfId="3281" priority="109" stopIfTrue="1" operator="notEqual">
      <formula>AD18</formula>
    </cfRule>
    <cfRule type="expression" dxfId="3280" priority="852" stopIfTrue="1">
      <formula>$O$32&lt;&gt;""</formula>
    </cfRule>
  </conditionalFormatting>
  <conditionalFormatting sqref="P32">
    <cfRule type="cellIs" dxfId="3279" priority="108" stopIfTrue="1" operator="notEqual">
      <formula>AC18</formula>
    </cfRule>
    <cfRule type="expression" dxfId="3278" priority="854" stopIfTrue="1">
      <formula>$P$32&lt;&gt;""</formula>
    </cfRule>
  </conditionalFormatting>
  <conditionalFormatting sqref="AA20">
    <cfRule type="cellIs" dxfId="3277" priority="282" stopIfTrue="1" operator="notEqual">
      <formula>R30</formula>
    </cfRule>
    <cfRule type="expression" dxfId="3276" priority="856" stopIfTrue="1">
      <formula>$AA$20&lt;&gt;""</formula>
    </cfRule>
  </conditionalFormatting>
  <conditionalFormatting sqref="AB20">
    <cfRule type="cellIs" dxfId="3275" priority="281" stopIfTrue="1" operator="notEqual">
      <formula>Q30</formula>
    </cfRule>
    <cfRule type="expression" dxfId="3274" priority="858" stopIfTrue="1">
      <formula>$AB$20&lt;&gt;""</formula>
    </cfRule>
  </conditionalFormatting>
  <conditionalFormatting sqref="Q30">
    <cfRule type="cellIs" dxfId="3273" priority="138" stopIfTrue="1" operator="notEqual">
      <formula>AB20</formula>
    </cfRule>
    <cfRule type="expression" dxfId="3272" priority="860" stopIfTrue="1">
      <formula>$Q$30&lt;&gt;""</formula>
    </cfRule>
  </conditionalFormatting>
  <conditionalFormatting sqref="R30">
    <cfRule type="cellIs" dxfId="3271" priority="137" stopIfTrue="1" operator="notEqual">
      <formula>AA20</formula>
    </cfRule>
    <cfRule type="expression" dxfId="3270" priority="862" stopIfTrue="1">
      <formula>$R$30&lt;&gt;""</formula>
    </cfRule>
  </conditionalFormatting>
  <conditionalFormatting sqref="Y22">
    <cfRule type="cellIs" dxfId="3269" priority="254" stopIfTrue="1" operator="notEqual">
      <formula>T28</formula>
    </cfRule>
    <cfRule type="expression" dxfId="3268" priority="864" stopIfTrue="1">
      <formula>$Y$22&lt;&gt;""</formula>
    </cfRule>
  </conditionalFormatting>
  <conditionalFormatting sqref="Z22">
    <cfRule type="cellIs" dxfId="3267" priority="253" stopIfTrue="1" operator="notEqual">
      <formula>S28</formula>
    </cfRule>
    <cfRule type="expression" dxfId="3266" priority="866" stopIfTrue="1">
      <formula>$Z$22&lt;&gt;""</formula>
    </cfRule>
  </conditionalFormatting>
  <conditionalFormatting sqref="S28">
    <cfRule type="cellIs" dxfId="3265" priority="167" stopIfTrue="1" operator="notEqual">
      <formula>Z22</formula>
    </cfRule>
    <cfRule type="expression" dxfId="3264" priority="868" stopIfTrue="1">
      <formula>$S$28&lt;&gt;""</formula>
    </cfRule>
  </conditionalFormatting>
  <conditionalFormatting sqref="T28">
    <cfRule type="cellIs" dxfId="3263" priority="166" stopIfTrue="1" operator="notEqual">
      <formula>Y22</formula>
    </cfRule>
    <cfRule type="expression" dxfId="3262" priority="870" stopIfTrue="1">
      <formula>$T$28&lt;&gt;""</formula>
    </cfRule>
  </conditionalFormatting>
  <conditionalFormatting sqref="W24">
    <cfRule type="cellIs" dxfId="3261" priority="226" stopIfTrue="1" operator="notEqual">
      <formula>V26</formula>
    </cfRule>
    <cfRule type="expression" dxfId="3260" priority="872" stopIfTrue="1">
      <formula>$W$24&lt;&gt;""</formula>
    </cfRule>
  </conditionalFormatting>
  <conditionalFormatting sqref="X24">
    <cfRule type="cellIs" dxfId="3259" priority="225" stopIfTrue="1" operator="notEqual">
      <formula>U26</formula>
    </cfRule>
    <cfRule type="expression" dxfId="3258" priority="874" stopIfTrue="1">
      <formula>$X$24&lt;&gt;""</formula>
    </cfRule>
  </conditionalFormatting>
  <conditionalFormatting sqref="U26">
    <cfRule type="cellIs" dxfId="3257" priority="196" stopIfTrue="1" operator="notEqual">
      <formula>X24</formula>
    </cfRule>
    <cfRule type="expression" dxfId="3256" priority="876" stopIfTrue="1">
      <formula>$U$26&lt;&gt;""</formula>
    </cfRule>
  </conditionalFormatting>
  <conditionalFormatting sqref="V26">
    <cfRule type="cellIs" dxfId="3255" priority="195" stopIfTrue="1" operator="notEqual">
      <formula>W24</formula>
    </cfRule>
    <cfRule type="expression" dxfId="3254" priority="878" stopIfTrue="1">
      <formula>$V$26&lt;&gt;""</formula>
    </cfRule>
  </conditionalFormatting>
  <conditionalFormatting sqref="AA22">
    <cfRule type="cellIs" dxfId="3253" priority="252" stopIfTrue="1" operator="notEqual">
      <formula>T30</formula>
    </cfRule>
    <cfRule type="expression" dxfId="3252" priority="880" stopIfTrue="1">
      <formula>$AA$22&lt;&gt;""</formula>
    </cfRule>
  </conditionalFormatting>
  <conditionalFormatting sqref="AB22">
    <cfRule type="cellIs" dxfId="3251" priority="251" stopIfTrue="1" operator="notEqual">
      <formula>S30</formula>
    </cfRule>
    <cfRule type="expression" dxfId="3250" priority="882" stopIfTrue="1">
      <formula>$AB$22&lt;&gt;""</formula>
    </cfRule>
  </conditionalFormatting>
  <conditionalFormatting sqref="S30">
    <cfRule type="cellIs" dxfId="3249" priority="136" stopIfTrue="1" operator="notEqual">
      <formula>AB22</formula>
    </cfRule>
    <cfRule type="expression" dxfId="3248" priority="884" stopIfTrue="1">
      <formula>$S$30&lt;&gt;""</formula>
    </cfRule>
  </conditionalFormatting>
  <conditionalFormatting sqref="T30">
    <cfRule type="cellIs" dxfId="3247" priority="135" stopIfTrue="1" operator="notEqual">
      <formula>AA22</formula>
    </cfRule>
    <cfRule type="expression" dxfId="3246" priority="886" stopIfTrue="1">
      <formula>$T$30&lt;&gt;""</formula>
    </cfRule>
  </conditionalFormatting>
  <conditionalFormatting sqref="U28">
    <cfRule type="cellIs" dxfId="3245" priority="165" stopIfTrue="1" operator="notEqual">
      <formula>Z24</formula>
    </cfRule>
    <cfRule type="expression" dxfId="3244" priority="888" stopIfTrue="1">
      <formula>$U$28&lt;&gt;""</formula>
    </cfRule>
  </conditionalFormatting>
  <conditionalFormatting sqref="V28">
    <cfRule type="cellIs" dxfId="3243" priority="164" stopIfTrue="1" operator="notEqual">
      <formula>Y24</formula>
    </cfRule>
    <cfRule type="expression" dxfId="3242" priority="890" stopIfTrue="1">
      <formula>$V$28&lt;&gt;""</formula>
    </cfRule>
  </conditionalFormatting>
  <conditionalFormatting sqref="Y24">
    <cfRule type="cellIs" dxfId="3241" priority="224" stopIfTrue="1" operator="notEqual">
      <formula>V28</formula>
    </cfRule>
    <cfRule type="expression" dxfId="3240" priority="892" stopIfTrue="1">
      <formula>$Y$24&lt;&gt;""</formula>
    </cfRule>
  </conditionalFormatting>
  <conditionalFormatting sqref="Z24">
    <cfRule type="cellIs" dxfId="3239" priority="223" stopIfTrue="1" operator="notEqual">
      <formula>U28</formula>
    </cfRule>
    <cfRule type="expression" dxfId="3238" priority="894" stopIfTrue="1">
      <formula>$Z$24&lt;&gt;""</formula>
    </cfRule>
  </conditionalFormatting>
  <conditionalFormatting sqref="Y32">
    <cfRule type="cellIs" dxfId="3237" priority="99" stopIfTrue="1" operator="notEqual">
      <formula>AD28</formula>
    </cfRule>
    <cfRule type="expression" dxfId="3236" priority="896" stopIfTrue="1">
      <formula>$Y$32&lt;&gt;""</formula>
    </cfRule>
  </conditionalFormatting>
  <conditionalFormatting sqref="Z32">
    <cfRule type="cellIs" dxfId="3235" priority="98" stopIfTrue="1" operator="notEqual">
      <formula>AC28</formula>
    </cfRule>
    <cfRule type="expression" dxfId="3234" priority="898" stopIfTrue="1">
      <formula>$Z$32&lt;&gt;""</formula>
    </cfRule>
  </conditionalFormatting>
  <conditionalFormatting sqref="AC28">
    <cfRule type="cellIs" dxfId="3233" priority="158" stopIfTrue="1" operator="notEqual">
      <formula>Z32</formula>
    </cfRule>
    <cfRule type="expression" dxfId="3232" priority="900" stopIfTrue="1">
      <formula>$AC$28&lt;&gt;""</formula>
    </cfRule>
  </conditionalFormatting>
  <conditionalFormatting sqref="AD28">
    <cfRule type="cellIs" dxfId="3231" priority="157" stopIfTrue="1" operator="notEqual">
      <formula>Y32</formula>
    </cfRule>
    <cfRule type="expression" dxfId="3230" priority="902" stopIfTrue="1">
      <formula>$AD$28&lt;&gt;""</formula>
    </cfRule>
  </conditionalFormatting>
  <conditionalFormatting sqref="M18">
    <cfRule type="cellIs" dxfId="3229" priority="324" stopIfTrue="1" operator="notEqual">
      <formula>P16</formula>
    </cfRule>
    <cfRule type="expression" dxfId="3228" priority="904" stopIfTrue="1">
      <formula>$M$18&lt;&gt;""</formula>
    </cfRule>
  </conditionalFormatting>
  <conditionalFormatting sqref="N18">
    <cfRule type="cellIs" dxfId="3227" priority="323" stopIfTrue="1" operator="notEqual">
      <formula>O16</formula>
    </cfRule>
    <cfRule type="expression" dxfId="3226" priority="906" stopIfTrue="1">
      <formula>$N$18&lt;&gt;""</formula>
    </cfRule>
  </conditionalFormatting>
  <conditionalFormatting sqref="O16">
    <cfRule type="cellIs" dxfId="3225" priority="354" stopIfTrue="1" operator="notEqual">
      <formula>N18</formula>
    </cfRule>
    <cfRule type="expression" dxfId="3224" priority="908" stopIfTrue="1">
      <formula>$O$16&lt;&gt;""</formula>
    </cfRule>
  </conditionalFormatting>
  <conditionalFormatting sqref="P16">
    <cfRule type="cellIs" dxfId="3223" priority="353" stopIfTrue="1" operator="notEqual">
      <formula>M18</formula>
    </cfRule>
    <cfRule type="expression" dxfId="3222" priority="910" stopIfTrue="1">
      <formula>$P$16&lt;&gt;""</formula>
    </cfRule>
  </conditionalFormatting>
  <conditionalFormatting sqref="Y6">
    <cfRule type="cellIs" dxfId="3221" priority="495" stopIfTrue="1" operator="notEqual">
      <formula>D28</formula>
    </cfRule>
    <cfRule type="expression" dxfId="3220" priority="912" stopIfTrue="1">
      <formula>$Y$6&lt;&gt;""</formula>
    </cfRule>
  </conditionalFormatting>
  <conditionalFormatting sqref="Z6">
    <cfRule type="cellIs" dxfId="3219" priority="494" stopIfTrue="1" operator="notEqual">
      <formula>C28</formula>
    </cfRule>
    <cfRule type="expression" dxfId="3218" priority="914" stopIfTrue="1">
      <formula>$Z$6&lt;&gt;""</formula>
    </cfRule>
  </conditionalFormatting>
  <conditionalFormatting sqref="U10">
    <cfRule type="cellIs" dxfId="3217" priority="439" stopIfTrue="1" operator="notEqual">
      <formula>H24</formula>
    </cfRule>
    <cfRule type="expression" dxfId="3216" priority="916" stopIfTrue="1">
      <formula>$U$10&lt;&gt;""</formula>
    </cfRule>
  </conditionalFormatting>
  <conditionalFormatting sqref="V10">
    <cfRule type="cellIs" dxfId="3215" priority="438" stopIfTrue="1" operator="notEqual">
      <formula>G24</formula>
    </cfRule>
    <cfRule type="expression" dxfId="3214" priority="918" stopIfTrue="1">
      <formula>$V$10&lt;&gt;""</formula>
    </cfRule>
  </conditionalFormatting>
  <conditionalFormatting sqref="G24">
    <cfRule type="cellIs" dxfId="3213" priority="240" stopIfTrue="1" operator="notEqual">
      <formula>V10</formula>
    </cfRule>
    <cfRule type="expression" dxfId="3212" priority="920" stopIfTrue="1">
      <formula>$G$24&lt;&gt;""</formula>
    </cfRule>
  </conditionalFormatting>
  <conditionalFormatting sqref="H24">
    <cfRule type="cellIs" dxfId="3211" priority="239" stopIfTrue="1" operator="notEqual">
      <formula>U10</formula>
    </cfRule>
    <cfRule type="expression" dxfId="3210" priority="922" stopIfTrue="1">
      <formula>$H$24&lt;&gt;""</formula>
    </cfRule>
  </conditionalFormatting>
  <conditionalFormatting sqref="S12">
    <cfRule type="cellIs" dxfId="3209" priority="411" stopIfTrue="1" operator="notEqual">
      <formula>J22</formula>
    </cfRule>
    <cfRule type="expression" dxfId="3208" priority="956" stopIfTrue="1">
      <formula>$S$12&lt;&gt;""</formula>
    </cfRule>
  </conditionalFormatting>
  <conditionalFormatting sqref="T12">
    <cfRule type="cellIs" dxfId="3207" priority="410" stopIfTrue="1" operator="notEqual">
      <formula>I22</formula>
    </cfRule>
    <cfRule type="expression" dxfId="3206" priority="958" stopIfTrue="1">
      <formula>$T$12&lt;&gt;""</formula>
    </cfRule>
  </conditionalFormatting>
  <conditionalFormatting sqref="Q14">
    <cfRule type="cellIs" dxfId="3205" priority="383" stopIfTrue="1" operator="notEqual">
      <formula>L20</formula>
    </cfRule>
    <cfRule type="expression" dxfId="3204" priority="928" stopIfTrue="1">
      <formula>$Q$14&lt;&gt;""</formula>
    </cfRule>
  </conditionalFormatting>
  <conditionalFormatting sqref="R14">
    <cfRule type="cellIs" dxfId="3203" priority="382" stopIfTrue="1" operator="notEqual">
      <formula>K20</formula>
    </cfRule>
    <cfRule type="expression" dxfId="3202" priority="930" stopIfTrue="1">
      <formula>$R$14&lt;&gt;""</formula>
    </cfRule>
  </conditionalFormatting>
  <conditionalFormatting sqref="K20">
    <cfRule type="cellIs" dxfId="3201" priority="296" stopIfTrue="1" operator="notEqual">
      <formula>R14</formula>
    </cfRule>
    <cfRule type="expression" dxfId="3200" priority="932" stopIfTrue="1">
      <formula>$K$20&lt;&gt;""</formula>
    </cfRule>
  </conditionalFormatting>
  <conditionalFormatting sqref="L20">
    <cfRule type="cellIs" dxfId="3199" priority="295" stopIfTrue="1" operator="notEqual">
      <formula>Q14</formula>
    </cfRule>
    <cfRule type="expression" dxfId="3198" priority="934" stopIfTrue="1">
      <formula>$L$20&lt;&gt;""</formula>
    </cfRule>
  </conditionalFormatting>
  <conditionalFormatting sqref="Q16">
    <cfRule type="cellIs" dxfId="3197" priority="352" stopIfTrue="1" operator="notEqual">
      <formula>N20</formula>
    </cfRule>
    <cfRule type="expression" dxfId="3196" priority="936" stopIfTrue="1">
      <formula>$Q$16&lt;&gt;""</formula>
    </cfRule>
  </conditionalFormatting>
  <conditionalFormatting sqref="R16">
    <cfRule type="cellIs" dxfId="3195" priority="351" stopIfTrue="1" operator="notEqual">
      <formula>M20</formula>
    </cfRule>
    <cfRule type="expression" dxfId="3194" priority="938" stopIfTrue="1">
      <formula>$R$16&lt;&gt;""</formula>
    </cfRule>
  </conditionalFormatting>
  <conditionalFormatting sqref="M20">
    <cfRule type="cellIs" dxfId="3193" priority="294" stopIfTrue="1" operator="notEqual">
      <formula>R16</formula>
    </cfRule>
    <cfRule type="expression" dxfId="3192" priority="940" stopIfTrue="1">
      <formula>$M$20&lt;&gt;""</formula>
    </cfRule>
  </conditionalFormatting>
  <conditionalFormatting sqref="N20">
    <cfRule type="cellIs" dxfId="3191" priority="293" stopIfTrue="1" operator="notEqual">
      <formula>Q16</formula>
    </cfRule>
    <cfRule type="expression" dxfId="3190" priority="942" stopIfTrue="1">
      <formula>$N$20&lt;&gt;""</formula>
    </cfRule>
  </conditionalFormatting>
  <conditionalFormatting sqref="S14">
    <cfRule type="cellIs" dxfId="3189" priority="381" stopIfTrue="1" operator="notEqual">
      <formula>L22</formula>
    </cfRule>
    <cfRule type="expression" dxfId="3188" priority="944" stopIfTrue="1">
      <formula>$S$14&lt;&gt;""</formula>
    </cfRule>
  </conditionalFormatting>
  <conditionalFormatting sqref="T14">
    <cfRule type="cellIs" dxfId="3187" priority="380" stopIfTrue="1" operator="notEqual">
      <formula>K22</formula>
    </cfRule>
    <cfRule type="expression" dxfId="3186" priority="946" stopIfTrue="1">
      <formula>$T$14&lt;&gt;""</formula>
    </cfRule>
  </conditionalFormatting>
  <conditionalFormatting sqref="K22">
    <cfRule type="cellIs" dxfId="3185" priority="266" stopIfTrue="1" operator="notEqual">
      <formula>T14</formula>
    </cfRule>
    <cfRule type="expression" dxfId="3184" priority="948" stopIfTrue="1">
      <formula>$K$22&lt;&gt;""</formula>
    </cfRule>
  </conditionalFormatting>
  <conditionalFormatting sqref="L22">
    <cfRule type="cellIs" dxfId="3183" priority="265" stopIfTrue="1" operator="notEqual">
      <formula>S14</formula>
    </cfRule>
    <cfRule type="expression" dxfId="3182" priority="950" stopIfTrue="1">
      <formula>$L$22&lt;&gt;""</formula>
    </cfRule>
  </conditionalFormatting>
  <conditionalFormatting sqref="I24">
    <cfRule type="cellIs" dxfId="3181" priority="238" stopIfTrue="1" operator="notEqual">
      <formula>V12</formula>
    </cfRule>
    <cfRule type="expression" dxfId="3180" priority="952" stopIfTrue="1">
      <formula>$I$24&lt;&gt;""</formula>
    </cfRule>
  </conditionalFormatting>
  <conditionalFormatting sqref="J24">
    <cfRule type="cellIs" dxfId="3179" priority="237" stopIfTrue="1" operator="notEqual">
      <formula>U12</formula>
    </cfRule>
    <cfRule type="expression" dxfId="3178" priority="954" stopIfTrue="1">
      <formula>$J$24&lt;&gt;""</formula>
    </cfRule>
  </conditionalFormatting>
  <conditionalFormatting sqref="U12">
    <cfRule type="cellIs" dxfId="3177" priority="409" stopIfTrue="1" operator="notEqual">
      <formula>J24</formula>
    </cfRule>
    <cfRule type="expression" dxfId="3176" priority="1204" stopIfTrue="1">
      <formula>$U$12&lt;&gt;""</formula>
    </cfRule>
  </conditionalFormatting>
  <conditionalFormatting sqref="V12">
    <cfRule type="cellIs" dxfId="3175" priority="408" stopIfTrue="1" operator="notEqual">
      <formula>I24</formula>
    </cfRule>
    <cfRule type="expression" dxfId="3174" priority="1206" stopIfTrue="1">
      <formula>$V$12&lt;&gt;""</formula>
    </cfRule>
  </conditionalFormatting>
  <conditionalFormatting sqref="W10">
    <cfRule type="cellIs" dxfId="3173" priority="437" stopIfTrue="1" operator="notEqual">
      <formula>H26</formula>
    </cfRule>
    <cfRule type="expression" dxfId="3172" priority="960" stopIfTrue="1">
      <formula>$W$10&lt;&gt;""</formula>
    </cfRule>
  </conditionalFormatting>
  <conditionalFormatting sqref="X10">
    <cfRule type="cellIs" dxfId="3171" priority="436" stopIfTrue="1" operator="notEqual">
      <formula>G26</formula>
    </cfRule>
    <cfRule type="expression" dxfId="3170" priority="962" stopIfTrue="1">
      <formula>$X$10&lt;&gt;""</formula>
    </cfRule>
  </conditionalFormatting>
  <conditionalFormatting sqref="G26">
    <cfRule type="cellIs" dxfId="3169" priority="210" stopIfTrue="1" operator="notEqual">
      <formula>X10</formula>
    </cfRule>
    <cfRule type="expression" dxfId="3168" priority="964" stopIfTrue="1">
      <formula>$G$26&lt;&gt;""</formula>
    </cfRule>
  </conditionalFormatting>
  <conditionalFormatting sqref="H26">
    <cfRule type="cellIs" dxfId="3167" priority="209" stopIfTrue="1" operator="notEqual">
      <formula>W10</formula>
    </cfRule>
    <cfRule type="expression" dxfId="3166" priority="966" stopIfTrue="1">
      <formula>$H$26&lt;&gt;""</formula>
    </cfRule>
  </conditionalFormatting>
  <conditionalFormatting sqref="AA6">
    <cfRule type="cellIs" dxfId="3165" priority="493" stopIfTrue="1" operator="notEqual">
      <formula>D30</formula>
    </cfRule>
    <cfRule type="expression" dxfId="3164" priority="968" stopIfTrue="1">
      <formula>$AA$6&lt;&gt;""</formula>
    </cfRule>
  </conditionalFormatting>
  <conditionalFormatting sqref="AB6">
    <cfRule type="cellIs" dxfId="3163" priority="492" stopIfTrue="1" operator="notEqual">
      <formula>C30</formula>
    </cfRule>
    <cfRule type="expression" dxfId="3162" priority="970" stopIfTrue="1">
      <formula>$AB$6&lt;&gt;""</formula>
    </cfRule>
  </conditionalFormatting>
  <conditionalFormatting sqref="C30">
    <cfRule type="cellIs" dxfId="3161" priority="152" stopIfTrue="1" operator="notEqual">
      <formula>AB6</formula>
    </cfRule>
    <cfRule type="expression" dxfId="3160" priority="972" stopIfTrue="1">
      <formula>$C$30&lt;&gt;""</formula>
    </cfRule>
  </conditionalFormatting>
  <conditionalFormatting sqref="D30">
    <cfRule type="cellIs" dxfId="3159" priority="151" stopIfTrue="1" operator="notEqual">
      <formula>AA6</formula>
    </cfRule>
    <cfRule type="expression" dxfId="3158" priority="974" stopIfTrue="1">
      <formula>$D$30&lt;&gt;""</formula>
    </cfRule>
  </conditionalFormatting>
  <conditionalFormatting sqref="AC20">
    <cfRule type="cellIs" dxfId="3157" priority="280" stopIfTrue="1" operator="notEqual">
      <formula>R32</formula>
    </cfRule>
    <cfRule type="expression" dxfId="3156" priority="976" stopIfTrue="1">
      <formula>$AC$20&lt;&gt;""</formula>
    </cfRule>
  </conditionalFormatting>
  <conditionalFormatting sqref="AD20">
    <cfRule type="cellIs" dxfId="3155" priority="279" stopIfTrue="1" operator="notEqual">
      <formula>Q32</formula>
    </cfRule>
    <cfRule type="expression" dxfId="3154" priority="978" stopIfTrue="1">
      <formula>$AD$20&lt;&gt;""</formula>
    </cfRule>
  </conditionalFormatting>
  <conditionalFormatting sqref="Q32">
    <cfRule type="cellIs" dxfId="3153" priority="107" stopIfTrue="1" operator="notEqual">
      <formula>AD20</formula>
    </cfRule>
    <cfRule type="expression" dxfId="3152" priority="980" stopIfTrue="1">
      <formula>$Q$32&lt;&gt;""</formula>
    </cfRule>
  </conditionalFormatting>
  <conditionalFormatting sqref="R32">
    <cfRule type="cellIs" dxfId="3151" priority="106" stopIfTrue="1" operator="notEqual">
      <formula>AC20</formula>
    </cfRule>
    <cfRule type="expression" dxfId="3150" priority="982" stopIfTrue="1">
      <formula>$R$32&lt;&gt;""</formula>
    </cfRule>
  </conditionalFormatting>
  <conditionalFormatting sqref="AG6">
    <cfRule type="cellIs" dxfId="3149" priority="487" stopIfTrue="1" operator="notEqual">
      <formula>D36</formula>
    </cfRule>
    <cfRule type="expression" dxfId="3148" priority="984" stopIfTrue="1">
      <formula>$AG$6&lt;&gt;""</formula>
    </cfRule>
  </conditionalFormatting>
  <conditionalFormatting sqref="AH6">
    <cfRule type="cellIs" dxfId="3147" priority="486" stopIfTrue="1" operator="notEqual">
      <formula>C36</formula>
    </cfRule>
    <cfRule type="expression" dxfId="3146" priority="986" stopIfTrue="1">
      <formula>$AH$6&lt;&gt;""</formula>
    </cfRule>
  </conditionalFormatting>
  <conditionalFormatting sqref="AC10">
    <cfRule type="cellIs" dxfId="3145" priority="431" stopIfTrue="1" operator="notEqual">
      <formula>H32</formula>
    </cfRule>
    <cfRule type="expression" dxfId="3144" priority="988" stopIfTrue="1">
      <formula>$AC$10&lt;&gt;""</formula>
    </cfRule>
  </conditionalFormatting>
  <conditionalFormatting sqref="AD10">
    <cfRule type="cellIs" dxfId="3143" priority="430" stopIfTrue="1" operator="notEqual">
      <formula>G32</formula>
    </cfRule>
    <cfRule type="expression" dxfId="3142" priority="990" stopIfTrue="1">
      <formula>$AD$10&lt;&gt;""</formula>
    </cfRule>
  </conditionalFormatting>
  <conditionalFormatting sqref="C36">
    <cfRule type="cellIs" dxfId="3141" priority="60" stopIfTrue="1" operator="notEqual">
      <formula>AH6</formula>
    </cfRule>
    <cfRule type="expression" dxfId="3140" priority="992" stopIfTrue="1">
      <formula>$C$36&lt;&gt;""</formula>
    </cfRule>
  </conditionalFormatting>
  <conditionalFormatting sqref="D36">
    <cfRule type="cellIs" dxfId="3139" priority="59" stopIfTrue="1" operator="notEqual">
      <formula>AG6</formula>
    </cfRule>
    <cfRule type="expression" dxfId="3138" priority="994" stopIfTrue="1">
      <formula>$D$36&lt;&gt;""</formula>
    </cfRule>
  </conditionalFormatting>
  <conditionalFormatting sqref="T36">
    <cfRule type="cellIs" dxfId="3137" priority="43" stopIfTrue="1" operator="notEqual">
      <formula>AG22</formula>
    </cfRule>
    <cfRule type="expression" dxfId="3136" priority="996" stopIfTrue="1">
      <formula>$T$36&lt;&gt;""</formula>
    </cfRule>
  </conditionalFormatting>
  <conditionalFormatting sqref="S36">
    <cfRule type="cellIs" dxfId="3135" priority="44" stopIfTrue="1" operator="notEqual">
      <formula>AH22</formula>
    </cfRule>
    <cfRule type="expression" dxfId="3134" priority="998" stopIfTrue="1">
      <formula>$S$36&lt;&gt;""</formula>
    </cfRule>
  </conditionalFormatting>
  <conditionalFormatting sqref="AG22">
    <cfRule type="cellIs" dxfId="3133" priority="246" stopIfTrue="1" operator="notEqual">
      <formula>T36</formula>
    </cfRule>
    <cfRule type="expression" dxfId="3132" priority="1000" stopIfTrue="1">
      <formula>$AG$22&lt;&gt;""</formula>
    </cfRule>
  </conditionalFormatting>
  <conditionalFormatting sqref="AH22">
    <cfRule type="cellIs" dxfId="3131" priority="245" stopIfTrue="1" operator="notEqual">
      <formula>S36</formula>
    </cfRule>
    <cfRule type="expression" dxfId="3130" priority="1002" stopIfTrue="1">
      <formula>$AH$22&lt;&gt;""</formula>
    </cfRule>
  </conditionalFormatting>
  <conditionalFormatting sqref="AE10">
    <cfRule type="cellIs" dxfId="3129" priority="429" stopIfTrue="1" operator="notEqual">
      <formula>H34</formula>
    </cfRule>
    <cfRule type="expression" dxfId="3128" priority="1004" stopIfTrue="1">
      <formula>$AE$10&lt;&gt;""</formula>
    </cfRule>
  </conditionalFormatting>
  <conditionalFormatting sqref="AF10">
    <cfRule type="cellIs" dxfId="3127" priority="428" stopIfTrue="1" operator="notEqual">
      <formula>G34</formula>
    </cfRule>
    <cfRule type="expression" dxfId="3126" priority="1006" stopIfTrue="1">
      <formula>$AF$10&lt;&gt;""</formula>
    </cfRule>
  </conditionalFormatting>
  <conditionalFormatting sqref="G34">
    <cfRule type="cellIs" dxfId="3125" priority="86" stopIfTrue="1" operator="notEqual">
      <formula>AF10</formula>
    </cfRule>
    <cfRule type="expression" dxfId="3124" priority="1008" stopIfTrue="1">
      <formula>$G$34&lt;&gt;""</formula>
    </cfRule>
  </conditionalFormatting>
  <conditionalFormatting sqref="H34">
    <cfRule type="cellIs" dxfId="3123" priority="85" stopIfTrue="1" operator="notEqual">
      <formula>AE10</formula>
    </cfRule>
    <cfRule type="expression" dxfId="3122" priority="1010" stopIfTrue="1">
      <formula>$H$34</formula>
    </cfRule>
  </conditionalFormatting>
  <conditionalFormatting sqref="AE14">
    <cfRule type="cellIs" dxfId="3121" priority="368" stopIfTrue="1" operator="notEqual">
      <formula>L34</formula>
    </cfRule>
    <cfRule type="expression" dxfId="3120" priority="1012" stopIfTrue="1">
      <formula>$AE$14&lt;&gt;""</formula>
    </cfRule>
  </conditionalFormatting>
  <conditionalFormatting sqref="AF14">
    <cfRule type="cellIs" dxfId="3119" priority="367" stopIfTrue="1" operator="notEqual">
      <formula>K34</formula>
    </cfRule>
    <cfRule type="expression" dxfId="3118" priority="1014" stopIfTrue="1">
      <formula>$AF$14&lt;&gt;""</formula>
    </cfRule>
  </conditionalFormatting>
  <conditionalFormatting sqref="L34">
    <cfRule type="cellIs" dxfId="3117" priority="81" stopIfTrue="1" operator="notEqual">
      <formula>AE14</formula>
    </cfRule>
    <cfRule type="expression" dxfId="3116" priority="1016" stopIfTrue="1">
      <formula>$L$34&lt;&gt;""</formula>
    </cfRule>
  </conditionalFormatting>
  <conditionalFormatting sqref="K34">
    <cfRule type="cellIs" dxfId="3115" priority="82" stopIfTrue="1" operator="notEqual">
      <formula>AF14</formula>
    </cfRule>
    <cfRule type="expression" dxfId="3114" priority="1018" stopIfTrue="1">
      <formula>$K$34&lt;&gt;""</formula>
    </cfRule>
  </conditionalFormatting>
  <conditionalFormatting sqref="AG10">
    <cfRule type="cellIs" dxfId="3113" priority="427" stopIfTrue="1" operator="notEqual">
      <formula>H36</formula>
    </cfRule>
    <cfRule type="expression" dxfId="3112" priority="1020" stopIfTrue="1">
      <formula>$AG$10&lt;&gt;""</formula>
    </cfRule>
  </conditionalFormatting>
  <conditionalFormatting sqref="AH10">
    <cfRule type="cellIs" dxfId="3111" priority="426" stopIfTrue="1" operator="notEqual">
      <formula>G36</formula>
    </cfRule>
    <cfRule type="expression" dxfId="3110" priority="1022" stopIfTrue="1">
      <formula>$AH$10&lt;&gt;""</formula>
    </cfRule>
  </conditionalFormatting>
  <conditionalFormatting sqref="G36">
    <cfRule type="cellIs" dxfId="3109" priority="56" stopIfTrue="1" operator="notEqual">
      <formula>AH10</formula>
    </cfRule>
    <cfRule type="expression" dxfId="3108" priority="1024" stopIfTrue="1">
      <formula>$G$36&lt;&gt;""</formula>
    </cfRule>
  </conditionalFormatting>
  <conditionalFormatting sqref="H36">
    <cfRule type="cellIs" dxfId="3107" priority="55" stopIfTrue="1" operator="notEqual">
      <formula>AG10</formula>
    </cfRule>
    <cfRule type="expression" dxfId="3106" priority="1026" stopIfTrue="1">
      <formula>$H$36&lt;&gt;""</formula>
    </cfRule>
  </conditionalFormatting>
  <conditionalFormatting sqref="M34">
    <cfRule type="cellIs" dxfId="3105" priority="80" stopIfTrue="1" operator="notEqual">
      <formula>AF16</formula>
    </cfRule>
    <cfRule type="expression" dxfId="3104" priority="1028" stopIfTrue="1">
      <formula>$M$34&lt;&gt;""</formula>
    </cfRule>
  </conditionalFormatting>
  <conditionalFormatting sqref="N34">
    <cfRule type="cellIs" dxfId="3103" priority="79" stopIfTrue="1" operator="notEqual">
      <formula>AE16</formula>
    </cfRule>
    <cfRule type="expression" dxfId="3102" priority="1030" stopIfTrue="1">
      <formula>$N$34&lt;&gt;""</formula>
    </cfRule>
  </conditionalFormatting>
  <conditionalFormatting sqref="W36">
    <cfRule type="cellIs" dxfId="3101" priority="40" stopIfTrue="1" operator="notEqual">
      <formula>AH26</formula>
    </cfRule>
    <cfRule type="expression" dxfId="3100" priority="1032" stopIfTrue="1">
      <formula>$W$36&lt;&gt;""</formula>
    </cfRule>
  </conditionalFormatting>
  <conditionalFormatting sqref="X36">
    <cfRule type="cellIs" dxfId="3099" priority="39" stopIfTrue="1" operator="notEqual">
      <formula>AG26</formula>
    </cfRule>
    <cfRule type="expression" dxfId="3098" priority="1034" stopIfTrue="1">
      <formula>$X$36&lt;&gt;""</formula>
    </cfRule>
  </conditionalFormatting>
  <conditionalFormatting sqref="O34">
    <cfRule type="cellIs" dxfId="3097" priority="78" stopIfTrue="1" operator="notEqual">
      <formula>AF18</formula>
    </cfRule>
    <cfRule type="expression" dxfId="3096" priority="1036" stopIfTrue="1">
      <formula>$O$34&lt;&gt;""</formula>
    </cfRule>
  </conditionalFormatting>
  <conditionalFormatting sqref="P34">
    <cfRule type="cellIs" dxfId="3095" priority="77" stopIfTrue="1" operator="notEqual">
      <formula>AE18</formula>
    </cfRule>
    <cfRule type="expression" dxfId="3094" priority="1038" stopIfTrue="1">
      <formula>$P$34&lt;&gt;""</formula>
    </cfRule>
  </conditionalFormatting>
  <conditionalFormatting sqref="AE18">
    <cfRule type="cellIs" dxfId="3093" priority="308" stopIfTrue="1" operator="notEqual">
      <formula>P34</formula>
    </cfRule>
    <cfRule type="expression" dxfId="3092" priority="1040" stopIfTrue="1">
      <formula>$AE$18&lt;&gt;""</formula>
    </cfRule>
  </conditionalFormatting>
  <conditionalFormatting sqref="AF18">
    <cfRule type="cellIs" dxfId="3091" priority="307" stopIfTrue="1" operator="notEqual">
      <formula>O34</formula>
    </cfRule>
    <cfRule type="expression" dxfId="3090" priority="1042" stopIfTrue="1">
      <formula>$AF$18&lt;&gt;""</formula>
    </cfRule>
  </conditionalFormatting>
  <conditionalFormatting sqref="AE20">
    <cfRule type="cellIs" dxfId="3089" priority="278" stopIfTrue="1" operator="notEqual">
      <formula>R34</formula>
    </cfRule>
    <cfRule type="expression" dxfId="3088" priority="1044" stopIfTrue="1">
      <formula>$AE$20&lt;&gt;""</formula>
    </cfRule>
  </conditionalFormatting>
  <conditionalFormatting sqref="AF20">
    <cfRule type="cellIs" dxfId="3087" priority="277" stopIfTrue="1" operator="notEqual">
      <formula>Q34</formula>
    </cfRule>
    <cfRule type="expression" dxfId="3086" priority="1046" stopIfTrue="1">
      <formula>$AF$20&lt;&gt;""</formula>
    </cfRule>
  </conditionalFormatting>
  <conditionalFormatting sqref="Q34">
    <cfRule type="cellIs" dxfId="3085" priority="76" stopIfTrue="1" operator="notEqual">
      <formula>AF20</formula>
    </cfRule>
    <cfRule type="expression" dxfId="3084" priority="1048" stopIfTrue="1">
      <formula>$Q$34&lt;&gt;""</formula>
    </cfRule>
  </conditionalFormatting>
  <conditionalFormatting sqref="R34">
    <cfRule type="cellIs" dxfId="3083" priority="75" stopIfTrue="1" operator="notEqual">
      <formula>AE20</formula>
    </cfRule>
    <cfRule type="expression" dxfId="3082" priority="1050" stopIfTrue="1">
      <formula>$R$34&lt;&gt;""</formula>
    </cfRule>
  </conditionalFormatting>
  <conditionalFormatting sqref="AC22">
    <cfRule type="cellIs" dxfId="3081" priority="250" stopIfTrue="1" operator="notEqual">
      <formula>T32</formula>
    </cfRule>
    <cfRule type="expression" dxfId="3080" priority="1052" stopIfTrue="1">
      <formula>$AC$22&lt;&gt;""</formula>
    </cfRule>
  </conditionalFormatting>
  <conditionalFormatting sqref="AD22">
    <cfRule type="cellIs" dxfId="3079" priority="249" stopIfTrue="1" operator="notEqual">
      <formula>S32</formula>
    </cfRule>
    <cfRule type="expression" dxfId="3078" priority="1054" stopIfTrue="1">
      <formula>$AD$22&lt;&gt;""</formula>
    </cfRule>
  </conditionalFormatting>
  <conditionalFormatting sqref="S32">
    <cfRule type="cellIs" dxfId="3077" priority="105" stopIfTrue="1" operator="notEqual">
      <formula>AD22</formula>
    </cfRule>
    <cfRule type="expression" dxfId="3076" priority="1056" stopIfTrue="1">
      <formula>$S$32&lt;&gt;""</formula>
    </cfRule>
  </conditionalFormatting>
  <conditionalFormatting sqref="T32">
    <cfRule type="cellIs" dxfId="3075" priority="104" stopIfTrue="1" operator="notEqual">
      <formula>AC22</formula>
    </cfRule>
    <cfRule type="expression" dxfId="3074" priority="1058" stopIfTrue="1">
      <formula>$T$32&lt;&gt;""</formula>
    </cfRule>
  </conditionalFormatting>
  <conditionalFormatting sqref="AA24">
    <cfRule type="cellIs" dxfId="3073" priority="222" stopIfTrue="1" operator="notEqual">
      <formula>V30</formula>
    </cfRule>
    <cfRule type="expression" dxfId="3072" priority="1060" stopIfTrue="1">
      <formula>$AA$24&lt;&gt;""</formula>
    </cfRule>
  </conditionalFormatting>
  <conditionalFormatting sqref="AB24">
    <cfRule type="cellIs" dxfId="3071" priority="221" stopIfTrue="1" operator="notEqual">
      <formula>U30</formula>
    </cfRule>
    <cfRule type="expression" dxfId="3070" priority="1062" stopIfTrue="1">
      <formula>$AB$24&lt;&gt;""</formula>
    </cfRule>
  </conditionalFormatting>
  <conditionalFormatting sqref="U30">
    <cfRule type="cellIs" dxfId="3069" priority="134" stopIfTrue="1" operator="notEqual">
      <formula>AB24</formula>
    </cfRule>
    <cfRule type="expression" dxfId="3068" priority="1064" stopIfTrue="1">
      <formula>$U$30&lt;&gt;""</formula>
    </cfRule>
  </conditionalFormatting>
  <conditionalFormatting sqref="V30">
    <cfRule type="cellIs" dxfId="3067" priority="133" stopIfTrue="1" operator="notEqual">
      <formula>AA24</formula>
    </cfRule>
    <cfRule type="expression" dxfId="3066" priority="1066" stopIfTrue="1">
      <formula>$V$30&lt;&gt;""</formula>
    </cfRule>
  </conditionalFormatting>
  <conditionalFormatting sqref="Y26">
    <cfRule type="cellIs" dxfId="3065" priority="194" stopIfTrue="1" operator="notEqual">
      <formula>X28</formula>
    </cfRule>
    <cfRule type="expression" dxfId="3064" priority="1068" stopIfTrue="1">
      <formula>$Y$26&lt;&gt;""</formula>
    </cfRule>
  </conditionalFormatting>
  <conditionalFormatting sqref="Z26">
    <cfRule type="cellIs" dxfId="3063" priority="193" stopIfTrue="1" operator="notEqual">
      <formula>W28</formula>
    </cfRule>
    <cfRule type="expression" dxfId="3062" priority="1070" stopIfTrue="1">
      <formula>$Z$26&lt;&gt;""</formula>
    </cfRule>
  </conditionalFormatting>
  <conditionalFormatting sqref="W28">
    <cfRule type="cellIs" dxfId="3061" priority="163" stopIfTrue="1" operator="notEqual">
      <formula>Z26</formula>
    </cfRule>
    <cfRule type="expression" dxfId="3060" priority="1072" stopIfTrue="1">
      <formula>$W$28&lt;&gt;""</formula>
    </cfRule>
  </conditionalFormatting>
  <conditionalFormatting sqref="X28">
    <cfRule type="cellIs" dxfId="3059" priority="162" stopIfTrue="1" operator="notEqual">
      <formula>Y26</formula>
    </cfRule>
    <cfRule type="expression" dxfId="3058" priority="1074" stopIfTrue="1">
      <formula>$X$28&lt;&gt;""</formula>
    </cfRule>
  </conditionalFormatting>
  <conditionalFormatting sqref="AG28">
    <cfRule type="cellIs" dxfId="3057" priority="154" stopIfTrue="1" operator="notEqual">
      <formula>Z36</formula>
    </cfRule>
    <cfRule type="expression" dxfId="3056" priority="1076" stopIfTrue="1">
      <formula>$AG$28&lt;&gt;""</formula>
    </cfRule>
  </conditionalFormatting>
  <conditionalFormatting sqref="AH28">
    <cfRule type="cellIs" dxfId="3055" priority="153" stopIfTrue="1" operator="notEqual">
      <formula>Y36</formula>
    </cfRule>
    <cfRule type="expression" dxfId="3054" priority="1078" stopIfTrue="1">
      <formula>$AH$28&lt;&gt;""</formula>
    </cfRule>
  </conditionalFormatting>
  <conditionalFormatting sqref="AA26">
    <cfRule type="cellIs" dxfId="3053" priority="192" stopIfTrue="1" operator="notEqual">
      <formula>X30</formula>
    </cfRule>
    <cfRule type="expression" dxfId="3052" priority="1080" stopIfTrue="1">
      <formula>$AA$26&lt;&gt;""</formula>
    </cfRule>
  </conditionalFormatting>
  <conditionalFormatting sqref="AB26">
    <cfRule type="cellIs" dxfId="3051" priority="191" stopIfTrue="1" operator="notEqual">
      <formula>W30</formula>
    </cfRule>
    <cfRule type="expression" dxfId="3050" priority="1082" stopIfTrue="1">
      <formula>$AB$26&lt;&gt;""</formula>
    </cfRule>
  </conditionalFormatting>
  <conditionalFormatting sqref="W30">
    <cfRule type="cellIs" dxfId="3049" priority="132" stopIfTrue="1" operator="notEqual">
      <formula>AB26</formula>
    </cfRule>
    <cfRule type="expression" dxfId="3048" priority="1084" stopIfTrue="1">
      <formula>$W$30&lt;&gt;""</formula>
    </cfRule>
  </conditionalFormatting>
  <conditionalFormatting sqref="X30">
    <cfRule type="cellIs" dxfId="3047" priority="131" stopIfTrue="1" operator="notEqual">
      <formula>AA26</formula>
    </cfRule>
    <cfRule type="expression" dxfId="3046" priority="1086" stopIfTrue="1">
      <formula>$X$30&lt;&gt;""</formula>
    </cfRule>
  </conditionalFormatting>
  <conditionalFormatting sqref="U32">
    <cfRule type="cellIs" dxfId="3045" priority="103" stopIfTrue="1" operator="notEqual">
      <formula>AD24</formula>
    </cfRule>
    <cfRule type="expression" dxfId="3044" priority="1088" stopIfTrue="1">
      <formula>$U$32&lt;&gt;""</formula>
    </cfRule>
  </conditionalFormatting>
  <conditionalFormatting sqref="V32">
    <cfRule type="cellIs" dxfId="3043" priority="102" stopIfTrue="1" operator="notEqual">
      <formula>AC24</formula>
    </cfRule>
    <cfRule type="expression" dxfId="3042" priority="1090" stopIfTrue="1">
      <formula>$V$32&lt;&gt;""</formula>
    </cfRule>
  </conditionalFormatting>
  <conditionalFormatting sqref="S34">
    <cfRule type="cellIs" dxfId="3041" priority="74" stopIfTrue="1" operator="notEqual">
      <formula>AF22</formula>
    </cfRule>
    <cfRule type="expression" dxfId="3040" priority="1092" stopIfTrue="1">
      <formula>$S$34&lt;&gt;""</formula>
    </cfRule>
  </conditionalFormatting>
  <conditionalFormatting sqref="T34">
    <cfRule type="cellIs" dxfId="3039" priority="73" stopIfTrue="1" operator="notEqual">
      <formula>AE22</formula>
    </cfRule>
    <cfRule type="expression" dxfId="3038" priority="1094" stopIfTrue="1">
      <formula>$T$34&lt;&gt;""</formula>
    </cfRule>
  </conditionalFormatting>
  <conditionalFormatting sqref="AG14">
    <cfRule type="cellIs" dxfId="3037" priority="366" stopIfTrue="1" operator="notEqual">
      <formula>L36</formula>
    </cfRule>
    <cfRule type="expression" dxfId="3036" priority="1096" stopIfTrue="1">
      <formula>$AG$14&lt;&gt;""</formula>
    </cfRule>
  </conditionalFormatting>
  <conditionalFormatting sqref="AH14">
    <cfRule type="cellIs" dxfId="3035" priority="365" stopIfTrue="1" operator="notEqual">
      <formula>K36</formula>
    </cfRule>
    <cfRule type="expression" dxfId="3034" priority="1098" stopIfTrue="1">
      <formula>$AH$14&lt;&gt;""</formula>
    </cfRule>
  </conditionalFormatting>
  <conditionalFormatting sqref="L36">
    <cfRule type="cellIs" dxfId="3033" priority="51" stopIfTrue="1" operator="notEqual">
      <formula>AG14</formula>
    </cfRule>
    <cfRule type="expression" dxfId="3032" priority="1100" stopIfTrue="1">
      <formula>$L$36&lt;&gt;""</formula>
    </cfRule>
  </conditionalFormatting>
  <conditionalFormatting sqref="K36">
    <cfRule type="cellIs" dxfId="3031" priority="52" stopIfTrue="1" operator="notEqual">
      <formula>AH14</formula>
    </cfRule>
    <cfRule type="expression" dxfId="3030" priority="1102" stopIfTrue="1">
      <formula>$K$36&lt;&gt;""</formula>
    </cfRule>
  </conditionalFormatting>
  <conditionalFormatting sqref="AE24">
    <cfRule type="cellIs" dxfId="3029" priority="218" stopIfTrue="1" operator="notEqual">
      <formula>V34</formula>
    </cfRule>
    <cfRule type="expression" dxfId="3028" priority="1104" stopIfTrue="1">
      <formula>$AE$24&lt;&gt;""</formula>
    </cfRule>
  </conditionalFormatting>
  <conditionalFormatting sqref="AF24">
    <cfRule type="cellIs" dxfId="3027" priority="217" stopIfTrue="1" operator="notEqual">
      <formula>U34</formula>
    </cfRule>
    <cfRule type="expression" dxfId="3026" priority="1106" stopIfTrue="1">
      <formula>$AF$24&lt;&gt;""</formula>
    </cfRule>
  </conditionalFormatting>
  <conditionalFormatting sqref="U34">
    <cfRule type="cellIs" dxfId="3025" priority="72" stopIfTrue="1" operator="notEqual">
      <formula>AF24</formula>
    </cfRule>
    <cfRule type="expression" dxfId="3024" priority="1108" stopIfTrue="1">
      <formula>$U$34&lt;&gt;""</formula>
    </cfRule>
  </conditionalFormatting>
  <conditionalFormatting sqref="V34">
    <cfRule type="cellIs" dxfId="3023" priority="71" stopIfTrue="1" operator="notEqual">
      <formula>AE24</formula>
    </cfRule>
    <cfRule type="expression" dxfId="3022" priority="1110" stopIfTrue="1">
      <formula>$V$34&lt;&gt;""</formula>
    </cfRule>
  </conditionalFormatting>
  <conditionalFormatting sqref="AC26">
    <cfRule type="cellIs" dxfId="3021" priority="190" stopIfTrue="1" operator="notEqual">
      <formula>X32</formula>
    </cfRule>
    <cfRule type="expression" dxfId="3020" priority="1112" stopIfTrue="1">
      <formula>$AC$26&lt;&gt;""</formula>
    </cfRule>
  </conditionalFormatting>
  <conditionalFormatting sqref="AD26">
    <cfRule type="cellIs" dxfId="3019" priority="189" stopIfTrue="1" operator="notEqual">
      <formula>W32</formula>
    </cfRule>
    <cfRule type="expression" dxfId="3018" priority="1114" stopIfTrue="1">
      <formula>$AD$26&lt;&gt;""</formula>
    </cfRule>
  </conditionalFormatting>
  <conditionalFormatting sqref="W32">
    <cfRule type="cellIs" dxfId="3017" priority="101" stopIfTrue="1" operator="notEqual">
      <formula>AD26</formula>
    </cfRule>
    <cfRule type="expression" dxfId="3016" priority="1116" stopIfTrue="1">
      <formula>$W$32&lt;&gt;""</formula>
    </cfRule>
  </conditionalFormatting>
  <conditionalFormatting sqref="X32">
    <cfRule type="cellIs" dxfId="3015" priority="100" stopIfTrue="1" operator="notEqual">
      <formula>AC26</formula>
    </cfRule>
    <cfRule type="expression" dxfId="3014" priority="1118" stopIfTrue="1">
      <formula>$X$32&lt;&gt;""</formula>
    </cfRule>
  </conditionalFormatting>
  <conditionalFormatting sqref="AA28">
    <cfRule type="cellIs" dxfId="3013" priority="161" stopIfTrue="1" operator="notEqual">
      <formula>Z30</formula>
    </cfRule>
    <cfRule type="expression" dxfId="3012" priority="1120" stopIfTrue="1">
      <formula>$AA$28&lt;&gt;""</formula>
    </cfRule>
  </conditionalFormatting>
  <conditionalFormatting sqref="AB28">
    <cfRule type="cellIs" dxfId="3011" priority="159" stopIfTrue="1" operator="notEqual">
      <formula>Y30</formula>
    </cfRule>
    <cfRule type="expression" dxfId="3010" priority="1122" stopIfTrue="1">
      <formula>$AB$28&lt;&gt;""</formula>
    </cfRule>
  </conditionalFormatting>
  <conditionalFormatting sqref="Y30">
    <cfRule type="cellIs" dxfId="3009" priority="130" stopIfTrue="1" operator="notEqual">
      <formula>AB28</formula>
    </cfRule>
    <cfRule type="expression" dxfId="3008" priority="1124" stopIfTrue="1">
      <formula>$Y$30&lt;&gt;""</formula>
    </cfRule>
  </conditionalFormatting>
  <conditionalFormatting sqref="Z30">
    <cfRule type="cellIs" dxfId="3007" priority="129" stopIfTrue="1" operator="notEqual">
      <formula>AA28</formula>
    </cfRule>
    <cfRule type="expression" dxfId="3006" priority="1126" stopIfTrue="1">
      <formula>$Z$30&lt;&gt;""</formula>
    </cfRule>
  </conditionalFormatting>
  <conditionalFormatting sqref="AE26">
    <cfRule type="cellIs" dxfId="3005" priority="188" stopIfTrue="1" operator="notEqual">
      <formula>X34</formula>
    </cfRule>
    <cfRule type="expression" dxfId="3004" priority="1128" stopIfTrue="1">
      <formula>$AE$26&lt;&gt;""</formula>
    </cfRule>
  </conditionalFormatting>
  <conditionalFormatting sqref="AF26">
    <cfRule type="cellIs" dxfId="3003" priority="187" stopIfTrue="1" operator="notEqual">
      <formula>W34</formula>
    </cfRule>
    <cfRule type="expression" dxfId="3002" priority="1130" stopIfTrue="1">
      <formula>$AF$26&lt;&gt;""</formula>
    </cfRule>
  </conditionalFormatting>
  <conditionalFormatting sqref="W34">
    <cfRule type="cellIs" dxfId="3001" priority="70" stopIfTrue="1" operator="notEqual">
      <formula>AF26</formula>
    </cfRule>
    <cfRule type="expression" dxfId="3000" priority="1132" stopIfTrue="1">
      <formula>$W$34&lt;&gt;""</formula>
    </cfRule>
  </conditionalFormatting>
  <conditionalFormatting sqref="X34">
    <cfRule type="cellIs" dxfId="2999" priority="69" stopIfTrue="1" operator="notEqual">
      <formula>AE26</formula>
    </cfRule>
    <cfRule type="expression" dxfId="2998" priority="1134" stopIfTrue="1">
      <formula>$X$34&lt;&gt;""</formula>
    </cfRule>
  </conditionalFormatting>
  <conditionalFormatting sqref="AE28">
    <cfRule type="cellIs" dxfId="2997" priority="156" stopIfTrue="1" operator="notEqual">
      <formula>Z34</formula>
    </cfRule>
    <cfRule type="expression" dxfId="2996" priority="1136" stopIfTrue="1">
      <formula>$AE$28&lt;&gt;""</formula>
    </cfRule>
  </conditionalFormatting>
  <conditionalFormatting sqref="AF28">
    <cfRule type="cellIs" dxfId="2995" priority="155" stopIfTrue="1" operator="notEqual">
      <formula>Y34</formula>
    </cfRule>
    <cfRule type="expression" dxfId="2994" priority="1138" stopIfTrue="1">
      <formula>$AF$28&lt;&gt;""</formula>
    </cfRule>
  </conditionalFormatting>
  <conditionalFormatting sqref="Y34">
    <cfRule type="cellIs" dxfId="2993" priority="68" stopIfTrue="1" operator="notEqual">
      <formula>AF28</formula>
    </cfRule>
    <cfRule type="expression" dxfId="2992" priority="1140" stopIfTrue="1">
      <formula>$Y$34&lt;&gt;""</formula>
    </cfRule>
  </conditionalFormatting>
  <conditionalFormatting sqref="Z34">
    <cfRule type="cellIs" dxfId="2991" priority="67" stopIfTrue="1" operator="notEqual">
      <formula>AE28</formula>
    </cfRule>
    <cfRule type="expression" dxfId="2990" priority="1142" stopIfTrue="1">
      <formula>$Z$34&lt;&gt;""</formula>
    </cfRule>
  </conditionalFormatting>
  <conditionalFormatting sqref="AC30">
    <cfRule type="cellIs" dxfId="2989" priority="128" stopIfTrue="1" operator="notEqual">
      <formula>AB32</formula>
    </cfRule>
    <cfRule type="expression" dxfId="2988" priority="1144" stopIfTrue="1">
      <formula>$AC$30&lt;&gt;""</formula>
    </cfRule>
  </conditionalFormatting>
  <conditionalFormatting sqref="AD30">
    <cfRule type="cellIs" dxfId="2987" priority="127" stopIfTrue="1" operator="notEqual">
      <formula>AA32</formula>
    </cfRule>
    <cfRule type="expression" dxfId="2986" priority="1146" stopIfTrue="1">
      <formula>$AD$30&lt;&gt;""</formula>
    </cfRule>
  </conditionalFormatting>
  <conditionalFormatting sqref="AA32">
    <cfRule type="cellIs" dxfId="2985" priority="97" stopIfTrue="1" operator="notEqual">
      <formula>AD30</formula>
    </cfRule>
    <cfRule type="expression" dxfId="2984" priority="1148" stopIfTrue="1">
      <formula>$AA$32&lt;&gt;""</formula>
    </cfRule>
  </conditionalFormatting>
  <conditionalFormatting sqref="AB32">
    <cfRule type="cellIs" dxfId="2983" priority="96" stopIfTrue="1" operator="notEqual">
      <formula>AC30</formula>
    </cfRule>
    <cfRule type="expression" dxfId="2982" priority="1150" stopIfTrue="1">
      <formula>$AB$32&lt;&gt;""</formula>
    </cfRule>
  </conditionalFormatting>
  <conditionalFormatting sqref="AG32">
    <cfRule type="cellIs" dxfId="2981" priority="93" stopIfTrue="1" operator="notEqual">
      <formula>AD36</formula>
    </cfRule>
    <cfRule type="expression" dxfId="2980" priority="1152" stopIfTrue="1">
      <formula>$AG$32&lt;&gt;""</formula>
    </cfRule>
  </conditionalFormatting>
  <conditionalFormatting sqref="AH32">
    <cfRule type="cellIs" dxfId="2979" priority="92" stopIfTrue="1" operator="notEqual">
      <formula>AC36</formula>
    </cfRule>
    <cfRule type="expression" dxfId="2978" priority="1154" stopIfTrue="1">
      <formula>$AH$32&lt;&gt;""</formula>
    </cfRule>
  </conditionalFormatting>
  <conditionalFormatting sqref="AC36">
    <cfRule type="cellIs" dxfId="2977" priority="34" stopIfTrue="1" operator="notEqual">
      <formula>AH32</formula>
    </cfRule>
    <cfRule type="expression" dxfId="2976" priority="1156" stopIfTrue="1">
      <formula>$AC$36&lt;&gt;""</formula>
    </cfRule>
  </conditionalFormatting>
  <conditionalFormatting sqref="AD36">
    <cfRule type="cellIs" dxfId="2975" priority="33" stopIfTrue="1" operator="notEqual">
      <formula>AG32</formula>
    </cfRule>
    <cfRule type="expression" dxfId="2974" priority="1158" stopIfTrue="1">
      <formula>$AD$36&lt;&gt;""</formula>
    </cfRule>
  </conditionalFormatting>
  <conditionalFormatting sqref="AG18">
    <cfRule type="cellIs" dxfId="2973" priority="306" stopIfTrue="1" operator="notEqual">
      <formula>P36</formula>
    </cfRule>
    <cfRule type="expression" dxfId="2972" priority="1160" stopIfTrue="1">
      <formula>$AG$18&lt;&gt;""</formula>
    </cfRule>
  </conditionalFormatting>
  <conditionalFormatting sqref="AH18">
    <cfRule type="cellIs" dxfId="2971" priority="305" stopIfTrue="1" operator="notEqual">
      <formula>O36</formula>
    </cfRule>
    <cfRule type="expression" dxfId="2970" priority="1162" stopIfTrue="1">
      <formula>$AH$18&lt;&gt;""</formula>
    </cfRule>
  </conditionalFormatting>
  <conditionalFormatting sqref="O36">
    <cfRule type="cellIs" dxfId="2969" priority="48" stopIfTrue="1" operator="notEqual">
      <formula>AH18</formula>
    </cfRule>
    <cfRule type="expression" dxfId="2968" priority="1164" stopIfTrue="1">
      <formula>$O$36&lt;&gt;""</formula>
    </cfRule>
  </conditionalFormatting>
  <conditionalFormatting sqref="P36">
    <cfRule type="cellIs" dxfId="2967" priority="47" stopIfTrue="1" operator="notEqual">
      <formula>AG18</formula>
    </cfRule>
    <cfRule type="expression" dxfId="2966" priority="1166" stopIfTrue="1">
      <formula>$P$36&lt;&gt;""</formula>
    </cfRule>
  </conditionalFormatting>
  <conditionalFormatting sqref="AE32">
    <cfRule type="cellIs" dxfId="2965" priority="95" stopIfTrue="1" operator="notEqual">
      <formula>AD34</formula>
    </cfRule>
    <cfRule type="expression" dxfId="2964" priority="1168" stopIfTrue="1">
      <formula>$AE$32&lt;&gt;""</formula>
    </cfRule>
  </conditionalFormatting>
  <conditionalFormatting sqref="AF32">
    <cfRule type="cellIs" dxfId="2963" priority="94" stopIfTrue="1" operator="notEqual">
      <formula>AC34</formula>
    </cfRule>
    <cfRule type="expression" dxfId="2962" priority="1170" stopIfTrue="1">
      <formula>$AF$32&lt;&gt;""</formula>
    </cfRule>
  </conditionalFormatting>
  <conditionalFormatting sqref="AC34">
    <cfRule type="cellIs" dxfId="2961" priority="64" stopIfTrue="1" operator="notEqual">
      <formula>AF32</formula>
    </cfRule>
    <cfRule type="expression" dxfId="2960" priority="1172" stopIfTrue="1">
      <formula>$AC$34&lt;&gt;""</formula>
    </cfRule>
  </conditionalFormatting>
  <conditionalFormatting sqref="AD34">
    <cfRule type="cellIs" dxfId="2959" priority="63" stopIfTrue="1" operator="notEqual">
      <formula>AE32</formula>
    </cfRule>
    <cfRule type="expression" dxfId="2958" priority="1174" stopIfTrue="1">
      <formula>$AD$34&lt;&gt;""</formula>
    </cfRule>
  </conditionalFormatting>
  <conditionalFormatting sqref="AG34">
    <cfRule type="cellIs" dxfId="2957" priority="62" stopIfTrue="1" operator="notEqual">
      <formula>AF36</formula>
    </cfRule>
    <cfRule type="expression" dxfId="2956" priority="1176" stopIfTrue="1">
      <formula>$AG$34&lt;&gt;""</formula>
    </cfRule>
  </conditionalFormatting>
  <conditionalFormatting sqref="AH34">
    <cfRule type="cellIs" dxfId="2955" priority="61" stopIfTrue="1" operator="notEqual">
      <formula>AE36</formula>
    </cfRule>
    <cfRule type="expression" dxfId="2954" priority="1178" stopIfTrue="1">
      <formula>$AH$34&lt;&gt;""</formula>
    </cfRule>
  </conditionalFormatting>
  <conditionalFormatting sqref="AE36">
    <cfRule type="cellIs" dxfId="2953" priority="32" stopIfTrue="1" operator="notEqual">
      <formula>AH34</formula>
    </cfRule>
    <cfRule type="expression" dxfId="2952" priority="1180" stopIfTrue="1">
      <formula>$AE$36&lt;&gt;""</formula>
    </cfRule>
  </conditionalFormatting>
  <conditionalFormatting sqref="AC6">
    <cfRule type="cellIs" dxfId="2951" priority="491" stopIfTrue="1" operator="notEqual">
      <formula>D32</formula>
    </cfRule>
    <cfRule type="expression" dxfId="2950" priority="1184" stopIfTrue="1">
      <formula>$AC$6&lt;&gt;""</formula>
    </cfRule>
  </conditionalFormatting>
  <conditionalFormatting sqref="AD6">
    <cfRule type="cellIs" dxfId="2949" priority="490" stopIfTrue="1" operator="notEqual">
      <formula>C32</formula>
    </cfRule>
    <cfRule type="expression" dxfId="2948" priority="1186" stopIfTrue="1">
      <formula>$AD$6&lt;&gt;""</formula>
    </cfRule>
  </conditionalFormatting>
  <conditionalFormatting sqref="C32">
    <cfRule type="cellIs" dxfId="2947" priority="121" stopIfTrue="1" operator="notEqual">
      <formula>AD6</formula>
    </cfRule>
    <cfRule type="expression" dxfId="2946" priority="1188" stopIfTrue="1">
      <formula>$C$32&lt;&gt;""</formula>
    </cfRule>
  </conditionalFormatting>
  <conditionalFormatting sqref="D32">
    <cfRule type="cellIs" dxfId="2945" priority="120" stopIfTrue="1" operator="notEqual">
      <formula>AC6</formula>
    </cfRule>
    <cfRule type="expression" dxfId="2944" priority="1190" stopIfTrue="1">
      <formula>$D$32&lt;&gt;""</formula>
    </cfRule>
  </conditionalFormatting>
  <conditionalFormatting sqref="Y10">
    <cfRule type="cellIs" dxfId="2943" priority="435" stopIfTrue="1" operator="notEqual">
      <formula>H28</formula>
    </cfRule>
    <cfRule type="expression" dxfId="2942" priority="1192" stopIfTrue="1">
      <formula>$Y$10&lt;&gt;""</formula>
    </cfRule>
  </conditionalFormatting>
  <conditionalFormatting sqref="Z10">
    <cfRule type="cellIs" dxfId="2941" priority="434" stopIfTrue="1" operator="notEqual">
      <formula>G28</formula>
    </cfRule>
    <cfRule type="expression" dxfId="2940" priority="1194" stopIfTrue="1">
      <formula>$Z$10&lt;&gt;""</formula>
    </cfRule>
  </conditionalFormatting>
  <conditionalFormatting sqref="G28">
    <cfRule type="cellIs" dxfId="2939" priority="179" stopIfTrue="1" operator="notEqual">
      <formula>Z10</formula>
    </cfRule>
    <cfRule type="expression" dxfId="2938" priority="1196" stopIfTrue="1">
      <formula>$G$28&lt;&gt;""</formula>
    </cfRule>
  </conditionalFormatting>
  <conditionalFormatting sqref="H28">
    <cfRule type="cellIs" dxfId="2937" priority="178" stopIfTrue="1" operator="notEqual">
      <formula>Y10</formula>
    </cfRule>
    <cfRule type="expression" dxfId="2936" priority="1198" stopIfTrue="1">
      <formula>$H$28&lt;&gt;""</formula>
    </cfRule>
  </conditionalFormatting>
  <conditionalFormatting sqref="I26">
    <cfRule type="cellIs" dxfId="2935" priority="208" stopIfTrue="1" operator="notEqual">
      <formula>X12</formula>
    </cfRule>
    <cfRule type="expression" dxfId="2934" priority="1200" stopIfTrue="1">
      <formula>$I$26&lt;&gt;""</formula>
    </cfRule>
  </conditionalFormatting>
  <conditionalFormatting sqref="J26">
    <cfRule type="cellIs" dxfId="2933" priority="207" stopIfTrue="1" operator="notEqual">
      <formula>W12</formula>
    </cfRule>
    <cfRule type="expression" dxfId="2932" priority="1202" stopIfTrue="1">
      <formula>$J$26&lt;&gt;""</formula>
    </cfRule>
  </conditionalFormatting>
  <conditionalFormatting sqref="W12">
    <cfRule type="cellIs" dxfId="2931" priority="407" stopIfTrue="1" operator="notEqual">
      <formula>J26</formula>
    </cfRule>
    <cfRule type="expression" dxfId="2930" priority="1311" stopIfTrue="1">
      <formula>$W$12&lt;&gt;""</formula>
    </cfRule>
  </conditionalFormatting>
  <conditionalFormatting sqref="X12">
    <cfRule type="cellIs" dxfId="2929" priority="406" stopIfTrue="1" operator="notEqual">
      <formula>I26</formula>
    </cfRule>
    <cfRule type="expression" dxfId="2928" priority="1313" stopIfTrue="1">
      <formula>$X$12&lt;&gt;""</formula>
    </cfRule>
  </conditionalFormatting>
  <conditionalFormatting sqref="U14">
    <cfRule type="cellIs" dxfId="2927" priority="379" stopIfTrue="1" operator="notEqual">
      <formula>L24</formula>
    </cfRule>
    <cfRule type="expression" dxfId="2926" priority="1208" stopIfTrue="1">
      <formula>$U$14&lt;&gt;""</formula>
    </cfRule>
  </conditionalFormatting>
  <conditionalFormatting sqref="V14">
    <cfRule type="cellIs" dxfId="2925" priority="378" stopIfTrue="1" operator="notEqual">
      <formula>K24</formula>
    </cfRule>
    <cfRule type="expression" dxfId="2924" priority="1210" stopIfTrue="1">
      <formula>$V$14&lt;&gt;""</formula>
    </cfRule>
  </conditionalFormatting>
  <conditionalFormatting sqref="S16">
    <cfRule type="cellIs" dxfId="2923" priority="350" stopIfTrue="1" operator="notEqual">
      <formula>N22</formula>
    </cfRule>
    <cfRule type="expression" dxfId="2922" priority="1212" stopIfTrue="1">
      <formula>$S$16&lt;&gt;""</formula>
    </cfRule>
  </conditionalFormatting>
  <conditionalFormatting sqref="T16">
    <cfRule type="cellIs" dxfId="2921" priority="349" stopIfTrue="1" operator="notEqual">
      <formula>M22</formula>
    </cfRule>
    <cfRule type="expression" dxfId="2920" priority="1214" stopIfTrue="1">
      <formula>$T$16&lt;&gt;""</formula>
    </cfRule>
  </conditionalFormatting>
  <conditionalFormatting sqref="R18">
    <cfRule type="cellIs" dxfId="2919" priority="321" stopIfTrue="1" operator="notEqual">
      <formula>O20</formula>
    </cfRule>
    <cfRule type="expression" dxfId="2918" priority="1216" stopIfTrue="1">
      <formula>$R$18&lt;&gt;""</formula>
    </cfRule>
  </conditionalFormatting>
  <conditionalFormatting sqref="K24">
    <cfRule type="cellIs" dxfId="2917" priority="236" stopIfTrue="1" operator="notEqual">
      <formula>V14</formula>
    </cfRule>
    <cfRule type="expression" dxfId="2916" priority="1218" stopIfTrue="1">
      <formula>$K$24&lt;&gt;""</formula>
    </cfRule>
  </conditionalFormatting>
  <conditionalFormatting sqref="L24">
    <cfRule type="cellIs" dxfId="2915" priority="235" stopIfTrue="1" operator="notEqual">
      <formula>U14</formula>
    </cfRule>
    <cfRule type="expression" dxfId="2914" priority="1220" stopIfTrue="1">
      <formula>$L$24&lt;&gt;""</formula>
    </cfRule>
  </conditionalFormatting>
  <conditionalFormatting sqref="M22">
    <cfRule type="cellIs" dxfId="2913" priority="264" stopIfTrue="1" operator="notEqual">
      <formula>T16</formula>
    </cfRule>
    <cfRule type="expression" dxfId="2912" priority="1222" stopIfTrue="1">
      <formula>$M$22&lt;&gt;""</formula>
    </cfRule>
  </conditionalFormatting>
  <conditionalFormatting sqref="N22">
    <cfRule type="cellIs" dxfId="2911" priority="263" stopIfTrue="1" operator="notEqual">
      <formula>S16</formula>
    </cfRule>
    <cfRule type="expression" dxfId="2910" priority="1224" stopIfTrue="1">
      <formula>$N$22&lt;&gt;""</formula>
    </cfRule>
  </conditionalFormatting>
  <conditionalFormatting sqref="AG20">
    <cfRule type="cellIs" dxfId="2909" priority="276" stopIfTrue="1" operator="notEqual">
      <formula>R36</formula>
    </cfRule>
    <cfRule type="expression" dxfId="2908" priority="1226" stopIfTrue="1">
      <formula>$AG$20&lt;&gt;""</formula>
    </cfRule>
  </conditionalFormatting>
  <conditionalFormatting sqref="R36">
    <cfRule type="cellIs" dxfId="2907" priority="45" stopIfTrue="1" operator="notEqual">
      <formula>AG20</formula>
    </cfRule>
    <cfRule type="expression" dxfId="2906" priority="1232" stopIfTrue="1">
      <formula>$R$36&lt;&gt;""</formula>
    </cfRule>
  </conditionalFormatting>
  <conditionalFormatting sqref="S18">
    <cfRule type="cellIs" dxfId="2905" priority="320" stopIfTrue="1" operator="notEqual">
      <formula>P22</formula>
    </cfRule>
    <cfRule type="expression" dxfId="2904" priority="1234" stopIfTrue="1">
      <formula>$S$18&lt;&gt;""</formula>
    </cfRule>
  </conditionalFormatting>
  <conditionalFormatting sqref="T18">
    <cfRule type="cellIs" dxfId="2903" priority="319" stopIfTrue="1" operator="notEqual">
      <formula>O22</formula>
    </cfRule>
    <cfRule type="expression" dxfId="2902" priority="1236" stopIfTrue="1">
      <formula>$T$18&lt;&gt;""</formula>
    </cfRule>
  </conditionalFormatting>
  <conditionalFormatting sqref="O22">
    <cfRule type="cellIs" dxfId="2901" priority="262" stopIfTrue="1" operator="notEqual">
      <formula>T18</formula>
    </cfRule>
    <cfRule type="expression" dxfId="2900" priority="1238" stopIfTrue="1">
      <formula>$O$22&lt;&gt;""</formula>
    </cfRule>
  </conditionalFormatting>
  <conditionalFormatting sqref="P22">
    <cfRule type="cellIs" dxfId="2899" priority="261" stopIfTrue="1" operator="notEqual">
      <formula>S18</formula>
    </cfRule>
    <cfRule type="expression" dxfId="2898" priority="1240" stopIfTrue="1">
      <formula>$P$22&lt;&gt;""</formula>
    </cfRule>
  </conditionalFormatting>
  <conditionalFormatting sqref="U16">
    <cfRule type="cellIs" dxfId="2897" priority="348" stopIfTrue="1" operator="notEqual">
      <formula>N24</formula>
    </cfRule>
    <cfRule type="expression" dxfId="2896" priority="1242" stopIfTrue="1">
      <formula>$U$16&lt;&gt;""</formula>
    </cfRule>
  </conditionalFormatting>
  <conditionalFormatting sqref="V16">
    <cfRule type="cellIs" dxfId="2895" priority="347" stopIfTrue="1" operator="notEqual">
      <formula>M24</formula>
    </cfRule>
    <cfRule type="expression" dxfId="2894" priority="1244" stopIfTrue="1">
      <formula>$V$16&lt;&gt;""</formula>
    </cfRule>
  </conditionalFormatting>
  <conditionalFormatting sqref="M24">
    <cfRule type="cellIs" dxfId="2893" priority="234" stopIfTrue="1" operator="notEqual">
      <formula>V16</formula>
    </cfRule>
    <cfRule type="expression" dxfId="2892" priority="1246" stopIfTrue="1">
      <formula>$M$24&lt;&gt;""</formula>
    </cfRule>
  </conditionalFormatting>
  <conditionalFormatting sqref="N24">
    <cfRule type="cellIs" dxfId="2891" priority="233" stopIfTrue="1" operator="notEqual">
      <formula>U16</formula>
    </cfRule>
    <cfRule type="expression" dxfId="2890" priority="1248" stopIfTrue="1">
      <formula>$N$24&lt;&gt;""</formula>
    </cfRule>
  </conditionalFormatting>
  <conditionalFormatting sqref="W14">
    <cfRule type="cellIs" dxfId="2889" priority="377" stopIfTrue="1" operator="notEqual">
      <formula>L26</formula>
    </cfRule>
    <cfRule type="expression" dxfId="2888" priority="1250" stopIfTrue="1">
      <formula>$W$14&lt;&gt;""</formula>
    </cfRule>
  </conditionalFormatting>
  <conditionalFormatting sqref="X14">
    <cfRule type="cellIs" dxfId="2887" priority="376" stopIfTrue="1" operator="notEqual">
      <formula>K26</formula>
    </cfRule>
    <cfRule type="expression" dxfId="2886" priority="1252" stopIfTrue="1">
      <formula>$X$14&lt;&gt;""</formula>
    </cfRule>
  </conditionalFormatting>
  <conditionalFormatting sqref="K26">
    <cfRule type="cellIs" dxfId="2885" priority="206" stopIfTrue="1" operator="notEqual">
      <formula>X14</formula>
    </cfRule>
    <cfRule type="expression" dxfId="2884" priority="1254" stopIfTrue="1">
      <formula>$K$26&lt;&gt;""</formula>
    </cfRule>
  </conditionalFormatting>
  <conditionalFormatting sqref="L26">
    <cfRule type="cellIs" dxfId="2883" priority="205" stopIfTrue="1" operator="notEqual">
      <formula>W14</formula>
    </cfRule>
    <cfRule type="expression" dxfId="2882" priority="1256" stopIfTrue="1">
      <formula>$L$26&lt;&gt;""</formula>
    </cfRule>
  </conditionalFormatting>
  <conditionalFormatting sqref="AA10">
    <cfRule type="cellIs" dxfId="2881" priority="433" stopIfTrue="1" operator="notEqual">
      <formula>H30</formula>
    </cfRule>
    <cfRule type="expression" dxfId="2880" priority="1258" stopIfTrue="1">
      <formula>$AA$10&lt;&gt;""</formula>
    </cfRule>
  </conditionalFormatting>
  <conditionalFormatting sqref="AB10">
    <cfRule type="cellIs" dxfId="2879" priority="432" stopIfTrue="1" operator="notEqual">
      <formula>G30</formula>
    </cfRule>
    <cfRule type="expression" dxfId="2878" priority="1260" stopIfTrue="1">
      <formula>$AB$10&lt;&gt;""</formula>
    </cfRule>
  </conditionalFormatting>
  <conditionalFormatting sqref="G30">
    <cfRule type="cellIs" dxfId="2877" priority="148" stopIfTrue="1" operator="notEqual">
      <formula>AB10</formula>
    </cfRule>
    <cfRule type="expression" dxfId="2876" priority="1262" stopIfTrue="1">
      <formula>$G$30&lt;&gt;""</formula>
    </cfRule>
  </conditionalFormatting>
  <conditionalFormatting sqref="H30">
    <cfRule type="cellIs" dxfId="2875" priority="147" stopIfTrue="1" operator="notEqual">
      <formula>AA10</formula>
    </cfRule>
    <cfRule type="expression" dxfId="2874" priority="1264" stopIfTrue="1">
      <formula>$H$30&lt;&gt;""</formula>
    </cfRule>
  </conditionalFormatting>
  <conditionalFormatting sqref="AE6">
    <cfRule type="cellIs" dxfId="2873" priority="489" stopIfTrue="1" operator="notEqual">
      <formula>D34</formula>
    </cfRule>
    <cfRule type="expression" dxfId="2872" priority="1266" stopIfTrue="1">
      <formula>$AE$6&lt;&gt;""</formula>
    </cfRule>
  </conditionalFormatting>
  <conditionalFormatting sqref="AF6">
    <cfRule type="cellIs" dxfId="2871" priority="488" stopIfTrue="1" operator="notEqual">
      <formula>C$34</formula>
    </cfRule>
    <cfRule type="expression" dxfId="2870" priority="1268" stopIfTrue="1">
      <formula>$AF$6&lt;&gt;""</formula>
    </cfRule>
  </conditionalFormatting>
  <conditionalFormatting sqref="C34">
    <cfRule type="cellIs" dxfId="2869" priority="91" stopIfTrue="1" operator="notEqual">
      <formula>AF6</formula>
    </cfRule>
    <cfRule type="expression" dxfId="2868" priority="1270" stopIfTrue="1">
      <formula>$C$34&lt;&gt;""</formula>
    </cfRule>
  </conditionalFormatting>
  <conditionalFormatting sqref="D34">
    <cfRule type="cellIs" dxfId="2867" priority="89" stopIfTrue="1" operator="notEqual">
      <formula>AE6</formula>
    </cfRule>
    <cfRule type="expression" dxfId="2866" priority="1272" stopIfTrue="1">
      <formula>$D$34&lt;&gt;""</formula>
    </cfRule>
  </conditionalFormatting>
  <conditionalFormatting sqref="D8">
    <cfRule type="cellIs" dxfId="2865" priority="484" stopIfTrue="1" operator="notEqual">
      <formula>$E$6</formula>
    </cfRule>
    <cfRule type="expression" dxfId="2864" priority="1274" stopIfTrue="1">
      <formula>$D$8&lt;&gt;""</formula>
    </cfRule>
  </conditionalFormatting>
  <conditionalFormatting sqref="C16">
    <cfRule type="cellIs" dxfId="2863" priority="364" stopIfTrue="1" operator="notEqual">
      <formula>$N$6</formula>
    </cfRule>
    <cfRule type="expression" dxfId="2862" priority="1276" stopIfTrue="1">
      <formula>$C$16&lt;&gt;""</formula>
    </cfRule>
  </conditionalFormatting>
  <conditionalFormatting sqref="D16">
    <cfRule type="cellIs" dxfId="2861" priority="363" stopIfTrue="1" operator="notEqual">
      <formula>$M$6</formula>
    </cfRule>
    <cfRule type="expression" dxfId="2860" priority="1278" stopIfTrue="1">
      <formula>$D$16&lt;&gt;""</formula>
    </cfRule>
  </conditionalFormatting>
  <conditionalFormatting sqref="C20">
    <cfRule type="cellIs" dxfId="2859" priority="304" stopIfTrue="1" operator="notEqual">
      <formula>$R$6</formula>
    </cfRule>
    <cfRule type="expression" dxfId="2858" priority="1280" stopIfTrue="1">
      <formula>$C$20&lt;&gt;""</formula>
    </cfRule>
  </conditionalFormatting>
  <conditionalFormatting sqref="D24">
    <cfRule type="cellIs" dxfId="2857" priority="243" stopIfTrue="1" operator="notEqual">
      <formula>$U$6</formula>
    </cfRule>
    <cfRule type="expression" dxfId="2856" priority="1282" stopIfTrue="1">
      <formula>$D$24&lt;&gt;""</formula>
    </cfRule>
  </conditionalFormatting>
  <conditionalFormatting sqref="C28">
    <cfRule type="cellIs" dxfId="2855" priority="184" stopIfTrue="1" operator="notEqual">
      <formula>$Z$6</formula>
    </cfRule>
    <cfRule type="expression" dxfId="2854" priority="1284" stopIfTrue="1">
      <formula>$C$28&lt;&gt;""</formula>
    </cfRule>
  </conditionalFormatting>
  <conditionalFormatting sqref="D28">
    <cfRule type="cellIs" dxfId="2853" priority="183" stopIfTrue="1" operator="notEqual">
      <formula>$Y$6</formula>
    </cfRule>
    <cfRule type="expression" dxfId="2852" priority="1286" stopIfTrue="1">
      <formula>$D$28&lt;&gt;""</formula>
    </cfRule>
  </conditionalFormatting>
  <conditionalFormatting sqref="AE16">
    <cfRule type="cellIs" dxfId="2851" priority="338" stopIfTrue="1" operator="notEqual">
      <formula>$N$34</formula>
    </cfRule>
    <cfRule type="expression" dxfId="2850" priority="524" stopIfTrue="1">
      <formula>$AE$16&lt;&gt;""</formula>
    </cfRule>
  </conditionalFormatting>
  <conditionalFormatting sqref="E5:AH5 C7:D7 G7:AH7 C9:F9 I9:AH9 C11:H11 K11:AH11 C13:J13 M13:AH13 C15:L15 O15:AH15 C17:N17 Q17:AH17 C19:P19 S19:AH19 C21:R21 U21:AH21 C23:T23 W23:AH23 C25:V25 C27:X27 AA27:AH27 C29:Z29 AC29:AH29 C31:AB31 AE31:AH31 C33:AD33 AG33:AH33 C35:AF35 Y25:AH25">
    <cfRule type="cellIs" dxfId="2849" priority="1296" stopIfTrue="1" operator="equal">
      <formula>3</formula>
    </cfRule>
    <cfRule type="cellIs" dxfId="2848" priority="1297" stopIfTrue="1" operator="equal">
      <formula>1</formula>
    </cfRule>
    <cfRule type="expression" dxfId="2847" priority="1298" stopIfTrue="1">
      <formula>C6+D6&lt;3</formula>
    </cfRule>
  </conditionalFormatting>
  <conditionalFormatting sqref="N8">
    <cfRule type="cellIs" dxfId="2846" priority="476" stopIfTrue="1" operator="notEqual">
      <formula>$E$16</formula>
    </cfRule>
    <cfRule type="expression" dxfId="2845" priority="1299" stopIfTrue="1">
      <formula>$N$8&lt;&gt;""</formula>
    </cfRule>
  </conditionalFormatting>
  <conditionalFormatting sqref="L8">
    <cfRule type="cellIs" dxfId="2844" priority="478" stopIfTrue="1" operator="notEqual">
      <formula>$E$14</formula>
    </cfRule>
    <cfRule type="expression" dxfId="2843" priority="520" stopIfTrue="1">
      <formula>$L$8&lt;&gt;""</formula>
    </cfRule>
  </conditionalFormatting>
  <conditionalFormatting sqref="G6">
    <cfRule type="cellIs" dxfId="2842" priority="515" stopIfTrue="1" operator="notEqual">
      <formula>D10</formula>
    </cfRule>
    <cfRule type="expression" dxfId="2841" priority="1303" stopIfTrue="1">
      <formula>$G$6&lt;&gt;""</formula>
    </cfRule>
  </conditionalFormatting>
  <conditionalFormatting sqref="H6">
    <cfRule type="cellIs" dxfId="2840" priority="514" stopIfTrue="1" operator="notEqual">
      <formula>C10</formula>
    </cfRule>
    <cfRule type="expression" dxfId="2839" priority="1305" stopIfTrue="1">
      <formula>$H$6&lt;&gt;""</formula>
    </cfRule>
  </conditionalFormatting>
  <conditionalFormatting sqref="G8">
    <cfRule type="cellIs" dxfId="2838" priority="483" stopIfTrue="1" operator="notEqual">
      <formula>F10</formula>
    </cfRule>
    <cfRule type="expression" dxfId="2837" priority="1307" stopIfTrue="1">
      <formula>$G$8&lt;&gt;""</formula>
    </cfRule>
  </conditionalFormatting>
  <conditionalFormatting sqref="H8">
    <cfRule type="cellIs" dxfId="2836" priority="482" stopIfTrue="1" operator="notEqual">
      <formula>E10</formula>
    </cfRule>
    <cfRule type="expression" dxfId="2835" priority="1309" stopIfTrue="1">
      <formula>$H$8&lt;&gt;""</formula>
    </cfRule>
  </conditionalFormatting>
  <conditionalFormatting sqref="E12">
    <cfRule type="cellIs" dxfId="2834" priority="424" stopIfTrue="1" operator="notEqual">
      <formula>J8</formula>
    </cfRule>
    <cfRule type="expression" dxfId="2833" priority="584" stopIfTrue="1">
      <formula>$E$12&lt;&gt;""</formula>
    </cfRule>
  </conditionalFormatting>
  <conditionalFormatting sqref="F12">
    <cfRule type="cellIs" dxfId="2832" priority="425" stopIfTrue="1" operator="notEqual">
      <formula>I8</formula>
    </cfRule>
    <cfRule type="expression" dxfId="2831" priority="566" stopIfTrue="1">
      <formula>$F$12&lt;&gt;""</formula>
    </cfRule>
  </conditionalFormatting>
  <conditionalFormatting sqref="F10">
    <cfRule type="cellIs" dxfId="2830" priority="452" stopIfTrue="1" operator="notEqual">
      <formula>G8</formula>
    </cfRule>
    <cfRule type="expression" dxfId="2829" priority="1315" stopIfTrue="1">
      <formula>$F$10&lt;&gt;""</formula>
    </cfRule>
  </conditionalFormatting>
  <conditionalFormatting sqref="K8">
    <cfRule type="cellIs" dxfId="2828" priority="479" stopIfTrue="1" operator="notEqual">
      <formula>F14</formula>
    </cfRule>
    <cfRule type="expression" dxfId="2827" priority="1317" stopIfTrue="1">
      <formula>$K$8&lt;&gt;""</formula>
    </cfRule>
  </conditionalFormatting>
  <conditionalFormatting sqref="F14">
    <cfRule type="cellIs" dxfId="2826" priority="392" stopIfTrue="1" operator="notEqual">
      <formula>K8</formula>
    </cfRule>
    <cfRule type="expression" dxfId="2825" priority="1319" stopIfTrue="1">
      <formula>$F$14&lt;&gt;""</formula>
    </cfRule>
  </conditionalFormatting>
  <conditionalFormatting sqref="E14">
    <cfRule type="cellIs" dxfId="2824" priority="393" stopIfTrue="1" operator="notEqual">
      <formula>L8</formula>
    </cfRule>
    <cfRule type="expression" dxfId="2823" priority="1321" stopIfTrue="1">
      <formula>$E$14&lt;&gt;""</formula>
    </cfRule>
  </conditionalFormatting>
  <conditionalFormatting sqref="M8">
    <cfRule type="cellIs" dxfId="2822" priority="477" stopIfTrue="1" operator="notEqual">
      <formula>F16</formula>
    </cfRule>
    <cfRule type="expression" dxfId="2821" priority="1323" stopIfTrue="1">
      <formula>$M$8&lt;&gt;""</formula>
    </cfRule>
  </conditionalFormatting>
  <conditionalFormatting sqref="E16">
    <cfRule type="cellIs" dxfId="2820" priority="362" stopIfTrue="1" operator="notEqual">
      <formula>N8</formula>
    </cfRule>
    <cfRule type="expression" dxfId="2819" priority="1325" stopIfTrue="1">
      <formula>$E$16&lt;&gt;""</formula>
    </cfRule>
  </conditionalFormatting>
  <conditionalFormatting sqref="F16">
    <cfRule type="cellIs" dxfId="2818" priority="361" stopIfTrue="1" operator="notEqual">
      <formula>M8</formula>
    </cfRule>
    <cfRule type="expression" dxfId="2817" priority="1327" stopIfTrue="1">
      <formula>$F$16&lt;&gt;""</formula>
    </cfRule>
  </conditionalFormatting>
  <conditionalFormatting sqref="O8">
    <cfRule type="cellIs" dxfId="2816" priority="475" stopIfTrue="1" operator="notEqual">
      <formula>F18</formula>
    </cfRule>
    <cfRule type="expression" dxfId="2815" priority="1329" stopIfTrue="1">
      <formula>$O$8&lt;&gt;""</formula>
    </cfRule>
  </conditionalFormatting>
  <conditionalFormatting sqref="F18">
    <cfRule type="cellIs" dxfId="2814" priority="331" stopIfTrue="1" operator="notEqual">
      <formula>O8</formula>
    </cfRule>
    <cfRule type="expression" dxfId="2813" priority="1331" stopIfTrue="1">
      <formula>$F$18&lt;&gt;""</formula>
    </cfRule>
  </conditionalFormatting>
  <conditionalFormatting sqref="E18">
    <cfRule type="cellIs" dxfId="2812" priority="332" stopIfTrue="1" operator="notEqual">
      <formula>P8</formula>
    </cfRule>
    <cfRule type="expression" dxfId="2811" priority="1333" stopIfTrue="1">
      <formula>$E$18&lt;&gt;""</formula>
    </cfRule>
  </conditionalFormatting>
  <conditionalFormatting sqref="Q8">
    <cfRule type="cellIs" dxfId="2810" priority="473" stopIfTrue="1" operator="notEqual">
      <formula>F20</formula>
    </cfRule>
    <cfRule type="expression" dxfId="2809" priority="1335" stopIfTrue="1">
      <formula>$Q$8&lt;&gt;""</formula>
    </cfRule>
  </conditionalFormatting>
  <conditionalFormatting sqref="F20">
    <cfRule type="cellIs" dxfId="2808" priority="301" stopIfTrue="1" operator="notEqual">
      <formula>Q8</formula>
    </cfRule>
    <cfRule type="expression" dxfId="2807" priority="1337" stopIfTrue="1">
      <formula>$F$20&lt;&gt;""</formula>
    </cfRule>
  </conditionalFormatting>
  <conditionalFormatting sqref="E20">
    <cfRule type="cellIs" dxfId="2806" priority="302" stopIfTrue="1" operator="notEqual">
      <formula>R8</formula>
    </cfRule>
    <cfRule type="expression" dxfId="2805" priority="1339" stopIfTrue="1">
      <formula>$E$20&lt;&gt;""</formula>
    </cfRule>
  </conditionalFormatting>
  <conditionalFormatting sqref="R8">
    <cfRule type="cellIs" dxfId="2804" priority="472" stopIfTrue="1" operator="notEqual">
      <formula>E20</formula>
    </cfRule>
    <cfRule type="expression" dxfId="2803" priority="1341" stopIfTrue="1">
      <formula>$R$8&lt;&gt;""</formula>
    </cfRule>
  </conditionalFormatting>
  <conditionalFormatting sqref="S8">
    <cfRule type="cellIs" dxfId="2802" priority="471" stopIfTrue="1" operator="notEqual">
      <formula>F22</formula>
    </cfRule>
    <cfRule type="expression" dxfId="2801" priority="1343" stopIfTrue="1">
      <formula>$S$8&lt;&gt;""</formula>
    </cfRule>
  </conditionalFormatting>
  <conditionalFormatting sqref="U8">
    <cfRule type="cellIs" dxfId="2800" priority="469" stopIfTrue="1" operator="notEqual">
      <formula>F24</formula>
    </cfRule>
    <cfRule type="expression" dxfId="2799" priority="1345" stopIfTrue="1">
      <formula>$U$8&lt;&gt;""</formula>
    </cfRule>
  </conditionalFormatting>
  <conditionalFormatting sqref="W8">
    <cfRule type="cellIs" dxfId="2798" priority="467" stopIfTrue="1" operator="notEqual">
      <formula>F26</formula>
    </cfRule>
    <cfRule type="expression" dxfId="2797" priority="1347" stopIfTrue="1">
      <formula>$W$8&lt;&gt;""</formula>
    </cfRule>
  </conditionalFormatting>
  <conditionalFormatting sqref="F22">
    <cfRule type="cellIs" dxfId="2796" priority="271" stopIfTrue="1" operator="notEqual">
      <formula>S8</formula>
    </cfRule>
    <cfRule type="expression" dxfId="2795" priority="1349" stopIfTrue="1">
      <formula>$F$22&lt;&gt;""</formula>
    </cfRule>
  </conditionalFormatting>
  <conditionalFormatting sqref="F24">
    <cfRule type="cellIs" dxfId="2794" priority="241" stopIfTrue="1" operator="notEqual">
      <formula>U8</formula>
    </cfRule>
    <cfRule type="expression" dxfId="2793" priority="1351" stopIfTrue="1">
      <formula>$F$24&lt;&gt;""</formula>
    </cfRule>
  </conditionalFormatting>
  <conditionalFormatting sqref="F26">
    <cfRule type="cellIs" dxfId="2792" priority="211" stopIfTrue="1" operator="notEqual">
      <formula>W8</formula>
    </cfRule>
    <cfRule type="expression" dxfId="2791" priority="1353" stopIfTrue="1">
      <formula>$F$26&lt;&gt;""</formula>
    </cfRule>
  </conditionalFormatting>
  <conditionalFormatting sqref="F28">
    <cfRule type="cellIs" dxfId="2790" priority="180" stopIfTrue="1" operator="notEqual">
      <formula>Y8</formula>
    </cfRule>
    <cfRule type="expression" dxfId="2789" priority="1355" stopIfTrue="1">
      <formula>$F$28&lt;&gt;""</formula>
    </cfRule>
  </conditionalFormatting>
  <conditionalFormatting sqref="F30">
    <cfRule type="cellIs" dxfId="2788" priority="149" stopIfTrue="1" operator="notEqual">
      <formula>AA8</formula>
    </cfRule>
    <cfRule type="expression" dxfId="2787" priority="1357" stopIfTrue="1">
      <formula>$F$30&lt;&gt;""</formula>
    </cfRule>
  </conditionalFormatting>
  <conditionalFormatting sqref="F32">
    <cfRule type="cellIs" dxfId="2786" priority="118" stopIfTrue="1" operator="notEqual">
      <formula>AC8</formula>
    </cfRule>
    <cfRule type="expression" dxfId="2785" priority="1359" stopIfTrue="1">
      <formula>$F$32&lt;&gt;""</formula>
    </cfRule>
  </conditionalFormatting>
  <conditionalFormatting sqref="F34">
    <cfRule type="cellIs" dxfId="2784" priority="87" stopIfTrue="1" operator="notEqual">
      <formula>AE8</formula>
    </cfRule>
    <cfRule type="expression" dxfId="2783" priority="1361" stopIfTrue="1">
      <formula>$F$34&lt;&gt;""</formula>
    </cfRule>
  </conditionalFormatting>
  <conditionalFormatting sqref="F36">
    <cfRule type="cellIs" dxfId="2782" priority="57" stopIfTrue="1" operator="notEqual">
      <formula>AG8</formula>
    </cfRule>
    <cfRule type="expression" dxfId="2781" priority="1363" stopIfTrue="1">
      <formula>$F$36&lt;&gt;""</formula>
    </cfRule>
  </conditionalFormatting>
  <conditionalFormatting sqref="AA8">
    <cfRule type="cellIs" dxfId="2780" priority="463" stopIfTrue="1" operator="notEqual">
      <formula>F30</formula>
    </cfRule>
    <cfRule type="expression" dxfId="2779" priority="1365" stopIfTrue="1">
      <formula>$AA$8&lt;&gt;""</formula>
    </cfRule>
  </conditionalFormatting>
  <conditionalFormatting sqref="AC8">
    <cfRule type="cellIs" dxfId="2778" priority="461" stopIfTrue="1" operator="notEqual">
      <formula>F32</formula>
    </cfRule>
    <cfRule type="expression" dxfId="2777" priority="1367" stopIfTrue="1">
      <formula>$AC$8&lt;&gt;""</formula>
    </cfRule>
  </conditionalFormatting>
  <conditionalFormatting sqref="AE8">
    <cfRule type="cellIs" dxfId="2776" priority="459" stopIfTrue="1" operator="notEqual">
      <formula>F34</formula>
    </cfRule>
    <cfRule type="expression" dxfId="2775" priority="1369" stopIfTrue="1">
      <formula>$AE$8&lt;&gt;""</formula>
    </cfRule>
  </conditionalFormatting>
  <conditionalFormatting sqref="AG8">
    <cfRule type="cellIs" dxfId="2774" priority="457" stopIfTrue="1" operator="notEqual">
      <formula>F36</formula>
    </cfRule>
    <cfRule type="expression" dxfId="2773" priority="1371" stopIfTrue="1">
      <formula>$AG$8&lt;&gt;""</formula>
    </cfRule>
  </conditionalFormatting>
  <conditionalFormatting sqref="T8">
    <cfRule type="cellIs" dxfId="2772" priority="470" stopIfTrue="1" operator="notEqual">
      <formula>E22</formula>
    </cfRule>
    <cfRule type="expression" dxfId="2771" priority="1373" stopIfTrue="1">
      <formula>$T$8&lt;&gt;""</formula>
    </cfRule>
  </conditionalFormatting>
  <conditionalFormatting sqref="E22">
    <cfRule type="cellIs" dxfId="2770" priority="272" stopIfTrue="1" operator="notEqual">
      <formula>T8</formula>
    </cfRule>
    <cfRule type="expression" dxfId="2769" priority="1375" stopIfTrue="1">
      <formula>$E$22&lt;&gt;""</formula>
    </cfRule>
  </conditionalFormatting>
  <conditionalFormatting sqref="V8">
    <cfRule type="cellIs" dxfId="2768" priority="468" stopIfTrue="1" operator="notEqual">
      <formula>E24</formula>
    </cfRule>
    <cfRule type="expression" dxfId="2767" priority="1377" stopIfTrue="1">
      <formula>$V$8&lt;&gt;""</formula>
    </cfRule>
  </conditionalFormatting>
  <conditionalFormatting sqref="E24">
    <cfRule type="cellIs" dxfId="2766" priority="242" stopIfTrue="1" operator="notEqual">
      <formula>V8</formula>
    </cfRule>
    <cfRule type="expression" dxfId="2765" priority="1379" stopIfTrue="1">
      <formula>$E$24&lt;&gt;""</formula>
    </cfRule>
  </conditionalFormatting>
  <conditionalFormatting sqref="E26">
    <cfRule type="cellIs" dxfId="2764" priority="212" stopIfTrue="1" operator="notEqual">
      <formula>X8</formula>
    </cfRule>
    <cfRule type="expression" dxfId="2763" priority="1381" stopIfTrue="1">
      <formula>$E$26&lt;&gt;""</formula>
    </cfRule>
  </conditionalFormatting>
  <conditionalFormatting sqref="E28">
    <cfRule type="cellIs" dxfId="2762" priority="181" stopIfTrue="1" operator="notEqual">
      <formula>Z8</formula>
    </cfRule>
    <cfRule type="expression" dxfId="2761" priority="1383" stopIfTrue="1">
      <formula>$E$28&lt;&gt;""</formula>
    </cfRule>
  </conditionalFormatting>
  <conditionalFormatting sqref="E30">
    <cfRule type="cellIs" dxfId="2760" priority="150" stopIfTrue="1" operator="notEqual">
      <formula>AB8</formula>
    </cfRule>
    <cfRule type="expression" dxfId="2759" priority="1385" stopIfTrue="1">
      <formula>$E$30&lt;&gt;""</formula>
    </cfRule>
  </conditionalFormatting>
  <conditionalFormatting sqref="E32">
    <cfRule type="cellIs" dxfId="2758" priority="119" stopIfTrue="1" operator="notEqual">
      <formula>AD8</formula>
    </cfRule>
    <cfRule type="expression" dxfId="2757" priority="1387" stopIfTrue="1">
      <formula>$E$32&lt;&gt;""</formula>
    </cfRule>
  </conditionalFormatting>
  <conditionalFormatting sqref="E34">
    <cfRule type="cellIs" dxfId="2756" priority="88" stopIfTrue="1" operator="notEqual">
      <formula>AF8</formula>
    </cfRule>
    <cfRule type="expression" dxfId="2755" priority="1389" stopIfTrue="1">
      <formula>$E$34&lt;&gt;""</formula>
    </cfRule>
  </conditionalFormatting>
  <conditionalFormatting sqref="E36">
    <cfRule type="cellIs" dxfId="2754" priority="58" stopIfTrue="1" operator="notEqual">
      <formula>AH8</formula>
    </cfRule>
    <cfRule type="expression" dxfId="2753" priority="1391" stopIfTrue="1">
      <formula>$E$36&lt;&gt;""</formula>
    </cfRule>
  </conditionalFormatting>
  <conditionalFormatting sqref="X8">
    <cfRule type="cellIs" dxfId="2752" priority="466" stopIfTrue="1" operator="notEqual">
      <formula>E26</formula>
    </cfRule>
    <cfRule type="expression" dxfId="2751" priority="1393" stopIfTrue="1">
      <formula>$X$8&lt;&gt;""</formula>
    </cfRule>
  </conditionalFormatting>
  <conditionalFormatting sqref="Z8">
    <cfRule type="cellIs" dxfId="2750" priority="464" stopIfTrue="1" operator="notEqual">
      <formula>E28</formula>
    </cfRule>
    <cfRule type="expression" dxfId="2749" priority="1395" stopIfTrue="1">
      <formula>$Z$8&lt;&gt;""</formula>
    </cfRule>
  </conditionalFormatting>
  <conditionalFormatting sqref="AB8">
    <cfRule type="cellIs" dxfId="2748" priority="462" stopIfTrue="1" operator="notEqual">
      <formula>E30</formula>
    </cfRule>
    <cfRule type="expression" dxfId="2747" priority="1397" stopIfTrue="1">
      <formula>$AB$8&lt;&gt;""</formula>
    </cfRule>
  </conditionalFormatting>
  <conditionalFormatting sqref="AD8">
    <cfRule type="cellIs" dxfId="2746" priority="460" stopIfTrue="1" operator="notEqual">
      <formula>E32</formula>
    </cfRule>
    <cfRule type="expression" dxfId="2745" priority="1399" stopIfTrue="1">
      <formula>$AD$8&lt;&gt;""</formula>
    </cfRule>
  </conditionalFormatting>
  <conditionalFormatting sqref="AF8">
    <cfRule type="cellIs" dxfId="2744" priority="458" stopIfTrue="1" operator="notEqual">
      <formula>E34</formula>
    </cfRule>
    <cfRule type="expression" dxfId="2743" priority="1401" stopIfTrue="1">
      <formula>$AF$8&lt;&gt;""</formula>
    </cfRule>
  </conditionalFormatting>
  <conditionalFormatting sqref="AH8">
    <cfRule type="cellIs" dxfId="2742" priority="456" stopIfTrue="1" operator="notEqual">
      <formula>E36</formula>
    </cfRule>
    <cfRule type="expression" dxfId="2741" priority="1403" stopIfTrue="1">
      <formula>$AH$8&lt;&gt;""</formula>
    </cfRule>
  </conditionalFormatting>
  <conditionalFormatting sqref="P8">
    <cfRule type="cellIs" dxfId="2740" priority="474" stopIfTrue="1" operator="notEqual">
      <formula>E18</formula>
    </cfRule>
    <cfRule type="expression" dxfId="2739" priority="1405" stopIfTrue="1">
      <formula>$P$8&lt;&gt;""</formula>
    </cfRule>
  </conditionalFormatting>
  <conditionalFormatting sqref="K12">
    <cfRule type="cellIs" dxfId="2738" priority="419" stopIfTrue="1" operator="notEqual">
      <formula>J14</formula>
    </cfRule>
    <cfRule type="expression" dxfId="2737" priority="1407" stopIfTrue="1">
      <formula>$K$12&lt;&gt;""</formula>
    </cfRule>
  </conditionalFormatting>
  <conditionalFormatting sqref="AE12">
    <cfRule type="cellIs" dxfId="2736" priority="399" stopIfTrue="1" operator="notEqual">
      <formula>J34</formula>
    </cfRule>
    <cfRule type="expression" dxfId="2735" priority="1409" stopIfTrue="1">
      <formula>$AE$12&lt;&gt;""</formula>
    </cfRule>
  </conditionalFormatting>
  <conditionalFormatting sqref="AG12">
    <cfRule type="cellIs" dxfId="2734" priority="397" stopIfTrue="1" operator="notEqual">
      <formula>J36</formula>
    </cfRule>
    <cfRule type="expression" dxfId="2733" priority="1411" stopIfTrue="1">
      <formula>$AG$12&lt;&gt;""</formula>
    </cfRule>
  </conditionalFormatting>
  <conditionalFormatting sqref="J16">
    <cfRule type="cellIs" dxfId="2732" priority="357" stopIfTrue="1" operator="notEqual">
      <formula>M12</formula>
    </cfRule>
    <cfRule type="expression" dxfId="2731" priority="1413" stopIfTrue="1">
      <formula>$J$16&lt;&gt;""</formula>
    </cfRule>
  </conditionalFormatting>
  <conditionalFormatting sqref="J22">
    <cfRule type="cellIs" dxfId="2730" priority="267" stopIfTrue="1" operator="notEqual">
      <formula>S12</formula>
    </cfRule>
    <cfRule type="expression" dxfId="2729" priority="1415" stopIfTrue="1">
      <formula>$J$22&lt;&gt;""</formula>
    </cfRule>
  </conditionalFormatting>
  <conditionalFormatting sqref="J34">
    <cfRule type="cellIs" dxfId="2728" priority="83" stopIfTrue="1" operator="notEqual">
      <formula>AE12</formula>
    </cfRule>
    <cfRule type="expression" dxfId="2727" priority="1417" stopIfTrue="1">
      <formula>$J$34&lt;&gt;""</formula>
    </cfRule>
  </conditionalFormatting>
  <conditionalFormatting sqref="J36">
    <cfRule type="cellIs" dxfId="2726" priority="53" stopIfTrue="1" operator="notEqual">
      <formula>AG12</formula>
    </cfRule>
    <cfRule type="expression" dxfId="2725" priority="1419" stopIfTrue="1">
      <formula>$J$36&lt;&gt;""</formula>
    </cfRule>
  </conditionalFormatting>
  <conditionalFormatting sqref="I16">
    <cfRule type="cellIs" dxfId="2724" priority="358" stopIfTrue="1" operator="notEqual">
      <formula>N12</formula>
    </cfRule>
    <cfRule type="expression" dxfId="2723" priority="1421" stopIfTrue="1">
      <formula>$I$16&lt;&gt;""</formula>
    </cfRule>
  </conditionalFormatting>
  <conditionalFormatting sqref="I22">
    <cfRule type="cellIs" dxfId="2722" priority="268" stopIfTrue="1" operator="notEqual">
      <formula>T12</formula>
    </cfRule>
    <cfRule type="expression" dxfId="2721" priority="1423" stopIfTrue="1">
      <formula>$I$22&lt;&gt;""</formula>
    </cfRule>
  </conditionalFormatting>
  <conditionalFormatting sqref="I34">
    <cfRule type="cellIs" dxfId="2720" priority="84" stopIfTrue="1" operator="notEqual">
      <formula>AF12</formula>
    </cfRule>
    <cfRule type="expression" dxfId="2719" priority="1425" stopIfTrue="1">
      <formula>$I$34&lt;&gt;""</formula>
    </cfRule>
  </conditionalFormatting>
  <conditionalFormatting sqref="I36">
    <cfRule type="cellIs" dxfId="2718" priority="54" stopIfTrue="1" operator="notEqual">
      <formula>AH12</formula>
    </cfRule>
    <cfRule type="expression" dxfId="2717" priority="1427" stopIfTrue="1">
      <formula>$I$36&lt;&gt;""</formula>
    </cfRule>
  </conditionalFormatting>
  <conditionalFormatting sqref="AF12">
    <cfRule type="cellIs" dxfId="2716" priority="398" stopIfTrue="1" operator="notEqual">
      <formula>I34</formula>
    </cfRule>
    <cfRule type="expression" dxfId="2715" priority="1429" stopIfTrue="1">
      <formula>$AF$12&lt;&gt;""</formula>
    </cfRule>
  </conditionalFormatting>
  <conditionalFormatting sqref="AH12">
    <cfRule type="cellIs" dxfId="2714" priority="396" stopIfTrue="1" operator="notEqual">
      <formula>I36</formula>
    </cfRule>
    <cfRule type="expression" dxfId="2713" priority="1431" stopIfTrue="1">
      <formula>$AH$12&lt;&gt;""</formula>
    </cfRule>
  </conditionalFormatting>
  <conditionalFormatting sqref="AE22">
    <cfRule type="cellIs" dxfId="2712" priority="248" stopIfTrue="1" operator="notEqual">
      <formula>T34</formula>
    </cfRule>
    <cfRule type="expression" dxfId="2711" priority="1433" stopIfTrue="1">
      <formula>$AE$22&lt;&gt;""</formula>
    </cfRule>
  </conditionalFormatting>
  <conditionalFormatting sqref="Y8">
    <cfRule type="cellIs" dxfId="2710" priority="465" stopIfTrue="1" operator="notEqual">
      <formula>F28</formula>
    </cfRule>
    <cfRule type="expression" dxfId="2709" priority="1435" stopIfTrue="1">
      <formula>$Y$8&lt;&gt;""</formula>
    </cfRule>
  </conditionalFormatting>
  <conditionalFormatting sqref="AA34">
    <cfRule type="cellIs" dxfId="2708" priority="66" stopIfTrue="1" operator="notEqual">
      <formula>AF30</formula>
    </cfRule>
    <cfRule type="expression" dxfId="2707" priority="1437" stopIfTrue="1">
      <formula>$AA$34&lt;&gt;""</formula>
    </cfRule>
  </conditionalFormatting>
  <conditionalFormatting sqref="AF30">
    <cfRule type="cellIs" dxfId="2706" priority="125" stopIfTrue="1" operator="notEqual">
      <formula>$AA$34</formula>
    </cfRule>
    <cfRule type="expression" dxfId="2705" priority="521" stopIfTrue="1">
      <formula>$AF$30&lt;&gt;""</formula>
    </cfRule>
  </conditionalFormatting>
  <conditionalFormatting sqref="AI5:AI36">
    <cfRule type="top10" dxfId="2704" priority="526" stopIfTrue="1" rank="1"/>
    <cfRule type="top10" dxfId="2703" priority="527" stopIfTrue="1" rank="2"/>
    <cfRule type="top10" dxfId="2702" priority="528" stopIfTrue="1" rank="3"/>
    <cfRule type="top10" dxfId="2701" priority="529" stopIfTrue="1" rank="12"/>
  </conditionalFormatting>
  <conditionalFormatting sqref="AF16">
    <cfRule type="cellIs" dxfId="2700" priority="337" stopIfTrue="1" operator="notEqual">
      <formula>$M$34</formula>
    </cfRule>
    <cfRule type="expression" dxfId="2699" priority="523" stopIfTrue="1">
      <formula>$AF$16&lt;&gt;""</formula>
    </cfRule>
  </conditionalFormatting>
  <conditionalFormatting sqref="AF22">
    <cfRule type="cellIs" dxfId="2698" priority="247" stopIfTrue="1" operator="notEqual">
      <formula>$S$34</formula>
    </cfRule>
    <cfRule type="expression" dxfId="2697" priority="522" stopIfTrue="1">
      <formula>$AF$22&lt;&gt;""</formula>
    </cfRule>
  </conditionalFormatting>
  <conditionalFormatting sqref="AF36">
    <cfRule type="cellIs" dxfId="2696" priority="31" stopIfTrue="1" operator="notEqual">
      <formula>AG34</formula>
    </cfRule>
    <cfRule type="expression" dxfId="2695" priority="1182" stopIfTrue="1">
      <formula>$AF$36&lt;&gt;""</formula>
    </cfRule>
  </conditionalFormatting>
  <conditionalFormatting sqref="AH20">
    <cfRule type="cellIs" dxfId="2694" priority="275" stopIfTrue="1" operator="notEqual">
      <formula>Q36</formula>
    </cfRule>
    <cfRule type="expression" dxfId="2693" priority="1228" stopIfTrue="1">
      <formula>$AH$20&lt;&gt;""</formula>
    </cfRule>
  </conditionalFormatting>
  <conditionalFormatting sqref="Q36">
    <cfRule type="cellIs" dxfId="2692" priority="46" stopIfTrue="1" operator="notEqual">
      <formula>AH20</formula>
    </cfRule>
    <cfRule type="expression" dxfId="2691" priority="1230" stopIfTrue="1">
      <formula>$Q$36&lt;&gt;""</formula>
    </cfRule>
  </conditionalFormatting>
  <conditionalFormatting sqref="I8">
    <cfRule type="cellIs" dxfId="2690" priority="30" stopIfTrue="1" operator="notEqual">
      <formula>$F$12</formula>
    </cfRule>
    <cfRule type="expression" dxfId="2689" priority="481" stopIfTrue="1">
      <formula>$I$8&lt;&gt;""</formula>
    </cfRule>
  </conditionalFormatting>
  <conditionalFormatting sqref="J8">
    <cfRule type="cellIs" dxfId="2688" priority="29" stopIfTrue="1" operator="notEqual">
      <formula>$E$12</formula>
    </cfRule>
    <cfRule type="expression" dxfId="2687" priority="480" stopIfTrue="1">
      <formula>$J$8&lt;&gt;""</formula>
    </cfRule>
  </conditionalFormatting>
  <conditionalFormatting sqref="E10">
    <cfRule type="cellIs" dxfId="2686" priority="13" stopIfTrue="1" operator="notEqual">
      <formula>$H$8</formula>
    </cfRule>
    <cfRule type="expression" dxfId="2685" priority="453" stopIfTrue="1">
      <formula>$E$10&lt;&gt;""</formula>
    </cfRule>
  </conditionalFormatting>
  <conditionalFormatting sqref="Y12">
    <cfRule type="cellIs" dxfId="2684" priority="28" stopIfTrue="1" operator="notEqual">
      <formula>$J$28</formula>
    </cfRule>
    <cfRule type="expression" dxfId="2683" priority="405" stopIfTrue="1">
      <formula>$Y$12&lt;&gt;""</formula>
    </cfRule>
  </conditionalFormatting>
  <conditionalFormatting sqref="Z12">
    <cfRule type="cellIs" dxfId="2682" priority="27" stopIfTrue="1" operator="notEqual">
      <formula>$I$28</formula>
    </cfRule>
    <cfRule type="expression" dxfId="2681" priority="404" stopIfTrue="1">
      <formula>$Z$12&lt;&gt;""</formula>
    </cfRule>
  </conditionalFormatting>
  <conditionalFormatting sqref="AG16">
    <cfRule type="cellIs" dxfId="2680" priority="26" stopIfTrue="1" operator="notEqual">
      <formula>$N$36</formula>
    </cfRule>
    <cfRule type="expression" dxfId="2679" priority="336" stopIfTrue="1">
      <formula>$AG$16&lt;&gt;""</formula>
    </cfRule>
  </conditionalFormatting>
  <conditionalFormatting sqref="AH16">
    <cfRule type="cellIs" dxfId="2678" priority="25" stopIfTrue="1" operator="notEqual">
      <formula>$M$36</formula>
    </cfRule>
    <cfRule type="expression" dxfId="2677" priority="335" stopIfTrue="1">
      <formula>$AH$16&lt;&gt;""</formula>
    </cfRule>
  </conditionalFormatting>
  <conditionalFormatting sqref="Q18">
    <cfRule type="cellIs" dxfId="2676" priority="24" stopIfTrue="1" operator="notEqual">
      <formula>$P$20</formula>
    </cfRule>
    <cfRule type="expression" dxfId="2675" priority="322" stopIfTrue="1">
      <formula>$Q$18&lt;&gt;""</formula>
    </cfRule>
  </conditionalFormatting>
  <conditionalFormatting sqref="AA18">
    <cfRule type="cellIs" dxfId="2674" priority="23" stopIfTrue="1" operator="notEqual">
      <formula>$P$30</formula>
    </cfRule>
    <cfRule type="expression" dxfId="2673" priority="312" stopIfTrue="1">
      <formula>$AA$18&lt;&gt;""</formula>
    </cfRule>
  </conditionalFormatting>
  <conditionalFormatting sqref="AB18">
    <cfRule type="cellIs" dxfId="2672" priority="22" stopIfTrue="1" operator="notEqual">
      <formula>$O$30</formula>
    </cfRule>
    <cfRule type="expression" dxfId="2671" priority="311" stopIfTrue="1">
      <formula>$AB$18&lt;&gt;""</formula>
    </cfRule>
  </conditionalFormatting>
  <conditionalFormatting sqref="O20">
    <cfRule type="cellIs" dxfId="2670" priority="12" stopIfTrue="1" operator="notEqual">
      <formula>$R$18</formula>
    </cfRule>
    <cfRule type="expression" dxfId="2669" priority="292" stopIfTrue="1">
      <formula>$O$20&lt;&gt;""</formula>
    </cfRule>
  </conditionalFormatting>
  <conditionalFormatting sqref="P20">
    <cfRule type="cellIs" dxfId="2668" priority="11" stopIfTrue="1" operator="notEqual">
      <formula>$Q$18</formula>
    </cfRule>
    <cfRule type="expression" dxfId="2667" priority="291" stopIfTrue="1">
      <formula>$P$20&lt;&gt;""</formula>
    </cfRule>
  </conditionalFormatting>
  <conditionalFormatting sqref="AC24">
    <cfRule type="cellIs" dxfId="2666" priority="20" stopIfTrue="1" operator="notEqual">
      <formula>$V$32</formula>
    </cfRule>
    <cfRule type="expression" dxfId="2665" priority="220" stopIfTrue="1">
      <formula>$AC$24&lt;&gt;""</formula>
    </cfRule>
  </conditionalFormatting>
  <conditionalFormatting sqref="AD24">
    <cfRule type="cellIs" dxfId="2664" priority="19" stopIfTrue="1" operator="notEqual">
      <formula>$U$32</formula>
    </cfRule>
    <cfRule type="expression" dxfId="2663" priority="219" stopIfTrue="1">
      <formula>$AD$24&lt;&gt;""</formula>
    </cfRule>
  </conditionalFormatting>
  <conditionalFormatting sqref="AG26">
    <cfRule type="cellIs" dxfId="2662" priority="18" stopIfTrue="1" operator="notEqual">
      <formula>$X$36</formula>
    </cfRule>
    <cfRule type="expression" dxfId="2661" priority="186" stopIfTrue="1">
      <formula>$AG$26&lt;&gt;""</formula>
    </cfRule>
  </conditionalFormatting>
  <conditionalFormatting sqref="AH26">
    <cfRule type="cellIs" dxfId="2660" priority="17" stopIfTrue="1" operator="notEqual">
      <formula>$W$36</formula>
    </cfRule>
    <cfRule type="expression" dxfId="2659" priority="185" stopIfTrue="1">
      <formula>$AH$26&lt;&gt;""</formula>
    </cfRule>
  </conditionalFormatting>
  <conditionalFormatting sqref="I28">
    <cfRule type="cellIs" dxfId="2658" priority="10" stopIfTrue="1" operator="notEqual">
      <formula>$Z$12</formula>
    </cfRule>
    <cfRule type="expression" dxfId="2657" priority="177" stopIfTrue="1">
      <formula>$I$28&lt;&gt;""</formula>
    </cfRule>
  </conditionalFormatting>
  <conditionalFormatting sqref="J28">
    <cfRule type="cellIs" dxfId="2656" priority="9" stopIfTrue="1" operator="notEqual">
      <formula>$Y$12</formula>
    </cfRule>
    <cfRule type="expression" dxfId="2655" priority="176" stopIfTrue="1">
      <formula>$J$28&lt;&gt;""</formula>
    </cfRule>
  </conditionalFormatting>
  <conditionalFormatting sqref="O30">
    <cfRule type="cellIs" dxfId="2654" priority="8" stopIfTrue="1" operator="notEqual">
      <formula>$AB$18</formula>
    </cfRule>
    <cfRule type="expression" dxfId="2653" priority="140" stopIfTrue="1">
      <formula>$O$30&lt;&gt;""</formula>
    </cfRule>
  </conditionalFormatting>
  <conditionalFormatting sqref="P30">
    <cfRule type="cellIs" dxfId="2652" priority="7" stopIfTrue="1" operator="notEqual">
      <formula>$AA$18</formula>
    </cfRule>
    <cfRule type="expression" dxfId="2651" priority="139" stopIfTrue="1">
      <formula>$P$30&lt;&gt;""</formula>
    </cfRule>
  </conditionalFormatting>
  <conditionalFormatting sqref="AE30">
    <cfRule type="cellIs" dxfId="2650" priority="21" stopIfTrue="1" operator="notEqual">
      <formula>$AB$34</formula>
    </cfRule>
    <cfRule type="expression" dxfId="2649" priority="126" stopIfTrue="1">
      <formula>$AE$30&lt;&gt;""</formula>
    </cfRule>
  </conditionalFormatting>
  <conditionalFormatting sqref="AG30">
    <cfRule type="cellIs" dxfId="2648" priority="16" stopIfTrue="1" operator="notEqual">
      <formula>$AB$36</formula>
    </cfRule>
    <cfRule type="expression" dxfId="2647" priority="124" stopIfTrue="1">
      <formula>$AG$30&lt;&gt;""</formula>
    </cfRule>
  </conditionalFormatting>
  <conditionalFormatting sqref="AH30">
    <cfRule type="cellIs" dxfId="2646" priority="15" stopIfTrue="1" operator="notEqual">
      <formula>$AA$36</formula>
    </cfRule>
    <cfRule type="expression" dxfId="2645" priority="122" stopIfTrue="1">
      <formula>$AH$30&lt;&gt;""</formula>
    </cfRule>
  </conditionalFormatting>
  <conditionalFormatting sqref="AB34">
    <cfRule type="cellIs" dxfId="2644" priority="14" stopIfTrue="1" operator="notEqual">
      <formula>$AE$30</formula>
    </cfRule>
    <cfRule type="expression" dxfId="2643" priority="65" stopIfTrue="1">
      <formula>$AB$34&lt;&gt;""</formula>
    </cfRule>
  </conditionalFormatting>
  <conditionalFormatting sqref="M36">
    <cfRule type="cellIs" dxfId="2642" priority="6" stopIfTrue="1" operator="notEqual">
      <formula>$AH$16</formula>
    </cfRule>
    <cfRule type="expression" dxfId="2641" priority="50" stopIfTrue="1">
      <formula>$M$36&lt;&gt;""</formula>
    </cfRule>
  </conditionalFormatting>
  <conditionalFormatting sqref="N36">
    <cfRule type="cellIs" dxfId="2640" priority="5" stopIfTrue="1" operator="notEqual">
      <formula>$AG$16</formula>
    </cfRule>
    <cfRule type="expression" dxfId="2639" priority="49" stopIfTrue="1">
      <formula>$N$36&lt;&gt;""</formula>
    </cfRule>
  </conditionalFormatting>
  <conditionalFormatting sqref="Y36">
    <cfRule type="cellIs" dxfId="2638" priority="4" stopIfTrue="1" operator="notEqual">
      <formula>$AH$28</formula>
    </cfRule>
    <cfRule type="expression" dxfId="2637" priority="38" stopIfTrue="1">
      <formula>$Y$36&lt;&gt;""</formula>
    </cfRule>
  </conditionalFormatting>
  <conditionalFormatting sqref="Z36">
    <cfRule type="cellIs" dxfId="2636" priority="3" stopIfTrue="1" operator="notEqual">
      <formula>$AG$28</formula>
    </cfRule>
    <cfRule type="expression" dxfId="2635" priority="37" stopIfTrue="1">
      <formula>$Z$36&lt;&gt;""</formula>
    </cfRule>
  </conditionalFormatting>
  <conditionalFormatting sqref="AA36">
    <cfRule type="cellIs" dxfId="2634" priority="2" stopIfTrue="1" operator="notEqual">
      <formula>$AH$30</formula>
    </cfRule>
    <cfRule type="expression" dxfId="2633" priority="36" stopIfTrue="1">
      <formula>$AA$36&lt;&gt;""</formula>
    </cfRule>
  </conditionalFormatting>
  <conditionalFormatting sqref="AB36">
    <cfRule type="cellIs" dxfId="2632" priority="1" stopIfTrue="1" operator="notEqual">
      <formula>$AG$30</formula>
    </cfRule>
    <cfRule type="expression" dxfId="2631" priority="35" stopIfTrue="1">
      <formula>$AB$36&lt;&gt;""</formula>
    </cfRule>
  </conditionalFormatting>
  <printOptions horizontalCentered="1" verticalCentered="1"/>
  <pageMargins left="0.19685039370078741" right="0.19685039370078741" top="0.39370078740157483" bottom="0" header="0" footer="0"/>
  <pageSetup paperSize="9" scale="93" orientation="landscape" horizontalDpi="300" verticalDpi="300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8"/>
  <sheetViews>
    <sheetView zoomScale="75" workbookViewId="0">
      <selection activeCell="F24" sqref="F24"/>
    </sheetView>
  </sheetViews>
  <sheetFormatPr defaultRowHeight="12.5" x14ac:dyDescent="0.25"/>
  <cols>
    <col min="1" max="1" width="4.54296875" customWidth="1"/>
    <col min="2" max="2" width="16.08984375" bestFit="1" customWidth="1"/>
    <col min="3" max="3" width="4" hidden="1" customWidth="1"/>
    <col min="4" max="4" width="5.36328125" hidden="1" customWidth="1"/>
    <col min="5" max="5" width="14" style="32" customWidth="1"/>
    <col min="6" max="23" width="3.6328125" customWidth="1"/>
    <col min="24" max="25" width="2.90625" customWidth="1"/>
    <col min="26" max="37" width="3.6328125" customWidth="1"/>
    <col min="38" max="38" width="6.54296875" customWidth="1"/>
    <col min="39" max="39" width="6.6328125" customWidth="1"/>
    <col min="40" max="40" width="0" hidden="1" customWidth="1"/>
    <col min="41" max="41" width="7.54296875" customWidth="1"/>
    <col min="42" max="61" width="0" hidden="1" customWidth="1"/>
  </cols>
  <sheetData>
    <row r="1" spans="1:60" ht="18" x14ac:dyDescent="0.4">
      <c r="B1" s="210" t="s">
        <v>12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</row>
    <row r="2" spans="1:60" ht="23" x14ac:dyDescent="0.5">
      <c r="A2" s="173" t="s">
        <v>84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>
        <v>10</v>
      </c>
      <c r="AQ2" t="s">
        <v>13</v>
      </c>
      <c r="AS2" s="6" t="s">
        <v>65</v>
      </c>
    </row>
    <row r="3" spans="1:60" ht="13" thickBot="1" x14ac:dyDescent="0.3">
      <c r="B3" s="174" t="s">
        <v>85</v>
      </c>
      <c r="C3" s="174"/>
      <c r="D3" s="174"/>
      <c r="E3" s="174"/>
      <c r="F3" s="174"/>
      <c r="G3" s="174"/>
      <c r="AP3">
        <v>50</v>
      </c>
      <c r="AQ3" t="s">
        <v>15</v>
      </c>
    </row>
    <row r="4" spans="1:60" ht="31.5" thickBot="1" x14ac:dyDescent="0.4">
      <c r="A4" s="33" t="s">
        <v>16</v>
      </c>
      <c r="B4" s="7" t="s">
        <v>17</v>
      </c>
      <c r="C4" s="7" t="s">
        <v>0</v>
      </c>
      <c r="D4" s="7" t="s">
        <v>1</v>
      </c>
      <c r="E4" s="7" t="s">
        <v>2</v>
      </c>
      <c r="F4" s="171">
        <v>1</v>
      </c>
      <c r="G4" s="172"/>
      <c r="H4" s="171">
        <v>2</v>
      </c>
      <c r="I4" s="172"/>
      <c r="J4" s="171">
        <v>3</v>
      </c>
      <c r="K4" s="172"/>
      <c r="L4" s="171">
        <v>4</v>
      </c>
      <c r="M4" s="172"/>
      <c r="N4" s="171">
        <v>5</v>
      </c>
      <c r="O4" s="172"/>
      <c r="P4" s="171">
        <v>6</v>
      </c>
      <c r="Q4" s="172"/>
      <c r="R4" s="171">
        <v>7</v>
      </c>
      <c r="S4" s="172"/>
      <c r="T4" s="171">
        <v>8</v>
      </c>
      <c r="U4" s="172"/>
      <c r="V4" s="171">
        <v>9</v>
      </c>
      <c r="W4" s="172"/>
      <c r="X4" s="171">
        <v>10</v>
      </c>
      <c r="Y4" s="172"/>
      <c r="Z4" s="171">
        <v>11</v>
      </c>
      <c r="AA4" s="172"/>
      <c r="AB4" s="171">
        <v>12</v>
      </c>
      <c r="AC4" s="172"/>
      <c r="AD4" s="171">
        <v>13</v>
      </c>
      <c r="AE4" s="172"/>
      <c r="AF4" s="171">
        <v>14</v>
      </c>
      <c r="AG4" s="172"/>
      <c r="AH4" s="175">
        <v>15</v>
      </c>
      <c r="AI4" s="176"/>
      <c r="AJ4" s="175">
        <v>16</v>
      </c>
      <c r="AK4" s="176"/>
      <c r="AL4" s="34" t="s">
        <v>3</v>
      </c>
      <c r="AM4" s="35" t="s">
        <v>4</v>
      </c>
      <c r="AN4" s="35" t="s">
        <v>5</v>
      </c>
      <c r="AO4" s="36" t="s">
        <v>18</v>
      </c>
      <c r="AS4">
        <v>1</v>
      </c>
      <c r="AT4">
        <v>2</v>
      </c>
      <c r="AU4">
        <v>3</v>
      </c>
      <c r="AV4">
        <v>4</v>
      </c>
      <c r="AW4">
        <v>5</v>
      </c>
      <c r="AX4">
        <v>6</v>
      </c>
      <c r="AY4">
        <v>7</v>
      </c>
      <c r="AZ4">
        <v>8</v>
      </c>
      <c r="BA4">
        <v>9</v>
      </c>
      <c r="BB4">
        <v>10</v>
      </c>
      <c r="BC4">
        <v>11</v>
      </c>
      <c r="BD4">
        <v>12</v>
      </c>
      <c r="BE4">
        <v>13</v>
      </c>
      <c r="BF4">
        <v>14</v>
      </c>
      <c r="BG4">
        <v>15</v>
      </c>
      <c r="BH4">
        <v>16</v>
      </c>
    </row>
    <row r="5" spans="1:60" ht="18" customHeight="1" x14ac:dyDescent="0.35">
      <c r="A5" s="181">
        <v>1</v>
      </c>
      <c r="B5" s="183" t="s">
        <v>66</v>
      </c>
      <c r="C5" s="181"/>
      <c r="D5" s="181"/>
      <c r="E5" s="185" t="s">
        <v>7</v>
      </c>
      <c r="F5" s="8">
        <v>0</v>
      </c>
      <c r="G5" s="9" t="s">
        <v>19</v>
      </c>
      <c r="H5" s="177">
        <f>IF(H6&gt;3,"2")+IF(H6=3,"1")+IF(H6&lt;3,"0")</f>
        <v>2</v>
      </c>
      <c r="I5" s="178"/>
      <c r="J5" s="177">
        <f>IF(J6&gt;3,"2")+IF(J6=3,"1")+IF(J6&lt;3,"0")</f>
        <v>1</v>
      </c>
      <c r="K5" s="178"/>
      <c r="L5" s="177">
        <f>IF(L6&gt;3,"2")+IF(L6=3,"1")+IF(L6&lt;3,"0")</f>
        <v>2</v>
      </c>
      <c r="M5" s="178"/>
      <c r="N5" s="177">
        <f>IF(N6&gt;3,"2")+IF(N6=3,"1")+IF(N6&lt;3,"0")</f>
        <v>1</v>
      </c>
      <c r="O5" s="178"/>
      <c r="P5" s="177">
        <f>IF(P6&gt;3,"2")+IF(P6=3,"1")+IF(P6&lt;3,"0")</f>
        <v>1</v>
      </c>
      <c r="Q5" s="178"/>
      <c r="R5" s="177">
        <f>IF(R6&gt;3,"2")+IF(R6=3,"1")+IF(R6&lt;3,"0")</f>
        <v>0</v>
      </c>
      <c r="S5" s="178"/>
      <c r="T5" s="177">
        <f>IF(T6&gt;3,"2")+IF(T6=3,"1")+IF(T6&lt;3,"0")</f>
        <v>0</v>
      </c>
      <c r="U5" s="178"/>
      <c r="V5" s="177">
        <f>IF(V6&gt;3,"2")+IF(V6=3,"1")+IF(V6&lt;3,"0")</f>
        <v>0</v>
      </c>
      <c r="W5" s="178"/>
      <c r="X5" s="179">
        <f>IF(X6&gt;3,"2")+IF(X6=3,"1")+IF(X6&lt;3,"0")</f>
        <v>0</v>
      </c>
      <c r="Y5" s="180"/>
      <c r="Z5" s="177">
        <f>IF(Z6&gt;3,"2")+IF(Z6=3,"1")+IF(Z6&lt;3,"0")</f>
        <v>2</v>
      </c>
      <c r="AA5" s="178"/>
      <c r="AB5" s="177">
        <f>IF(AB6&gt;3,"2")+IF(AB6=3,"1")+IF(AB6&lt;3,"0")</f>
        <v>2</v>
      </c>
      <c r="AC5" s="178"/>
      <c r="AD5" s="177">
        <f>IF(AD6&gt;3,"2")+IF(AD6=3,"1")+IF(AD6&lt;3,"0")</f>
        <v>0</v>
      </c>
      <c r="AE5" s="178"/>
      <c r="AF5" s="177">
        <f>IF(AF6&gt;3,"2")+IF(AF6=3,"1")+IF(AF6&lt;3,"0")</f>
        <v>1</v>
      </c>
      <c r="AG5" s="178"/>
      <c r="AH5" s="177">
        <f>IF(AH6&gt;3,"2")+IF(AH6=3,"1")+IF(AH6&lt;3,"0")</f>
        <v>2</v>
      </c>
      <c r="AI5" s="178"/>
      <c r="AJ5" s="177">
        <f>IF(AJ6&gt;3,"2")+IF(AJ6=3,"1")+IF(AJ6&lt;3,"0")</f>
        <v>2</v>
      </c>
      <c r="AK5" s="178"/>
      <c r="AL5" s="189">
        <f>SUM(H5:AK5)</f>
        <v>16</v>
      </c>
      <c r="AM5" s="189">
        <v>8</v>
      </c>
      <c r="AN5" s="191"/>
      <c r="AO5" s="10">
        <f>AS37</f>
        <v>0</v>
      </c>
      <c r="AS5" s="193">
        <v>0</v>
      </c>
      <c r="AT5" s="187">
        <f>IF(H5=1,"0")+IF(I6=4,$AL5)+IF(H5=2,-$AL5)</f>
        <v>-16</v>
      </c>
      <c r="AU5" s="187">
        <f>IF(J5=1,"0")+IF(K6=4,$AL5)+IF(J5=2,-$AL5)</f>
        <v>0</v>
      </c>
      <c r="AV5" s="187">
        <f>IF(L5=1,"0")+IF(M6=4,$AL5)+IF(L5=2,-$AL5)</f>
        <v>-16</v>
      </c>
      <c r="AW5" s="187">
        <f>IF(N5=1,"0")+IF(O6=4,$AL5)+IF(N5=2,-$AL5)</f>
        <v>0</v>
      </c>
      <c r="AX5" s="187">
        <f>IF(P5=1,"0")+IF(Q6=4,$AL5)+IF(P5=2,-$AL5)</f>
        <v>0</v>
      </c>
      <c r="AY5" s="187">
        <f>IF(R5=1,"0")+IF(S6=4,$AL5)+IF(R5=2,-$AL5)</f>
        <v>16</v>
      </c>
      <c r="AZ5" s="187">
        <f>IF(T5=1,"0")+IF(U6=4,$AL5)+IF(T5=2,-$AL5)</f>
        <v>16</v>
      </c>
      <c r="BA5" s="187">
        <f>IF(V5=1,"0")+IF(W6=4,$AL5)+IF(V5=2,-$AL5)</f>
        <v>16</v>
      </c>
      <c r="BB5" s="187">
        <f>IF(X5=1,"0")+IF(Y6=4,$AL5)+IF(X5=2,-$AL5)</f>
        <v>0</v>
      </c>
      <c r="BC5" s="187">
        <f>IF(Z5=1,"0")+IF(AA6=4,$AL5)+IF(Z5=2,-$AL5)</f>
        <v>-16</v>
      </c>
      <c r="BD5" s="187">
        <f>IF(AB5=1,"0")+IF(AC6=4,$AL5)+IF(AB5=2,-$AL5)</f>
        <v>-16</v>
      </c>
      <c r="BE5" s="187">
        <f>IF(AD5=1,"0")+IF(AE6=4,$AL5)+IF(AD5=2,-$AL5)</f>
        <v>16</v>
      </c>
      <c r="BF5" s="187">
        <f>IF(AF5=1,"0")+IF(AG6=4,$AL5)+IF(AF5=2,-$AL5)</f>
        <v>0</v>
      </c>
      <c r="BG5" s="187">
        <f>IF(AH5=1,"0")+IF(AI6=4,$AL5)+IF(AH5=2,-$AL5)</f>
        <v>-16</v>
      </c>
      <c r="BH5" s="187">
        <f>IF(AJ5=1,"0")+IF(AK6=4,$AL5)+IF(AJ5=2,-$AL5)</f>
        <v>-16</v>
      </c>
    </row>
    <row r="6" spans="1:60" ht="18.75" customHeight="1" thickBot="1" x14ac:dyDescent="0.3">
      <c r="A6" s="182"/>
      <c r="B6" s="184"/>
      <c r="C6" s="182"/>
      <c r="D6" s="182"/>
      <c r="E6" s="186"/>
      <c r="F6" s="11"/>
      <c r="G6" s="12"/>
      <c r="H6" s="27">
        <v>4</v>
      </c>
      <c r="I6" s="15">
        <v>2</v>
      </c>
      <c r="J6" s="14">
        <v>3</v>
      </c>
      <c r="K6" s="15">
        <v>3</v>
      </c>
      <c r="L6" s="14">
        <v>4</v>
      </c>
      <c r="M6" s="15">
        <v>0</v>
      </c>
      <c r="N6" s="14">
        <v>3</v>
      </c>
      <c r="O6" s="15">
        <v>3</v>
      </c>
      <c r="P6" s="14">
        <v>3</v>
      </c>
      <c r="Q6" s="15">
        <v>3</v>
      </c>
      <c r="R6" s="14">
        <v>1</v>
      </c>
      <c r="S6" s="15">
        <v>4</v>
      </c>
      <c r="T6" s="14">
        <v>0</v>
      </c>
      <c r="U6" s="15">
        <v>4</v>
      </c>
      <c r="V6" s="14">
        <v>0</v>
      </c>
      <c r="W6" s="15">
        <v>4</v>
      </c>
      <c r="X6" s="18"/>
      <c r="Y6" s="13"/>
      <c r="Z6" s="2">
        <v>4</v>
      </c>
      <c r="AA6" s="3">
        <v>2</v>
      </c>
      <c r="AB6" s="2">
        <v>4</v>
      </c>
      <c r="AC6" s="3">
        <v>2</v>
      </c>
      <c r="AD6" s="2">
        <v>0</v>
      </c>
      <c r="AE6" s="3">
        <v>4</v>
      </c>
      <c r="AF6" s="2">
        <v>3</v>
      </c>
      <c r="AG6" s="3">
        <v>3</v>
      </c>
      <c r="AH6" s="2">
        <v>4</v>
      </c>
      <c r="AI6" s="3">
        <v>1</v>
      </c>
      <c r="AJ6" s="2">
        <v>4</v>
      </c>
      <c r="AK6" s="3">
        <v>0</v>
      </c>
      <c r="AL6" s="190"/>
      <c r="AM6" s="190"/>
      <c r="AN6" s="192"/>
      <c r="AO6" s="10">
        <f>(H6+J6+L6+N6+P6+R6+T6+V6+X6+Z6+AB6+AD6+AF6+AH6+AJ6)/(I6+K6+M6+O6+Q6+S6+U6+W6+Y6+AA6+AC6+AE6+AG6+AI6+AK6)</f>
        <v>1.0571428571428572</v>
      </c>
      <c r="AS6" s="194"/>
      <c r="AT6" s="195"/>
      <c r="AU6" s="195"/>
      <c r="AV6" s="195"/>
      <c r="AW6" s="195"/>
      <c r="AX6" s="195"/>
      <c r="AY6" s="195"/>
      <c r="AZ6" s="188"/>
      <c r="BA6" s="188"/>
      <c r="BB6" s="188"/>
      <c r="BC6" s="188"/>
      <c r="BD6" s="188"/>
      <c r="BE6" s="188"/>
      <c r="BF6" s="188"/>
      <c r="BG6" s="188"/>
      <c r="BH6" s="188"/>
    </row>
    <row r="7" spans="1:60" ht="15.75" customHeight="1" x14ac:dyDescent="0.35">
      <c r="A7" s="181">
        <v>2</v>
      </c>
      <c r="B7" s="183" t="s">
        <v>67</v>
      </c>
      <c r="C7" s="181"/>
      <c r="D7" s="181"/>
      <c r="E7" s="185" t="s">
        <v>7</v>
      </c>
      <c r="F7" s="196">
        <f>IF(F8&gt;3,"2")+IF(F8=3,"1")+IF(F8&lt;3,"0")</f>
        <v>0</v>
      </c>
      <c r="G7" s="197"/>
      <c r="H7" s="23"/>
      <c r="I7" s="24"/>
      <c r="J7" s="196">
        <f>IF(J8&gt;3,"2")+IF(J8=3,"1")+IF(J8&lt;3,"0")</f>
        <v>1</v>
      </c>
      <c r="K7" s="197"/>
      <c r="L7" s="196">
        <f>IF(L8&gt;3,"2")+IF(L8=3,"1")+IF(L8&lt;3,"0")</f>
        <v>2</v>
      </c>
      <c r="M7" s="197"/>
      <c r="N7" s="196">
        <f>IF(N8&gt;3,"2")+IF(N8=3,"1")+IF(N8&lt;3,"0")</f>
        <v>1</v>
      </c>
      <c r="O7" s="197"/>
      <c r="P7" s="196">
        <f>IF(P8&gt;3,"2")+IF(P8=3,"1")+IF(P8&lt;3,"0")</f>
        <v>2</v>
      </c>
      <c r="Q7" s="197"/>
      <c r="R7" s="196">
        <f>IF(R8&gt;3,"2")+IF(R8=3,"1")+IF(R8&lt;3,"0")</f>
        <v>0</v>
      </c>
      <c r="S7" s="197"/>
      <c r="T7" s="196">
        <f>IF(T8&gt;3,"2")+IF(T8=3,"1")+IF(T8&lt;3,"0")</f>
        <v>2</v>
      </c>
      <c r="U7" s="197"/>
      <c r="V7" s="196">
        <f>IF(V8&gt;3,"2")+IF(V8=3,"1")+IF(V8&lt;3,"0")</f>
        <v>0</v>
      </c>
      <c r="W7" s="197"/>
      <c r="X7" s="198">
        <f>IF(X8&gt;3,"2")+IF(X8=3,"1")+IF(X8&lt;3,"0")</f>
        <v>0</v>
      </c>
      <c r="Y7" s="199"/>
      <c r="Z7" s="196">
        <f>IF(Z8&gt;3,"2")+IF(Z8=3,"1")+IF(Z8&lt;3,"0")</f>
        <v>2</v>
      </c>
      <c r="AA7" s="197"/>
      <c r="AB7" s="196">
        <f>IF(AB8&gt;3,"2")+IF(AB8=3,"1")+IF(AB8&lt;3,"0")</f>
        <v>2</v>
      </c>
      <c r="AC7" s="197"/>
      <c r="AD7" s="196">
        <f>IF(AD8&gt;3,"2")+IF(AD8=3,"1")+IF(AD8&lt;3,"0")</f>
        <v>1</v>
      </c>
      <c r="AE7" s="197"/>
      <c r="AF7" s="196">
        <f>IF(AF8&gt;3,"2")+IF(AF8=3,"1")+IF(AF8&lt;3,"0")</f>
        <v>2</v>
      </c>
      <c r="AG7" s="197"/>
      <c r="AH7" s="196">
        <f>IF(AH8&gt;3,"2")+IF(AH8=3,"1")+IF(AH8&lt;3,"0")</f>
        <v>2</v>
      </c>
      <c r="AI7" s="197"/>
      <c r="AJ7" s="196">
        <f>IF(AJ8&gt;3,"2")+IF(AJ8=3,"1")+IF(AJ8&lt;3,"0")</f>
        <v>2</v>
      </c>
      <c r="AK7" s="197"/>
      <c r="AL7" s="189">
        <f>SUM(F7:AK7)</f>
        <v>19</v>
      </c>
      <c r="AM7" s="201" t="s">
        <v>8</v>
      </c>
      <c r="AN7" s="191"/>
      <c r="AO7" s="10">
        <f>AT37</f>
        <v>1</v>
      </c>
      <c r="AS7" s="187">
        <f>IF(F7=1,"0")+IF(G8=4,$AL7)+IF(F7=2,-$AL7)</f>
        <v>19</v>
      </c>
      <c r="AT7" s="193">
        <v>0</v>
      </c>
      <c r="AU7" s="187">
        <f>IF(J7=1,"0")+IF(K8=4,$AL7)+IF(J7=2,-$AL7)</f>
        <v>0</v>
      </c>
      <c r="AV7" s="187">
        <f>IF(L7=1,"0")+IF(M8=4,$AL7)+IF(L7=2,-$AL7)</f>
        <v>-19</v>
      </c>
      <c r="AW7" s="187">
        <f>IF(N7=1,"0")+IF(O8=4,$AL7)+IF(N7=2,-$AL7)</f>
        <v>0</v>
      </c>
      <c r="AX7" s="187">
        <f>IF(P7=1,"0")+IF(Q8=4,$AL7)+IF(P7=2,-$AL7)</f>
        <v>-19</v>
      </c>
      <c r="AY7" s="187">
        <f>IF(R7=1,"0")+IF(S8=4,$AL7)+IF(R7=2,-$AL7)</f>
        <v>19</v>
      </c>
      <c r="AZ7" s="187">
        <f>IF(T7=1,"0")+IF(U8=4,$AL7)+IF(T7=2,-$AL7)</f>
        <v>-19</v>
      </c>
      <c r="BA7" s="187">
        <f>IF(V7=1,"0")+IF(W8=4,$AL7)+IF(V7=2,-$AL7)</f>
        <v>19</v>
      </c>
      <c r="BB7" s="187">
        <f>IF(X7=1,"0")+IF(Y8=4,$AL7)+IF(X7=2,-$AL7)</f>
        <v>0</v>
      </c>
      <c r="BC7" s="187">
        <f>IF(Z7=1,"0")+IF(AA8=4,$AL7)+IF(Z7=2,-$AL7)</f>
        <v>-19</v>
      </c>
      <c r="BD7" s="187">
        <f>IF(AB7=1,"0")+IF(AC8=4,$AL7)+IF(AB7=2,-$AL7)</f>
        <v>-19</v>
      </c>
      <c r="BE7" s="187">
        <f>IF(AD7=1,"0")+IF(AE8=4,$AL7)+IF(AD7=2,-$AL7)</f>
        <v>0</v>
      </c>
      <c r="BF7" s="187">
        <f>IF(AF7=1,"0")+IF(AG8=4,$AL7)+IF(AF7=2,-$AL7)</f>
        <v>-19</v>
      </c>
      <c r="BG7" s="187">
        <f>IF(AH7=1,"0")+IF(AI8=4,$AL7)+IF(AH7=2,-$AL7)</f>
        <v>-19</v>
      </c>
      <c r="BH7" s="187">
        <f>IF(AJ7=1,"0")+IF(AK8=4,$AL7)+IF(AJ7=2,-$AL7)</f>
        <v>-19</v>
      </c>
    </row>
    <row r="8" spans="1:60" ht="12.75" customHeight="1" x14ac:dyDescent="0.25">
      <c r="A8" s="182"/>
      <c r="B8" s="184"/>
      <c r="C8" s="182"/>
      <c r="D8" s="182"/>
      <c r="E8" s="186"/>
      <c r="F8" s="14">
        <v>2</v>
      </c>
      <c r="G8" s="15">
        <v>4</v>
      </c>
      <c r="H8" s="25"/>
      <c r="I8" s="26"/>
      <c r="J8" s="14">
        <v>3</v>
      </c>
      <c r="K8" s="15">
        <v>3</v>
      </c>
      <c r="L8" s="14">
        <v>4</v>
      </c>
      <c r="M8" s="15">
        <v>0</v>
      </c>
      <c r="N8" s="14">
        <v>3</v>
      </c>
      <c r="O8" s="15">
        <v>3</v>
      </c>
      <c r="P8" s="14">
        <v>4</v>
      </c>
      <c r="Q8" s="15">
        <v>1</v>
      </c>
      <c r="R8" s="14">
        <v>1</v>
      </c>
      <c r="S8" s="15">
        <v>4</v>
      </c>
      <c r="T8" s="14">
        <v>4</v>
      </c>
      <c r="U8" s="15">
        <v>2</v>
      </c>
      <c r="V8" s="14">
        <v>0</v>
      </c>
      <c r="W8" s="15">
        <v>4</v>
      </c>
      <c r="X8" s="18"/>
      <c r="Y8" s="13"/>
      <c r="Z8" s="14">
        <v>4</v>
      </c>
      <c r="AA8" s="15">
        <v>1</v>
      </c>
      <c r="AB8" s="2">
        <v>4</v>
      </c>
      <c r="AC8" s="3">
        <v>2</v>
      </c>
      <c r="AD8" s="2">
        <v>3</v>
      </c>
      <c r="AE8" s="3">
        <v>3</v>
      </c>
      <c r="AF8" s="2">
        <v>4</v>
      </c>
      <c r="AG8" s="3">
        <v>1</v>
      </c>
      <c r="AH8" s="2">
        <v>4</v>
      </c>
      <c r="AI8" s="3">
        <v>1</v>
      </c>
      <c r="AJ8" s="2">
        <v>4</v>
      </c>
      <c r="AK8" s="3">
        <v>0</v>
      </c>
      <c r="AL8" s="190"/>
      <c r="AM8" s="202"/>
      <c r="AN8" s="192"/>
      <c r="AO8" s="10">
        <f>(F8+H8+J8+L8+N8+P8+R8+T8+V8+X8+Z8+AB8+AD8+AF8+AH8+AJ8)/(G8+I8+K8+M8+O8+Q8+S8+U8+W8+Y8+AA8+AC8+AE8+AG8+AI8+AK8)</f>
        <v>1.5172413793103448</v>
      </c>
      <c r="AS8" s="203"/>
      <c r="AT8" s="204"/>
      <c r="AU8" s="195"/>
      <c r="AV8" s="195"/>
      <c r="AW8" s="195"/>
      <c r="AX8" s="195"/>
      <c r="AY8" s="195"/>
      <c r="AZ8" s="188"/>
      <c r="BA8" s="188"/>
      <c r="BB8" s="188"/>
      <c r="BC8" s="188"/>
      <c r="BD8" s="188"/>
      <c r="BE8" s="188"/>
      <c r="BF8" s="188"/>
      <c r="BG8" s="188"/>
      <c r="BH8" s="188"/>
    </row>
    <row r="9" spans="1:60" ht="15.75" customHeight="1" x14ac:dyDescent="0.35">
      <c r="A9" s="181">
        <v>3</v>
      </c>
      <c r="B9" s="183" t="s">
        <v>68</v>
      </c>
      <c r="C9" s="181"/>
      <c r="D9" s="181"/>
      <c r="E9" s="185" t="s">
        <v>56</v>
      </c>
      <c r="F9" s="200">
        <f>IF(F10&gt;3,"2")+IF(F10=3,"1")+IF(F10&lt;3,"0")</f>
        <v>1</v>
      </c>
      <c r="G9" s="178"/>
      <c r="H9" s="200">
        <f>IF(H10&gt;3,"2")+IF(H10=3,"1")+IF(H10&lt;3,"0")</f>
        <v>1</v>
      </c>
      <c r="I9" s="178"/>
      <c r="J9" s="23"/>
      <c r="K9" s="24"/>
      <c r="L9" s="200">
        <f>IF(L10&gt;3,"2")+IF(L10=3,"1")+IF(L10&lt;3,"0")</f>
        <v>2</v>
      </c>
      <c r="M9" s="178"/>
      <c r="N9" s="200">
        <f>IF(N10&gt;3,"2")+IF(N10=3,"1")+IF(N10&lt;3,"0")</f>
        <v>2</v>
      </c>
      <c r="O9" s="178"/>
      <c r="P9" s="200">
        <f>IF(P10&gt;3,"2")+IF(P10=3,"1")+IF(P10&lt;3,"0")</f>
        <v>2</v>
      </c>
      <c r="Q9" s="178"/>
      <c r="R9" s="200">
        <f>IF(R10&gt;3,"2")+IF(R10=3,"1")+IF(R10&lt;3,"0")</f>
        <v>0</v>
      </c>
      <c r="S9" s="178"/>
      <c r="T9" s="200">
        <f>IF(T10&gt;3,"2")+IF(T10=3,"1")+IF(T10&lt;3,"0")</f>
        <v>1</v>
      </c>
      <c r="U9" s="178"/>
      <c r="V9" s="200">
        <f>IF(V10&gt;3,"2")+IF(V10=3,"1")+IF(V10&lt;3,"0")</f>
        <v>0</v>
      </c>
      <c r="W9" s="178"/>
      <c r="X9" s="205">
        <f>IF(X10&gt;3,"2")+IF(X10=3,"1")+IF(X10&lt;3,"0")</f>
        <v>0</v>
      </c>
      <c r="Y9" s="180"/>
      <c r="Z9" s="200">
        <f>IF(Z10&gt;3,"2")+IF(Z10=3,"1")+IF(Z10&lt;3,"0")</f>
        <v>0</v>
      </c>
      <c r="AA9" s="178"/>
      <c r="AB9" s="200">
        <f>IF(AB10&gt;3,"2")+IF(AB10=3,"1")+IF(AB10&lt;3,"0")</f>
        <v>0</v>
      </c>
      <c r="AC9" s="178"/>
      <c r="AD9" s="200">
        <f>IF(AD10&gt;3,"2")+IF(AD10=3,"1")+IF(AD10&lt;3,"0")</f>
        <v>1</v>
      </c>
      <c r="AE9" s="178"/>
      <c r="AF9" s="200">
        <f>IF(AF10&gt;3,"2")+IF(AF10=3,"1")+IF(AF10&lt;3,"0")</f>
        <v>1</v>
      </c>
      <c r="AG9" s="178"/>
      <c r="AH9" s="200">
        <f>IF(AH10&gt;3,"2")+IF(AH10=3,"1")+IF(AH10&lt;3,"0")</f>
        <v>1</v>
      </c>
      <c r="AI9" s="178"/>
      <c r="AJ9" s="200">
        <f>IF(AJ10&gt;3,"2")+IF(AJ10=3,"1")+IF(AJ10&lt;3,"0")</f>
        <v>2</v>
      </c>
      <c r="AK9" s="178"/>
      <c r="AL9" s="189">
        <f>SUM(F9:AK9)</f>
        <v>14</v>
      </c>
      <c r="AM9" s="189">
        <v>9</v>
      </c>
      <c r="AN9" s="191"/>
      <c r="AO9" s="10">
        <f>AU37</f>
        <v>2</v>
      </c>
      <c r="AS9" s="187">
        <f>IF(F9=1,"0")+IF(G10=4,$AL9)+IF(F9=2,-$AL9)</f>
        <v>0</v>
      </c>
      <c r="AT9" s="187">
        <f>IF(H9=1,"0")+IF(I10=4,$AL9)+IF(H9=2,-$AL9)</f>
        <v>0</v>
      </c>
      <c r="AU9" s="193">
        <v>0</v>
      </c>
      <c r="AV9" s="187">
        <f>IF(L9=1,"0")+IF(M10=4,$AL9)+IF(L9=2,-$AL9)</f>
        <v>-14</v>
      </c>
      <c r="AW9" s="187">
        <f>IF(N9=1,"0")+IF(O10=4,$AL9)+IF(N9=2,-$AL9)</f>
        <v>-14</v>
      </c>
      <c r="AX9" s="187">
        <f>IF(P9=1,"0")+IF(Q10=4,$AL9)+IF(P9=2,-$AL9)</f>
        <v>-14</v>
      </c>
      <c r="AY9" s="187">
        <f>IF(R9=1,"0")+IF(S10=4,$AL9)+IF(R9=2,-$AL9)</f>
        <v>14</v>
      </c>
      <c r="AZ9" s="187">
        <f>IF(T9=1,"0")+IF(U10=4,$AL9)+IF(T9=2,-$AL9)</f>
        <v>0</v>
      </c>
      <c r="BA9" s="187">
        <f>IF(V9=1,"0")+IF(W10=4,$AL9)+IF(V9=2,-$AL9)</f>
        <v>14</v>
      </c>
      <c r="BB9" s="187">
        <f>IF(X9=1,"0")+IF(Y10=4,$AL9)+IF(X9=2,-$AL9)</f>
        <v>0</v>
      </c>
      <c r="BC9" s="187">
        <f>IF(Z9=1,"0")+IF(AA10=4,$AL9)+IF(Z9=2,-$AL9)</f>
        <v>14</v>
      </c>
      <c r="BD9" s="187">
        <f>IF(AB9=1,"0")+IF(AC10=4,$AL9)+IF(AB9=2,-$AL9)</f>
        <v>14</v>
      </c>
      <c r="BE9" s="187">
        <f>IF(AD9=1,"0")+IF(AE10=4,$AL9)+IF(AD9=2,-$AL9)</f>
        <v>0</v>
      </c>
      <c r="BF9" s="187">
        <f>IF(AF9=1,"0")+IF(AG10=4,$AL9)+IF(AF9=2,-$AL9)</f>
        <v>0</v>
      </c>
      <c r="BG9" s="187">
        <f>IF(AH9=1,"0")+IF(AI10=4,$AL9)+IF(AH9=2,-$AL9)</f>
        <v>0</v>
      </c>
      <c r="BH9" s="187">
        <f>IF(AJ9=1,"0")+IF(AK10=4,$AL9)+IF(AJ9=2,-$AL9)</f>
        <v>-14</v>
      </c>
    </row>
    <row r="10" spans="1:60" ht="12.75" customHeight="1" x14ac:dyDescent="0.25">
      <c r="A10" s="182"/>
      <c r="B10" s="184"/>
      <c r="C10" s="182"/>
      <c r="D10" s="182"/>
      <c r="E10" s="186"/>
      <c r="F10" s="14">
        <v>3</v>
      </c>
      <c r="G10" s="15">
        <v>3</v>
      </c>
      <c r="H10" s="14">
        <v>3</v>
      </c>
      <c r="I10" s="15">
        <v>3</v>
      </c>
      <c r="J10" s="25"/>
      <c r="K10" s="26"/>
      <c r="L10" s="14">
        <v>4</v>
      </c>
      <c r="M10" s="15">
        <v>2</v>
      </c>
      <c r="N10" s="14">
        <v>4</v>
      </c>
      <c r="O10" s="15">
        <v>2</v>
      </c>
      <c r="P10" s="14">
        <v>4</v>
      </c>
      <c r="Q10" s="15">
        <v>2</v>
      </c>
      <c r="R10" s="14">
        <v>1</v>
      </c>
      <c r="S10" s="15">
        <v>4</v>
      </c>
      <c r="T10" s="14">
        <v>3</v>
      </c>
      <c r="U10" s="15">
        <v>3</v>
      </c>
      <c r="V10" s="14">
        <v>0</v>
      </c>
      <c r="W10" s="15">
        <v>4</v>
      </c>
      <c r="X10" s="18"/>
      <c r="Y10" s="13"/>
      <c r="Z10" s="14">
        <v>1</v>
      </c>
      <c r="AA10" s="15">
        <v>4</v>
      </c>
      <c r="AB10" s="14">
        <v>1</v>
      </c>
      <c r="AC10" s="15">
        <v>4</v>
      </c>
      <c r="AD10" s="2">
        <v>3</v>
      </c>
      <c r="AE10" s="3">
        <v>3</v>
      </c>
      <c r="AF10" s="2">
        <v>3</v>
      </c>
      <c r="AG10" s="3">
        <v>3</v>
      </c>
      <c r="AH10" s="2">
        <v>3</v>
      </c>
      <c r="AI10" s="3">
        <v>3</v>
      </c>
      <c r="AJ10" s="2">
        <v>4</v>
      </c>
      <c r="AK10" s="3">
        <v>0</v>
      </c>
      <c r="AL10" s="190"/>
      <c r="AM10" s="190"/>
      <c r="AN10" s="192"/>
      <c r="AO10" s="10">
        <f>(F10+H10+J10+L10+N10+P10+R10+T10+V10+X10+Z10+AB10+AD10+AF10+AH10+AJ10)/(G10+I10+K10+M10+O10+Q10+S10+U10+W10+Y10+AA10+AC10+AE10+AG10+AI10+AK10)</f>
        <v>0.92500000000000004</v>
      </c>
      <c r="AS10" s="203"/>
      <c r="AT10" s="195"/>
      <c r="AU10" s="204"/>
      <c r="AV10" s="195"/>
      <c r="AW10" s="195"/>
      <c r="AX10" s="195"/>
      <c r="AY10" s="195"/>
      <c r="AZ10" s="188"/>
      <c r="BA10" s="188"/>
      <c r="BB10" s="188"/>
      <c r="BC10" s="188"/>
      <c r="BD10" s="188"/>
      <c r="BE10" s="188"/>
      <c r="BF10" s="188"/>
      <c r="BG10" s="188"/>
      <c r="BH10" s="188"/>
    </row>
    <row r="11" spans="1:60" ht="15.75" customHeight="1" x14ac:dyDescent="0.35">
      <c r="A11" s="181">
        <v>4</v>
      </c>
      <c r="B11" s="183" t="s">
        <v>69</v>
      </c>
      <c r="C11" s="181"/>
      <c r="D11" s="181"/>
      <c r="E11" s="185" t="s">
        <v>48</v>
      </c>
      <c r="F11" s="200">
        <f>IF(F12&gt;3,"2")+IF(F12=3,"1")+IF(F12&lt;3,"0")</f>
        <v>0</v>
      </c>
      <c r="G11" s="178"/>
      <c r="H11" s="200">
        <f>IF(H12&gt;3,"2")+IF(H12=3,"1")+IF(H12&lt;3,"0")</f>
        <v>0</v>
      </c>
      <c r="I11" s="178"/>
      <c r="J11" s="200">
        <f>IF(J12&gt;3,"2")+IF(J12=3,"1")+IF(J12&lt;3,"0")</f>
        <v>0</v>
      </c>
      <c r="K11" s="178"/>
      <c r="L11" s="23"/>
      <c r="M11" s="24"/>
      <c r="N11" s="200">
        <f>IF(N12&gt;3,"2")+IF(N12=3,"1")+IF(N12&lt;3,"0")</f>
        <v>0</v>
      </c>
      <c r="O11" s="178"/>
      <c r="P11" s="200">
        <f>IF(P12&gt;3,"2")+IF(P12=3,"1")+IF(P12&lt;3,"0")</f>
        <v>0</v>
      </c>
      <c r="Q11" s="178"/>
      <c r="R11" s="200">
        <f>IF(R12&gt;3,"2")+IF(R12=3,"1")+IF(R12&lt;3,"0")</f>
        <v>0</v>
      </c>
      <c r="S11" s="178"/>
      <c r="T11" s="200">
        <f>IF(T12&gt;3,"2")+IF(T12=3,"1")+IF(T12&lt;3,"0")</f>
        <v>0</v>
      </c>
      <c r="U11" s="178"/>
      <c r="V11" s="200">
        <f>IF(V12&gt;3,"2")+IF(V12=3,"1")+IF(V12&lt;3,"0")</f>
        <v>0</v>
      </c>
      <c r="W11" s="178"/>
      <c r="X11" s="205">
        <f>IF(X12&gt;3,"2")+IF(X12=3,"1")+IF(X12&lt;3,"0")</f>
        <v>0</v>
      </c>
      <c r="Y11" s="180"/>
      <c r="Z11" s="200">
        <f>IF(Z12&gt;3,"2")+IF(Z12=3,"1")+IF(Z12&lt;3,"0")</f>
        <v>0</v>
      </c>
      <c r="AA11" s="178"/>
      <c r="AB11" s="200">
        <f>IF(AB12&gt;3,"2")+IF(AB12=3,"1")+IF(AB12&lt;3,"0")</f>
        <v>0</v>
      </c>
      <c r="AC11" s="178"/>
      <c r="AD11" s="200">
        <f>IF(AD12&gt;3,"2")+IF(AD12=3,"1")+IF(AD12&lt;3,"0")</f>
        <v>0</v>
      </c>
      <c r="AE11" s="178"/>
      <c r="AF11" s="200">
        <f>IF(AF12&gt;3,"2")+IF(AF12=3,"1")+IF(AF12&lt;3,"0")</f>
        <v>0</v>
      </c>
      <c r="AG11" s="178"/>
      <c r="AH11" s="200">
        <f>IF(AH12&gt;3,"2")+IF(AH12=3,"1")+IF(AH12&lt;3,"0")</f>
        <v>1</v>
      </c>
      <c r="AI11" s="178"/>
      <c r="AJ11" s="200">
        <f>IF(AJ12&gt;3,"2")+IF(AJ12=3,"1")+IF(AJ12&lt;3,"0")</f>
        <v>2</v>
      </c>
      <c r="AK11" s="178"/>
      <c r="AL11" s="189">
        <f>SUM(F11:AK11)</f>
        <v>3</v>
      </c>
      <c r="AM11" s="189">
        <v>14</v>
      </c>
      <c r="AN11" s="191"/>
      <c r="AO11" s="10">
        <f>AV37</f>
        <v>3</v>
      </c>
      <c r="AS11" s="187">
        <f>IF(F11=1,"0")+IF(G12=4,$AL11)+IF(F11=2,-$AL11)</f>
        <v>3</v>
      </c>
      <c r="AT11" s="187">
        <f>IF(H11=1,"0")+IF(I12=4,$AL11)+IF(H11=2,-$AL11)</f>
        <v>3</v>
      </c>
      <c r="AU11" s="187">
        <f>IF(J11=1,"0")+IF(K12=4,$AL11)+IF(J11=2,-$AL11)</f>
        <v>3</v>
      </c>
      <c r="AV11" s="193">
        <v>0</v>
      </c>
      <c r="AW11" s="187">
        <f>IF(N11=1,"0")+IF(O12=4,$AL11)+IF(N11=2,-$AL11)</f>
        <v>3</v>
      </c>
      <c r="AX11" s="187">
        <f>IF(P11=1,"0")+IF(Q12=4,$AL11)+IF(P11=2,-$AL11)</f>
        <v>3</v>
      </c>
      <c r="AY11" s="187">
        <f>IF(R11=1,"0")+IF(S12=4,$AL11)+IF(R11=2,-$AL11)</f>
        <v>3</v>
      </c>
      <c r="AZ11" s="187">
        <f>IF(T11=1,"0")+IF(U12=4,$AL11)+IF(T11=2,-$AL11)</f>
        <v>3</v>
      </c>
      <c r="BA11" s="187">
        <f>IF(V11=1,"0")+IF(W12=4,$AL11)+IF(V11=2,-$AL11)</f>
        <v>3</v>
      </c>
      <c r="BB11" s="187">
        <f>IF(X11=1,"0")+IF(Y12=4,$AL11)+IF(X11=2,-$AL11)</f>
        <v>0</v>
      </c>
      <c r="BC11" s="187">
        <f>IF(Z11=1,"0")+IF(AA12=4,$AL11)+IF(Z11=2,-$AL11)</f>
        <v>3</v>
      </c>
      <c r="BD11" s="187">
        <f>IF(AB11=1,"0")+IF(AC12=4,$AL11)+IF(AB11=2,-$AL11)</f>
        <v>3</v>
      </c>
      <c r="BE11" s="187">
        <f>IF(AD11=1,"0")+IF(AE12=4,$AL11)+IF(AD11=2,-$AL11)</f>
        <v>3</v>
      </c>
      <c r="BF11" s="187">
        <f>IF(AF11=1,"0")+IF(AG12=4,$AL11)+IF(AF11=2,-$AL11)</f>
        <v>3</v>
      </c>
      <c r="BG11" s="187">
        <f>IF(AH11=1,"0")+IF(AI12=4,$AL11)+IF(AH11=2,-$AL11)</f>
        <v>0</v>
      </c>
      <c r="BH11" s="187">
        <f>IF(AJ11=1,"0")+IF(AK12=4,$AL11)+IF(AJ11=2,-$AL11)</f>
        <v>-3</v>
      </c>
    </row>
    <row r="12" spans="1:60" ht="12.75" customHeight="1" x14ac:dyDescent="0.25">
      <c r="A12" s="182"/>
      <c r="B12" s="184"/>
      <c r="C12" s="182"/>
      <c r="D12" s="182"/>
      <c r="E12" s="186"/>
      <c r="F12" s="14">
        <v>0</v>
      </c>
      <c r="G12" s="15">
        <v>4</v>
      </c>
      <c r="H12" s="14">
        <v>0</v>
      </c>
      <c r="I12" s="15">
        <v>4</v>
      </c>
      <c r="J12" s="14">
        <v>2</v>
      </c>
      <c r="K12" s="15">
        <v>4</v>
      </c>
      <c r="L12" s="25"/>
      <c r="M12" s="26"/>
      <c r="N12" s="14">
        <v>0</v>
      </c>
      <c r="O12" s="15">
        <v>4</v>
      </c>
      <c r="P12" s="14">
        <v>0</v>
      </c>
      <c r="Q12" s="15">
        <v>4</v>
      </c>
      <c r="R12" s="14">
        <v>0</v>
      </c>
      <c r="S12" s="15">
        <v>4</v>
      </c>
      <c r="T12" s="14">
        <v>1</v>
      </c>
      <c r="U12" s="15">
        <v>4</v>
      </c>
      <c r="V12" s="14">
        <v>0</v>
      </c>
      <c r="W12" s="15">
        <v>4</v>
      </c>
      <c r="X12" s="18"/>
      <c r="Y12" s="13"/>
      <c r="Z12" s="14">
        <v>1</v>
      </c>
      <c r="AA12" s="15">
        <v>4</v>
      </c>
      <c r="AB12" s="14">
        <v>0</v>
      </c>
      <c r="AC12" s="15">
        <v>4</v>
      </c>
      <c r="AD12" s="14">
        <v>0</v>
      </c>
      <c r="AE12" s="15">
        <v>4</v>
      </c>
      <c r="AF12" s="2">
        <v>0</v>
      </c>
      <c r="AG12" s="3">
        <v>4</v>
      </c>
      <c r="AH12" s="2">
        <v>3</v>
      </c>
      <c r="AI12" s="3">
        <v>3</v>
      </c>
      <c r="AJ12" s="2">
        <v>4</v>
      </c>
      <c r="AK12" s="3">
        <v>2</v>
      </c>
      <c r="AL12" s="190"/>
      <c r="AM12" s="190"/>
      <c r="AN12" s="192"/>
      <c r="AO12" s="10">
        <f>(F12+H12+J12+L12+N12+P12+R12+T12+V12+X12+Z12+AB12+AD12+AF12+AH12+AJ12)/(G12+I12+K12+M12+O12+Q12+S12+U12+W12+Y12+AA12+AC12+AE12+AG12+AI12+AK12)</f>
        <v>0.20754716981132076</v>
      </c>
      <c r="AS12" s="203"/>
      <c r="AT12" s="195"/>
      <c r="AU12" s="195"/>
      <c r="AV12" s="204"/>
      <c r="AW12" s="195"/>
      <c r="AX12" s="195"/>
      <c r="AY12" s="195"/>
      <c r="AZ12" s="188"/>
      <c r="BA12" s="188"/>
      <c r="BB12" s="188"/>
      <c r="BC12" s="188"/>
      <c r="BD12" s="188"/>
      <c r="BE12" s="188"/>
      <c r="BF12" s="188"/>
      <c r="BG12" s="188"/>
      <c r="BH12" s="188"/>
    </row>
    <row r="13" spans="1:60" ht="15.75" customHeight="1" x14ac:dyDescent="0.35">
      <c r="A13" s="181">
        <v>5</v>
      </c>
      <c r="B13" s="183" t="s">
        <v>70</v>
      </c>
      <c r="C13" s="181"/>
      <c r="D13" s="181"/>
      <c r="E13" s="185" t="s">
        <v>22</v>
      </c>
      <c r="F13" s="200">
        <f>IF(F14&gt;3,"2")+IF(F14=3,"1")+IF(F14&lt;3,"0")</f>
        <v>1</v>
      </c>
      <c r="G13" s="178"/>
      <c r="H13" s="200">
        <f>IF(H14&gt;3,"2")+IF(H14=3,"1")+IF(H14&lt;3,"0")</f>
        <v>1</v>
      </c>
      <c r="I13" s="178"/>
      <c r="J13" s="200">
        <f>IF(J14&gt;3,"2")+IF(J14=3,"1")+IF(J14&lt;3,"0")</f>
        <v>0</v>
      </c>
      <c r="K13" s="178"/>
      <c r="L13" s="200">
        <f>IF(L14&gt;3,"2")+IF(L14=3,"1")+IF(L14&lt;3,"0")</f>
        <v>2</v>
      </c>
      <c r="M13" s="178"/>
      <c r="N13" s="23"/>
      <c r="O13" s="24"/>
      <c r="P13" s="200">
        <f>IF(P14&gt;3,"2")+IF(P14=3,"1")+IF(P14&lt;3,"0")</f>
        <v>1</v>
      </c>
      <c r="Q13" s="178"/>
      <c r="R13" s="200">
        <f>IF(R14&gt;3,"2")+IF(R14=3,"1")+IF(R14&lt;3,"0")</f>
        <v>1</v>
      </c>
      <c r="S13" s="178"/>
      <c r="T13" s="200">
        <f>IF(T14&gt;3,"2")+IF(T14=3,"1")+IF(T14&lt;3,"0")</f>
        <v>0</v>
      </c>
      <c r="U13" s="178"/>
      <c r="V13" s="200">
        <f>IF(V14&gt;3,"2")+IF(V14=3,"1")+IF(V14&lt;3,"0")</f>
        <v>2</v>
      </c>
      <c r="W13" s="178"/>
      <c r="X13" s="205">
        <f>IF(X14&gt;3,"2")+IF(X14=3,"1")+IF(X14&lt;3,"0")</f>
        <v>0</v>
      </c>
      <c r="Y13" s="180"/>
      <c r="Z13" s="200">
        <f>IF(Z14&gt;3,"2")+IF(Z14=3,"1")+IF(Z14&lt;3,"0")</f>
        <v>1</v>
      </c>
      <c r="AA13" s="178"/>
      <c r="AB13" s="200">
        <f>IF(AB14&gt;3,"2")+IF(AB14=3,"1")+IF(AB14&lt;3,"0")</f>
        <v>1</v>
      </c>
      <c r="AC13" s="178"/>
      <c r="AD13" s="200">
        <f>IF(AD14&gt;3,"2")+IF(AD14=3,"1")+IF(AD14&lt;3,"0")</f>
        <v>2</v>
      </c>
      <c r="AE13" s="178"/>
      <c r="AF13" s="200">
        <f>IF(AF14&gt;3,"2")+IF(AF14=3,"1")+IF(AF14&lt;3,"0")</f>
        <v>2</v>
      </c>
      <c r="AG13" s="178"/>
      <c r="AH13" s="200">
        <f>IF(AH14&gt;3,"2")+IF(AH14=3,"1")+IF(AH14&lt;3,"0")</f>
        <v>1</v>
      </c>
      <c r="AI13" s="178"/>
      <c r="AJ13" s="200">
        <f>IF(AJ14&gt;3,"2")+IF(AJ14=3,"1")+IF(AJ14&lt;3,"0")</f>
        <v>2</v>
      </c>
      <c r="AK13" s="178"/>
      <c r="AL13" s="189">
        <f>SUM(F13:AK13)</f>
        <v>17</v>
      </c>
      <c r="AM13" s="189">
        <v>6</v>
      </c>
      <c r="AN13" s="191"/>
      <c r="AO13" s="10">
        <f>AW37</f>
        <v>4</v>
      </c>
      <c r="AS13" s="187">
        <f>IF(F13=1,"0")+IF(G14=4,$AL13)+IF(F13=2,-$AL13)</f>
        <v>0</v>
      </c>
      <c r="AT13" s="187">
        <f>IF(H13=1,"0")+IF(I14=4,$AL13)+IF(H13=2,-$AL13)</f>
        <v>0</v>
      </c>
      <c r="AU13" s="187">
        <f>IF(J13=1,"0")+IF(K14=4,$AL13)+IF(J13=2,-$AL13)</f>
        <v>17</v>
      </c>
      <c r="AV13" s="187">
        <f>IF(L13=1,"0")+IF(M14=4,$AL13)+IF(L13=2,-$AL13)</f>
        <v>-17</v>
      </c>
      <c r="AW13" s="193">
        <v>0</v>
      </c>
      <c r="AX13" s="187">
        <f>IF(P13=1,"0")+IF(Q14=4,$AL13)+IF(P13=2,-$AL13)</f>
        <v>0</v>
      </c>
      <c r="AY13" s="187">
        <f>IF(R13=1,"0")+IF(S14=4,$AL13)+IF(R13=2,-$AL13)</f>
        <v>0</v>
      </c>
      <c r="AZ13" s="187">
        <f>IF(T13=1,"0")+IF(U14=4,$AL13)+IF(T13=2,-$AL13)</f>
        <v>17</v>
      </c>
      <c r="BA13" s="187">
        <f>IF(V13=1,"0")+IF(W14=4,$AL13)+IF(V13=2,-$AL13)</f>
        <v>-17</v>
      </c>
      <c r="BB13" s="187">
        <f>IF(X13=1,"0")+IF(Y14=4,$AL13)+IF(X13=2,-$AL13)</f>
        <v>0</v>
      </c>
      <c r="BC13" s="187">
        <f>IF(Z13=1,"0")+IF(AA14=4,$AL13)+IF(Z13=2,-$AL13)</f>
        <v>0</v>
      </c>
      <c r="BD13" s="187">
        <f>IF(AB13=1,"0")+IF(AC14=4,$AL13)+IF(AB13=2,-$AL13)</f>
        <v>0</v>
      </c>
      <c r="BE13" s="187">
        <f>IF(AD13=1,"0")+IF(AE14=4,$AL13)+IF(AD13=2,-$AL13)</f>
        <v>-17</v>
      </c>
      <c r="BF13" s="187">
        <f>IF(AF13=1,"0")+IF(AG14=4,$AL13)+IF(AF13=2,-$AL13)</f>
        <v>-17</v>
      </c>
      <c r="BG13" s="187">
        <f>IF(AH13=1,"0")+IF(AI14=4,$AL13)+IF(AH13=2,-$AL13)</f>
        <v>0</v>
      </c>
      <c r="BH13" s="187">
        <f>IF(AJ13=1,"0")+IF(AK14=4,$AL13)+IF(AJ13=2,-$AL13)</f>
        <v>-17</v>
      </c>
    </row>
    <row r="14" spans="1:60" ht="12.75" customHeight="1" x14ac:dyDescent="0.25">
      <c r="A14" s="182"/>
      <c r="B14" s="184"/>
      <c r="C14" s="182"/>
      <c r="D14" s="182"/>
      <c r="E14" s="186"/>
      <c r="F14" s="14">
        <v>3</v>
      </c>
      <c r="G14" s="15">
        <v>3</v>
      </c>
      <c r="H14" s="14">
        <v>3</v>
      </c>
      <c r="I14" s="15">
        <v>3</v>
      </c>
      <c r="J14" s="14">
        <v>2</v>
      </c>
      <c r="K14" s="15">
        <v>4</v>
      </c>
      <c r="L14" s="14">
        <v>4</v>
      </c>
      <c r="M14" s="15">
        <v>0</v>
      </c>
      <c r="N14" s="25"/>
      <c r="O14" s="26"/>
      <c r="P14" s="14">
        <v>3</v>
      </c>
      <c r="Q14" s="15">
        <v>3</v>
      </c>
      <c r="R14" s="14">
        <v>3</v>
      </c>
      <c r="S14" s="15">
        <v>3</v>
      </c>
      <c r="T14" s="14">
        <v>2</v>
      </c>
      <c r="U14" s="15">
        <v>4</v>
      </c>
      <c r="V14" s="14">
        <v>4</v>
      </c>
      <c r="W14" s="15">
        <v>0</v>
      </c>
      <c r="X14" s="18"/>
      <c r="Y14" s="13"/>
      <c r="Z14" s="14">
        <v>3</v>
      </c>
      <c r="AA14" s="15">
        <v>3</v>
      </c>
      <c r="AB14" s="14">
        <v>3</v>
      </c>
      <c r="AC14" s="15">
        <v>3</v>
      </c>
      <c r="AD14" s="14">
        <v>4</v>
      </c>
      <c r="AE14" s="15">
        <v>2</v>
      </c>
      <c r="AF14" s="14">
        <v>4</v>
      </c>
      <c r="AG14" s="15">
        <v>2</v>
      </c>
      <c r="AH14" s="2">
        <v>3</v>
      </c>
      <c r="AI14" s="3">
        <v>3</v>
      </c>
      <c r="AJ14" s="2">
        <v>4</v>
      </c>
      <c r="AK14" s="3">
        <v>0</v>
      </c>
      <c r="AL14" s="190"/>
      <c r="AM14" s="190"/>
      <c r="AN14" s="192"/>
      <c r="AO14" s="10">
        <f>(F14+H14+J14+L14+N14+P14+R14+T14+V14+X14+Z14+AB14+AD14+AF14+AH14+AJ14)/(G14+I14+K14+M14+O14+Q14+S14+U14+W14+Y14+AA14+AC14+AE14+AG14+AI14+AK14)</f>
        <v>1.3636363636363635</v>
      </c>
      <c r="AS14" s="203"/>
      <c r="AT14" s="195"/>
      <c r="AU14" s="195"/>
      <c r="AV14" s="195"/>
      <c r="AW14" s="204"/>
      <c r="AX14" s="195"/>
      <c r="AY14" s="195"/>
      <c r="AZ14" s="188"/>
      <c r="BA14" s="188"/>
      <c r="BB14" s="188"/>
      <c r="BC14" s="188"/>
      <c r="BD14" s="188"/>
      <c r="BE14" s="188"/>
      <c r="BF14" s="188"/>
      <c r="BG14" s="188"/>
      <c r="BH14" s="188"/>
    </row>
    <row r="15" spans="1:60" ht="15.75" customHeight="1" x14ac:dyDescent="0.35">
      <c r="A15" s="181">
        <v>6</v>
      </c>
      <c r="B15" s="183" t="s">
        <v>71</v>
      </c>
      <c r="C15" s="181"/>
      <c r="D15" s="181"/>
      <c r="E15" s="185" t="s">
        <v>22</v>
      </c>
      <c r="F15" s="200">
        <f>IF(F16&gt;3,"2")+IF(F16=3,"1")+IF(F16&lt;3,"0")</f>
        <v>1</v>
      </c>
      <c r="G15" s="178"/>
      <c r="H15" s="200">
        <f>IF(H16&gt;3,"2")+IF(H16=3,"1")+IF(H16&lt;3,"0")</f>
        <v>0</v>
      </c>
      <c r="I15" s="178"/>
      <c r="J15" s="200">
        <f>IF(J16&gt;3,"2")+IF(J16=3,"1")+IF(J16&lt;3,"0")</f>
        <v>0</v>
      </c>
      <c r="K15" s="178"/>
      <c r="L15" s="200">
        <f>IF(L16&gt;3,"2")+IF(L16=3,"1")+IF(L16&lt;3,"0")</f>
        <v>2</v>
      </c>
      <c r="M15" s="178"/>
      <c r="N15" s="200">
        <f>IF(N16&gt;3,"2")+IF(N16=3,"1")+IF(N16&lt;3,"0")</f>
        <v>1</v>
      </c>
      <c r="O15" s="178"/>
      <c r="P15" s="23"/>
      <c r="Q15" s="24"/>
      <c r="R15" s="200">
        <f>IF(R16&gt;3,"2")+IF(R16=3,"1")+IF(R16&lt;3,"0")</f>
        <v>1</v>
      </c>
      <c r="S15" s="178"/>
      <c r="T15" s="200">
        <f>IF(T16&gt;3,"2")+IF(T16=3,"1")+IF(T16&lt;3,"0")</f>
        <v>1</v>
      </c>
      <c r="U15" s="178"/>
      <c r="V15" s="200">
        <f>IF(V16&gt;3,"2")+IF(V16=3,"1")+IF(V16&lt;3,"0")</f>
        <v>2</v>
      </c>
      <c r="W15" s="178"/>
      <c r="X15" s="205">
        <f>IF(X16&gt;3,"2")+IF(X16=3,"1")+IF(X16&lt;3,"0")</f>
        <v>0</v>
      </c>
      <c r="Y15" s="180"/>
      <c r="Z15" s="200">
        <f>IF(Z16&gt;3,"2")+IF(Z16=3,"1")+IF(Z16&lt;3,"0")</f>
        <v>2</v>
      </c>
      <c r="AA15" s="178"/>
      <c r="AB15" s="200">
        <f>IF(AB16&gt;3,"2")+IF(AB16=3,"1")+IF(AB16&lt;3,"0")</f>
        <v>1</v>
      </c>
      <c r="AC15" s="178"/>
      <c r="AD15" s="200">
        <f>IF(AD16&gt;3,"2")+IF(AD16=3,"1")+IF(AD16&lt;3,"0")</f>
        <v>0</v>
      </c>
      <c r="AE15" s="178"/>
      <c r="AF15" s="200">
        <f>IF(AF16&gt;3,"2")+IF(AF16=3,"1")+IF(AF16&lt;3,"0")</f>
        <v>2</v>
      </c>
      <c r="AG15" s="178"/>
      <c r="AH15" s="200">
        <f>IF(AH16&gt;3,"2")+IF(AH16=3,"1")+IF(AH16&lt;3,"0")</f>
        <v>1</v>
      </c>
      <c r="AI15" s="178"/>
      <c r="AJ15" s="200">
        <f>IF(AJ16&gt;3,"2")+IF(AJ16=3,"1")+IF(AJ16&lt;3,"0")</f>
        <v>2</v>
      </c>
      <c r="AK15" s="178"/>
      <c r="AL15" s="189">
        <f>SUM(F15:AK15)</f>
        <v>16</v>
      </c>
      <c r="AM15" s="189">
        <v>7</v>
      </c>
      <c r="AN15" s="191"/>
      <c r="AO15" s="10">
        <f>AX37</f>
        <v>5</v>
      </c>
      <c r="AS15" s="187">
        <f>IF(F15=1,"0")+IF(G16=4,$AL15)+IF(F15=2,-$AL15)</f>
        <v>0</v>
      </c>
      <c r="AT15" s="187">
        <f>IF(H15=1,"0")+IF(I16=4,$AL15)+IF(H15=2,-$AL15)</f>
        <v>16</v>
      </c>
      <c r="AU15" s="187">
        <f>IF(J15=1,"0")+IF(K16=4,$AL15)+IF(J15=2,-$AL15)</f>
        <v>16</v>
      </c>
      <c r="AV15" s="187">
        <f>IF(L15=1,"0")+IF(M16=4,$AL15)+IF(L15=2,-$AL15)</f>
        <v>-16</v>
      </c>
      <c r="AW15" s="187">
        <f>IF(N15=1,"0")+IF(O16=4,$AL15)+IF(N15=2,-$AL15)</f>
        <v>0</v>
      </c>
      <c r="AX15" s="193">
        <v>0</v>
      </c>
      <c r="AY15" s="187">
        <f>IF(R15=1,"0")+IF(S16=4,$AL15)+IF(R15=2,-$AL15)</f>
        <v>0</v>
      </c>
      <c r="AZ15" s="187">
        <f>IF(T15=1,"0")+IF(U16=4,$AL15)+IF(T15=2,-$AL15)</f>
        <v>0</v>
      </c>
      <c r="BA15" s="187">
        <f>IF(V15=1,"0")+IF(W16=4,$AL15)+IF(V15=2,-$AL15)</f>
        <v>-16</v>
      </c>
      <c r="BB15" s="187">
        <f>IF(X15=1,"0")+IF(Y16=4,$AL15)+IF(X15=2,-$AL15)</f>
        <v>0</v>
      </c>
      <c r="BC15" s="187">
        <f>IF(Z15=1,"0")+IF(AA16=4,$AL15)+IF(Z15=2,-$AL15)</f>
        <v>-16</v>
      </c>
      <c r="BD15" s="187">
        <f>IF(AB15=1,"0")+IF(AC16=4,$AL15)+IF(AB15=2,-$AL15)</f>
        <v>0</v>
      </c>
      <c r="BE15" s="187">
        <f>IF(AD15=1,"0")+IF(AE16=4,$AL15)+IF(AD15=2,-$AL15)</f>
        <v>16</v>
      </c>
      <c r="BF15" s="187">
        <f>IF(AF15=1,"0")+IF(AG16=4,$AL15)+IF(AF15=2,-$AL15)</f>
        <v>-16</v>
      </c>
      <c r="BG15" s="187">
        <f>IF(AH15=1,"0")+IF(AI16=4,$AL15)+IF(AH15=2,-$AL15)</f>
        <v>0</v>
      </c>
      <c r="BH15" s="187">
        <f>IF(AJ15=1,"0")+IF(AK16=4,$AL15)+IF(AJ15=2,-$AL15)</f>
        <v>-16</v>
      </c>
    </row>
    <row r="16" spans="1:60" ht="12.75" customHeight="1" x14ac:dyDescent="0.25">
      <c r="A16" s="182"/>
      <c r="B16" s="184"/>
      <c r="C16" s="182"/>
      <c r="D16" s="182"/>
      <c r="E16" s="186"/>
      <c r="F16" s="14">
        <v>3</v>
      </c>
      <c r="G16" s="15">
        <v>3</v>
      </c>
      <c r="H16" s="14">
        <v>1</v>
      </c>
      <c r="I16" s="15">
        <v>4</v>
      </c>
      <c r="J16" s="14">
        <v>2</v>
      </c>
      <c r="K16" s="15">
        <v>4</v>
      </c>
      <c r="L16" s="14">
        <v>4</v>
      </c>
      <c r="M16" s="15">
        <v>0</v>
      </c>
      <c r="N16" s="14">
        <v>3</v>
      </c>
      <c r="O16" s="15">
        <v>3</v>
      </c>
      <c r="P16" s="25"/>
      <c r="Q16" s="26"/>
      <c r="R16" s="14">
        <v>3</v>
      </c>
      <c r="S16" s="15">
        <v>3</v>
      </c>
      <c r="T16" s="14">
        <v>3</v>
      </c>
      <c r="U16" s="15">
        <v>3</v>
      </c>
      <c r="V16" s="14">
        <v>4</v>
      </c>
      <c r="W16" s="15">
        <v>1</v>
      </c>
      <c r="X16" s="18"/>
      <c r="Y16" s="13"/>
      <c r="Z16" s="14">
        <v>4</v>
      </c>
      <c r="AA16" s="15">
        <v>1</v>
      </c>
      <c r="AB16" s="14">
        <v>3</v>
      </c>
      <c r="AC16" s="15">
        <v>3</v>
      </c>
      <c r="AD16" s="14">
        <v>1</v>
      </c>
      <c r="AE16" s="15">
        <v>4</v>
      </c>
      <c r="AF16" s="14">
        <v>4</v>
      </c>
      <c r="AG16" s="15">
        <v>2</v>
      </c>
      <c r="AH16" s="14">
        <v>3</v>
      </c>
      <c r="AI16" s="15">
        <v>3</v>
      </c>
      <c r="AJ16" s="2">
        <v>4</v>
      </c>
      <c r="AK16" s="3">
        <v>0</v>
      </c>
      <c r="AL16" s="190"/>
      <c r="AM16" s="190"/>
      <c r="AN16" s="192"/>
      <c r="AO16" s="10">
        <f>(F16+H16+J16+L16+N16+P16+R16+T16+V16+X16+Z16+AB16+AD16+AF16+AH16+AJ16)/(G16+I16+K16+M16+O16+Q16+S16+U16+W16+Y16+AA16+AC16+AE16+AG16+AI16+AK16)</f>
        <v>1.2352941176470589</v>
      </c>
      <c r="AS16" s="203"/>
      <c r="AT16" s="195"/>
      <c r="AU16" s="195"/>
      <c r="AV16" s="195"/>
      <c r="AW16" s="195"/>
      <c r="AX16" s="204"/>
      <c r="AY16" s="195"/>
      <c r="AZ16" s="188"/>
      <c r="BA16" s="188"/>
      <c r="BB16" s="188"/>
      <c r="BC16" s="188"/>
      <c r="BD16" s="188"/>
      <c r="BE16" s="188"/>
      <c r="BF16" s="188"/>
      <c r="BG16" s="188"/>
      <c r="BH16" s="188"/>
    </row>
    <row r="17" spans="1:60" ht="15.75" customHeight="1" x14ac:dyDescent="0.35">
      <c r="A17" s="181">
        <v>7</v>
      </c>
      <c r="B17" s="183" t="s">
        <v>72</v>
      </c>
      <c r="C17" s="181"/>
      <c r="D17" s="181"/>
      <c r="E17" s="185" t="s">
        <v>10</v>
      </c>
      <c r="F17" s="200">
        <f>IF(F18&gt;3,"2")+IF(F18=3,"1")+IF(F18&lt;3,"0")</f>
        <v>2</v>
      </c>
      <c r="G17" s="178"/>
      <c r="H17" s="200">
        <f>IF(H18&gt;3,"2")+IF(H18=3,"1")+IF(H18&lt;3,"0")</f>
        <v>2</v>
      </c>
      <c r="I17" s="178"/>
      <c r="J17" s="200">
        <f>IF(J18&gt;3,"2")+IF(J18=3,"1")+IF(J18&lt;3,"0")</f>
        <v>2</v>
      </c>
      <c r="K17" s="178"/>
      <c r="L17" s="200">
        <f>IF(L18&gt;3,"2")+IF(L18=3,"1")+IF(L18&lt;3,"0")</f>
        <v>2</v>
      </c>
      <c r="M17" s="178"/>
      <c r="N17" s="200">
        <f>IF(N18&gt;3,"2")+IF(N18=3,"1")+IF(N18&lt;3,"0")</f>
        <v>1</v>
      </c>
      <c r="O17" s="178"/>
      <c r="P17" s="200">
        <f>IF(P18&gt;3,"2")+IF(P18=3,"1")+IF(P18&lt;3,"0")</f>
        <v>1</v>
      </c>
      <c r="Q17" s="178"/>
      <c r="R17" s="23"/>
      <c r="S17" s="24"/>
      <c r="T17" s="200">
        <f>IF(T18&gt;3,"2")+IF(T18=3,"1")+IF(T18&lt;3,"0")</f>
        <v>2</v>
      </c>
      <c r="U17" s="178"/>
      <c r="V17" s="200">
        <f>IF(V18&gt;3,"2")+IF(V18=3,"1")+IF(V18&lt;3,"0")</f>
        <v>0</v>
      </c>
      <c r="W17" s="178"/>
      <c r="X17" s="205">
        <f>IF(X18&gt;3,"2")+IF(X18=3,"1")+IF(X18&lt;3,"0")</f>
        <v>0</v>
      </c>
      <c r="Y17" s="180"/>
      <c r="Z17" s="200">
        <f>IF(Z18&gt;3,"2")+IF(Z18=3,"1")+IF(Z18&lt;3,"0")</f>
        <v>1</v>
      </c>
      <c r="AA17" s="178"/>
      <c r="AB17" s="200">
        <f>IF(AB18&gt;3,"2")+IF(AB18=3,"1")+IF(AB18&lt;3,"0")</f>
        <v>1</v>
      </c>
      <c r="AC17" s="178"/>
      <c r="AD17" s="200">
        <f>IF(AD18&gt;3,"2")+IF(AD18=3,"1")+IF(AD18&lt;3,"0")</f>
        <v>1</v>
      </c>
      <c r="AE17" s="178"/>
      <c r="AF17" s="200">
        <f>IF(AF18&gt;3,"2")+IF(AF18=3,"1")+IF(AF18&lt;3,"0")</f>
        <v>2</v>
      </c>
      <c r="AG17" s="178"/>
      <c r="AH17" s="200">
        <f>IF(AH18&gt;3,"2")+IF(AH18=3,"1")+IF(AH18&lt;3,"0")</f>
        <v>2</v>
      </c>
      <c r="AI17" s="178"/>
      <c r="AJ17" s="200">
        <f>IF(AJ18&gt;3,"2")+IF(AJ18=3,"1")+IF(AJ18&lt;3,"0")</f>
        <v>2</v>
      </c>
      <c r="AK17" s="178"/>
      <c r="AL17" s="189">
        <f>SUM(F17:AK17)</f>
        <v>21</v>
      </c>
      <c r="AM17" s="206" t="s">
        <v>9</v>
      </c>
      <c r="AN17" s="191"/>
      <c r="AO17" s="10">
        <f>AY37</f>
        <v>6</v>
      </c>
      <c r="AS17" s="187">
        <f>IF(F17=1,"0")+IF(G18=4,$AL17)+IF(F17=2,-$AL17)</f>
        <v>-21</v>
      </c>
      <c r="AT17" s="187">
        <f>IF(H17=1,"0")+IF(I18=4,$AL17)+IF(H17=2,-$AL17)</f>
        <v>-21</v>
      </c>
      <c r="AU17" s="187">
        <f>IF(J17=1,"0")+IF(K18=4,$AL17)+IF(J17=2,-$AL17)</f>
        <v>-21</v>
      </c>
      <c r="AV17" s="187">
        <f>IF(L17=1,"0")+IF(M18=4,$AL17)+IF(L17=2,-$AL17)</f>
        <v>-21</v>
      </c>
      <c r="AW17" s="187">
        <f>IF(N17=1,"0")+IF(O18=4,$AL17)+IF(N17=2,-$AL17)</f>
        <v>0</v>
      </c>
      <c r="AX17" s="187">
        <f>IF(P17=1,"0")+IF(Q18=4,$AL17)+IF(P17=2,-$AL17)</f>
        <v>0</v>
      </c>
      <c r="AY17" s="193">
        <v>0</v>
      </c>
      <c r="AZ17" s="187">
        <f>IF(T17=1,"0")+IF(U18=4,$AL17)+IF(T17=2,-$AL17)</f>
        <v>-21</v>
      </c>
      <c r="BA17" s="187">
        <f>IF(V17=1,"0")+IF(W18=4,$AL17)+IF(V17=2,-$AL17)</f>
        <v>21</v>
      </c>
      <c r="BB17" s="187">
        <f>IF(X17=1,"0")+IF(Y18=4,$AL17)+IF(X17=2,-$AL17)</f>
        <v>0</v>
      </c>
      <c r="BC17" s="187">
        <f>IF(Z17=1,"0")+IF(AA18=4,$AL17)+IF(Z17=2,-$AL17)</f>
        <v>0</v>
      </c>
      <c r="BD17" s="187">
        <f>IF(AB17=1,"0")+IF(AC18=4,$AL17)+IF(AB17=2,-$AL17)</f>
        <v>0</v>
      </c>
      <c r="BE17" s="187">
        <f>IF(AD17=1,"0")+IF(AE18=4,$AL17)+IF(AD17=2,-$AL17)</f>
        <v>0</v>
      </c>
      <c r="BF17" s="187">
        <f>IF(AF17=1,"0")+IF(AG18=4,$AL17)+IF(AF17=2,-$AL17)</f>
        <v>-21</v>
      </c>
      <c r="BG17" s="187">
        <f>IF(AH17=1,"0")+IF(AI18=4,$AL17)+IF(AH17=2,-$AL17)</f>
        <v>-21</v>
      </c>
      <c r="BH17" s="187">
        <f>IF(AJ17=1,"0")+IF(AK18=4,$AL17)+IF(AJ17=2,-$AL17)</f>
        <v>-21</v>
      </c>
    </row>
    <row r="18" spans="1:60" ht="12.75" customHeight="1" x14ac:dyDescent="0.25">
      <c r="A18" s="182"/>
      <c r="B18" s="184"/>
      <c r="C18" s="182"/>
      <c r="D18" s="182"/>
      <c r="E18" s="186"/>
      <c r="F18" s="14">
        <v>4</v>
      </c>
      <c r="G18" s="15">
        <v>1</v>
      </c>
      <c r="H18" s="14">
        <v>4</v>
      </c>
      <c r="I18" s="15">
        <v>1</v>
      </c>
      <c r="J18" s="14">
        <v>4</v>
      </c>
      <c r="K18" s="15">
        <v>1</v>
      </c>
      <c r="L18" s="14">
        <v>4</v>
      </c>
      <c r="M18" s="15">
        <v>0</v>
      </c>
      <c r="N18" s="14">
        <v>3</v>
      </c>
      <c r="O18" s="15">
        <v>3</v>
      </c>
      <c r="P18" s="14">
        <v>3</v>
      </c>
      <c r="Q18" s="15">
        <v>3</v>
      </c>
      <c r="R18" s="25"/>
      <c r="S18" s="26"/>
      <c r="T18" s="14">
        <v>4</v>
      </c>
      <c r="U18" s="15">
        <v>0</v>
      </c>
      <c r="V18" s="14">
        <v>2</v>
      </c>
      <c r="W18" s="15">
        <v>4</v>
      </c>
      <c r="X18" s="18"/>
      <c r="Y18" s="13"/>
      <c r="Z18" s="14">
        <v>3</v>
      </c>
      <c r="AA18" s="15">
        <v>3</v>
      </c>
      <c r="AB18" s="14">
        <v>3</v>
      </c>
      <c r="AC18" s="15">
        <v>3</v>
      </c>
      <c r="AD18" s="14">
        <v>3</v>
      </c>
      <c r="AE18" s="15">
        <v>3</v>
      </c>
      <c r="AF18" s="14">
        <v>4</v>
      </c>
      <c r="AG18" s="15">
        <v>2</v>
      </c>
      <c r="AH18" s="14">
        <v>4</v>
      </c>
      <c r="AI18" s="15">
        <v>0</v>
      </c>
      <c r="AJ18" s="14">
        <v>4</v>
      </c>
      <c r="AK18" s="15">
        <v>1</v>
      </c>
      <c r="AL18" s="190"/>
      <c r="AM18" s="207"/>
      <c r="AN18" s="192"/>
      <c r="AO18" s="10">
        <f>(F18+H18+J18+L18+N18+P18+R18+T18+V18+X18+Z18+AB18+AD18+AF18+AH18+AJ18)/(G18+I18+K18+M18+O18+Q18+S18+U18+W18+Y18+AA18+AC18+AE18+AG18+AI18+AK18)</f>
        <v>1.96</v>
      </c>
      <c r="AS18" s="203"/>
      <c r="AT18" s="195"/>
      <c r="AU18" s="195"/>
      <c r="AV18" s="195"/>
      <c r="AW18" s="195"/>
      <c r="AX18" s="195"/>
      <c r="AY18" s="204"/>
      <c r="AZ18" s="188"/>
      <c r="BA18" s="188"/>
      <c r="BB18" s="188"/>
      <c r="BC18" s="188"/>
      <c r="BD18" s="188"/>
      <c r="BE18" s="188"/>
      <c r="BF18" s="188"/>
      <c r="BG18" s="188"/>
      <c r="BH18" s="188"/>
    </row>
    <row r="19" spans="1:60" ht="15.75" customHeight="1" x14ac:dyDescent="0.35">
      <c r="A19" s="181">
        <v>8</v>
      </c>
      <c r="B19" s="183" t="s">
        <v>73</v>
      </c>
      <c r="C19" s="181"/>
      <c r="D19" s="181"/>
      <c r="E19" s="185" t="s">
        <v>23</v>
      </c>
      <c r="F19" s="200">
        <f>IF(F20&gt;3,"2")+IF(F20=3,"1")+IF(F20&lt;3,"0")</f>
        <v>2</v>
      </c>
      <c r="G19" s="178"/>
      <c r="H19" s="200">
        <f>IF(H20&gt;3,"2")+IF(H20=3,"1")+IF(H20&lt;3,"0")</f>
        <v>0</v>
      </c>
      <c r="I19" s="178"/>
      <c r="J19" s="200">
        <f>IF(J20&gt;3,"2")+IF(J20=3,"1")+IF(J20&lt;3,"0")</f>
        <v>1</v>
      </c>
      <c r="K19" s="178"/>
      <c r="L19" s="200">
        <f>IF(L20&gt;3,"2")+IF(L20=3,"1")+IF(L20&lt;3,"0")</f>
        <v>2</v>
      </c>
      <c r="M19" s="178"/>
      <c r="N19" s="200">
        <f>IF(N20&gt;3,"2")+IF(N20=3,"1")+IF(N20&lt;3,"0")</f>
        <v>2</v>
      </c>
      <c r="O19" s="178"/>
      <c r="P19" s="200">
        <f>IF(P20&gt;3,"2")+IF(P20=3,"1")+IF(P20&lt;3,"0")</f>
        <v>1</v>
      </c>
      <c r="Q19" s="178"/>
      <c r="R19" s="200">
        <f>IF(R20&gt;3,"2")+IF(R20=3,"1")+IF(R20&lt;3,"0")</f>
        <v>0</v>
      </c>
      <c r="S19" s="178"/>
      <c r="T19" s="23"/>
      <c r="U19" s="24"/>
      <c r="V19" s="200">
        <f>IF(V20&gt;3,"2")+IF(V20=3,"1")+IF(V20&lt;3,"0")</f>
        <v>0</v>
      </c>
      <c r="W19" s="178"/>
      <c r="X19" s="205">
        <f>IF(X20&gt;3,"2")+IF(X20=3,"1")+IF(X20&lt;3,"0")</f>
        <v>0</v>
      </c>
      <c r="Y19" s="180"/>
      <c r="Z19" s="200">
        <f>IF(Z20&gt;3,"2")+IF(Z20=3,"1")+IF(Z20&lt;3,"0")</f>
        <v>2</v>
      </c>
      <c r="AA19" s="178"/>
      <c r="AB19" s="200">
        <f>IF(AB20&gt;3,"2")+IF(AB20=3,"1")+IF(AB20&lt;3,"0")</f>
        <v>0</v>
      </c>
      <c r="AC19" s="178"/>
      <c r="AD19" s="200">
        <f>IF(AD20&gt;3,"2")+IF(AD20=3,"1")+IF(AD20&lt;3,"0")</f>
        <v>1</v>
      </c>
      <c r="AE19" s="178"/>
      <c r="AF19" s="200">
        <f>IF(AF20&gt;3,"2")+IF(AF20=3,"1")+IF(AF20&lt;3,"0")</f>
        <v>0</v>
      </c>
      <c r="AG19" s="178"/>
      <c r="AH19" s="200">
        <f>IF(AH20&gt;3,"2")+IF(AH20=3,"1")+IF(AH20&lt;3,"0")</f>
        <v>0</v>
      </c>
      <c r="AI19" s="178"/>
      <c r="AJ19" s="200">
        <f>IF(AJ20&gt;3,"2")+IF(AJ20=3,"1")+IF(AJ20&lt;3,"0")</f>
        <v>2</v>
      </c>
      <c r="AK19" s="178"/>
      <c r="AL19" s="189">
        <f>SUM(F19:AK19)</f>
        <v>13</v>
      </c>
      <c r="AM19" s="189">
        <v>10</v>
      </c>
      <c r="AN19" s="191"/>
      <c r="AO19" s="10">
        <f>AZ37</f>
        <v>7</v>
      </c>
      <c r="AS19" s="187">
        <f>IF(F19=1,"0")+IF(G20=4,$AL19)+IF(F19=2,-$AL19)</f>
        <v>-13</v>
      </c>
      <c r="AT19" s="187">
        <f>IF(H19=1,"0")+IF(I20=4,$AL19)+IF(H19=2,-$AL19)</f>
        <v>13</v>
      </c>
      <c r="AU19" s="187">
        <f>IF(J19=1,"0")+IF(K20=4,$AL19)+IF(J19=2,-$AL19)</f>
        <v>0</v>
      </c>
      <c r="AV19" s="187">
        <f>IF(L19=1,"0")+IF(M20=4,$AL19)+IF(L19=2,-$AL19)</f>
        <v>-13</v>
      </c>
      <c r="AW19" s="187">
        <f>IF(N19=1,"0")+IF(O20=4,$AL19)+IF(N19=2,-$AL19)</f>
        <v>-13</v>
      </c>
      <c r="AX19" s="187">
        <f>IF(P19=1,"0")+IF(Q20=4,$AL19)+IF(P19=2,-$AL19)</f>
        <v>0</v>
      </c>
      <c r="AY19" s="187">
        <f>IF(R19=1,"0")+IF(S20=4,$AL19)+IF(R19=2,-$AL19)</f>
        <v>13</v>
      </c>
      <c r="AZ19" s="193">
        <v>0</v>
      </c>
      <c r="BA19" s="187">
        <f>IF(V19=1,"0")+IF(W20=4,$AL19)+IF(V19=2,-$AL19)</f>
        <v>13</v>
      </c>
      <c r="BB19" s="187">
        <f>IF(X19=1,"0")+IF(Y20=4,$AL19)+IF(X19=2,-$AL19)</f>
        <v>0</v>
      </c>
      <c r="BC19" s="187">
        <f>IF(Z19=1,"0")+IF(AA20=4,$AL19)+IF(Z19=2,-$AL19)</f>
        <v>-13</v>
      </c>
      <c r="BD19" s="187">
        <f>IF(AB19=1,"0")+IF(AC20=4,$AL19)+IF(AB19=2,-$AL19)</f>
        <v>13</v>
      </c>
      <c r="BE19" s="187">
        <f>IF(AD19=1,"0")+IF(AE20=4,$AL19)+IF(AD19=2,-$AL19)</f>
        <v>0</v>
      </c>
      <c r="BF19" s="187">
        <f>IF(AF19=1,"0")+IF(AG20=4,$AL19)+IF(AF19=2,-$AL19)</f>
        <v>13</v>
      </c>
      <c r="BG19" s="187">
        <f>IF(AH19=1,"0")+IF(AI20=4,$AL19)+IF(AH19=2,-$AL19)</f>
        <v>13</v>
      </c>
      <c r="BH19" s="187">
        <f>IF(AJ19=1,"0")+IF(AK20=4,$AL19)+IF(AJ19=2,-$AL19)</f>
        <v>-13</v>
      </c>
    </row>
    <row r="20" spans="1:60" ht="12.75" customHeight="1" x14ac:dyDescent="0.25">
      <c r="A20" s="182"/>
      <c r="B20" s="184"/>
      <c r="C20" s="182"/>
      <c r="D20" s="182"/>
      <c r="E20" s="186"/>
      <c r="F20" s="14">
        <v>4</v>
      </c>
      <c r="G20" s="15">
        <v>0</v>
      </c>
      <c r="H20" s="14">
        <v>2</v>
      </c>
      <c r="I20" s="15">
        <v>4</v>
      </c>
      <c r="J20" s="14">
        <v>3</v>
      </c>
      <c r="K20" s="15">
        <v>3</v>
      </c>
      <c r="L20" s="14">
        <v>4</v>
      </c>
      <c r="M20" s="15">
        <v>1</v>
      </c>
      <c r="N20" s="14">
        <v>4</v>
      </c>
      <c r="O20" s="15">
        <v>2</v>
      </c>
      <c r="P20" s="14">
        <v>3</v>
      </c>
      <c r="Q20" s="15">
        <v>3</v>
      </c>
      <c r="R20" s="14">
        <v>0</v>
      </c>
      <c r="S20" s="15">
        <v>4</v>
      </c>
      <c r="T20" s="25"/>
      <c r="U20" s="26"/>
      <c r="V20" s="14">
        <v>2</v>
      </c>
      <c r="W20" s="15">
        <v>4</v>
      </c>
      <c r="X20" s="18"/>
      <c r="Y20" s="13"/>
      <c r="Z20" s="14">
        <v>4</v>
      </c>
      <c r="AA20" s="15">
        <v>2</v>
      </c>
      <c r="AB20" s="14">
        <v>2</v>
      </c>
      <c r="AC20" s="15">
        <v>4</v>
      </c>
      <c r="AD20" s="14">
        <v>3</v>
      </c>
      <c r="AE20" s="15">
        <v>3</v>
      </c>
      <c r="AF20" s="14">
        <v>1</v>
      </c>
      <c r="AG20" s="15">
        <v>4</v>
      </c>
      <c r="AH20" s="14">
        <v>1</v>
      </c>
      <c r="AI20" s="15">
        <v>4</v>
      </c>
      <c r="AJ20" s="14">
        <v>4</v>
      </c>
      <c r="AK20" s="15">
        <v>1</v>
      </c>
      <c r="AL20" s="190"/>
      <c r="AM20" s="190"/>
      <c r="AN20" s="192"/>
      <c r="AO20" s="10">
        <f>(F20+H20+J20+L20+N20+P20+R20+T20+V20+X20+Z20+AB20+AD20+AF20+AH20+AJ20)/(G20+I20+K20+M20+O20+Q20+S20+U20+W20+Y20+AA20+AC20+AE20+AG20+AI20+AK20)</f>
        <v>0.94871794871794868</v>
      </c>
      <c r="AS20" s="203"/>
      <c r="AT20" s="195"/>
      <c r="AU20" s="195"/>
      <c r="AV20" s="195"/>
      <c r="AW20" s="195"/>
      <c r="AX20" s="195"/>
      <c r="AY20" s="195"/>
      <c r="AZ20" s="204"/>
      <c r="BA20" s="188"/>
      <c r="BB20" s="188"/>
      <c r="BC20" s="188"/>
      <c r="BD20" s="188"/>
      <c r="BE20" s="188"/>
      <c r="BF20" s="188"/>
      <c r="BG20" s="188"/>
      <c r="BH20" s="188"/>
    </row>
    <row r="21" spans="1:60" ht="15.75" customHeight="1" x14ac:dyDescent="0.35">
      <c r="A21" s="181">
        <v>9</v>
      </c>
      <c r="B21" s="183" t="s">
        <v>74</v>
      </c>
      <c r="C21" s="181"/>
      <c r="D21" s="181"/>
      <c r="E21" s="185" t="s">
        <v>24</v>
      </c>
      <c r="F21" s="200">
        <f>IF(F22&gt;3,"2")+IF(F22=3,"1")+IF(F22&lt;3,"0")</f>
        <v>2</v>
      </c>
      <c r="G21" s="178"/>
      <c r="H21" s="200">
        <f>IF(H22&gt;3,"2")+IF(H22=3,"1")+IF(H22&lt;3,"0")</f>
        <v>2</v>
      </c>
      <c r="I21" s="178"/>
      <c r="J21" s="200">
        <f>IF(J22&gt;3,"2")+IF(J22=3,"1")+IF(J22&lt;3,"0")</f>
        <v>2</v>
      </c>
      <c r="K21" s="178"/>
      <c r="L21" s="200">
        <f>IF(L22&gt;3,"2")+IF(L22=3,"1")+IF(L22&lt;3,"0")</f>
        <v>2</v>
      </c>
      <c r="M21" s="178"/>
      <c r="N21" s="200">
        <f>IF(N22&gt;3,"2")+IF(N22=3,"1")+IF(N22&lt;3,"0")</f>
        <v>0</v>
      </c>
      <c r="O21" s="178"/>
      <c r="P21" s="200">
        <f>IF(P22&gt;3,"2")+IF(P22=3,"1")+IF(P22&lt;3,"0")</f>
        <v>0</v>
      </c>
      <c r="Q21" s="178"/>
      <c r="R21" s="200">
        <f>IF(R22&gt;3,"2")+IF(R22=3,"1")+IF(R22&lt;3,"0")</f>
        <v>2</v>
      </c>
      <c r="S21" s="178"/>
      <c r="T21" s="200">
        <f>IF(T22&gt;3,"2")+IF(T22=3,"1")+IF(T22&lt;3,"0")</f>
        <v>2</v>
      </c>
      <c r="U21" s="178"/>
      <c r="V21" s="23"/>
      <c r="W21" s="24"/>
      <c r="X21" s="205">
        <f>IF(X22&gt;3,"2")+IF(X22=3,"1")+IF(X22&lt;3,"0")</f>
        <v>0</v>
      </c>
      <c r="Y21" s="180"/>
      <c r="Z21" s="200">
        <f>IF(Z22&gt;3,"2")+IF(Z22=3,"1")+IF(Z22&lt;3,"0")</f>
        <v>2</v>
      </c>
      <c r="AA21" s="178"/>
      <c r="AB21" s="200">
        <f>IF(AB22&gt;3,"2")+IF(AB22=3,"1")+IF(AB22&lt;3,"0")</f>
        <v>1</v>
      </c>
      <c r="AC21" s="178"/>
      <c r="AD21" s="200">
        <f>IF(AD22&gt;3,"2")+IF(AD22=3,"1")+IF(AD22&lt;3,"0")</f>
        <v>1</v>
      </c>
      <c r="AE21" s="178"/>
      <c r="AF21" s="200">
        <f>IF(AF22&gt;3,"2")+IF(AF22=3,"1")+IF(AF22&lt;3,"0")</f>
        <v>0</v>
      </c>
      <c r="AG21" s="178"/>
      <c r="AH21" s="200">
        <f>IF(AH22&gt;3,"2")+IF(AH22=3,"1")+IF(AH22&lt;3,"0")</f>
        <v>1</v>
      </c>
      <c r="AI21" s="178"/>
      <c r="AJ21" s="200">
        <f>IF(AJ22&gt;3,"2")+IF(AJ22=3,"1")+IF(AJ22&lt;3,"0")</f>
        <v>2</v>
      </c>
      <c r="AK21" s="178"/>
      <c r="AL21" s="189">
        <f>SUM(F21:AK21)</f>
        <v>19</v>
      </c>
      <c r="AM21" s="208" t="s">
        <v>11</v>
      </c>
      <c r="AN21" s="191"/>
      <c r="AO21" s="10">
        <f>BA37</f>
        <v>8</v>
      </c>
      <c r="AS21" s="187">
        <f>IF(F21=1,"0")+IF(G22=4,$AL21)+IF(F21=2,-$AL21)</f>
        <v>-19</v>
      </c>
      <c r="AT21" s="187">
        <f>IF(H21=1,"0")+IF(I22=4,$AL21)+IF(H21=2,-$AL21)</f>
        <v>-19</v>
      </c>
      <c r="AU21" s="187">
        <f>IF(J21=1,"0")+IF(K22=4,$AL21)+IF(J21=2,-$AL21)</f>
        <v>-19</v>
      </c>
      <c r="AV21" s="187">
        <f>IF(L21=1,"0")+IF(M22=4,$AL21)+IF(L21=2,-$AL21)</f>
        <v>-19</v>
      </c>
      <c r="AW21" s="187">
        <f>IF(N21=1,"0")+IF(O22=4,$AL21)+IF(N21=2,-$AL21)</f>
        <v>19</v>
      </c>
      <c r="AX21" s="187">
        <f>IF(P21=1,"0")+IF(Q22=4,$AL21)+IF(P21=2,-$AL21)</f>
        <v>19</v>
      </c>
      <c r="AY21" s="187">
        <f>IF(R21=1,"0")+IF(S22=4,$AL21)+IF(R21=2,-$AL21)</f>
        <v>-19</v>
      </c>
      <c r="AZ21" s="187">
        <f>IF(T21=1,"0")+IF(U22=4,$AL21)+IF(T21=2,-$AL21)</f>
        <v>-19</v>
      </c>
      <c r="BA21" s="193">
        <v>0</v>
      </c>
      <c r="BB21" s="187">
        <f>IF(X21=1,"0")+IF(Y22=4,$AL21)+IF(X21=2,-$AL21)</f>
        <v>0</v>
      </c>
      <c r="BC21" s="187">
        <f>IF(Z21=1,"0")+IF(AA22=4,$AL21)+IF(Z21=2,-$AL21)</f>
        <v>-19</v>
      </c>
      <c r="BD21" s="187">
        <f>IF(AB21=1,"0")+IF(AC22=4,$AL21)+IF(AB21=2,-$AL21)</f>
        <v>0</v>
      </c>
      <c r="BE21" s="187">
        <f>IF(AD21=1,"0")+IF(AE22=4,$AL21)+IF(AD21=2,-$AL21)</f>
        <v>0</v>
      </c>
      <c r="BF21" s="187">
        <f>IF(AF21=1,"0")+IF(AG22=4,$AL21)+IF(AF21=2,-$AL21)</f>
        <v>19</v>
      </c>
      <c r="BG21" s="187">
        <f>IF(AH21=1,"0")+IF(AI22=4,$AL21)+IF(AH21=2,-$AL21)</f>
        <v>0</v>
      </c>
      <c r="BH21" s="187">
        <f>IF(AJ21=1,"0")+IF(AK22=4,$AL21)+IF(AJ21=2,-$AL21)</f>
        <v>-19</v>
      </c>
    </row>
    <row r="22" spans="1:60" ht="12.75" customHeight="1" x14ac:dyDescent="0.25">
      <c r="A22" s="182"/>
      <c r="B22" s="184"/>
      <c r="C22" s="182"/>
      <c r="D22" s="182"/>
      <c r="E22" s="186"/>
      <c r="F22" s="14">
        <v>4</v>
      </c>
      <c r="G22" s="15">
        <v>0</v>
      </c>
      <c r="H22" s="14">
        <v>4</v>
      </c>
      <c r="I22" s="15">
        <v>0</v>
      </c>
      <c r="J22" s="14">
        <v>4</v>
      </c>
      <c r="K22" s="15">
        <v>0</v>
      </c>
      <c r="L22" s="14">
        <v>4</v>
      </c>
      <c r="M22" s="15">
        <v>0</v>
      </c>
      <c r="N22" s="14">
        <v>0</v>
      </c>
      <c r="O22" s="15">
        <v>4</v>
      </c>
      <c r="P22" s="14">
        <v>1</v>
      </c>
      <c r="Q22" s="15">
        <v>4</v>
      </c>
      <c r="R22" s="14">
        <v>4</v>
      </c>
      <c r="S22" s="15">
        <v>2</v>
      </c>
      <c r="T22" s="14">
        <v>4</v>
      </c>
      <c r="U22" s="15">
        <v>2</v>
      </c>
      <c r="V22" s="25"/>
      <c r="W22" s="26"/>
      <c r="X22" s="18"/>
      <c r="Y22" s="13"/>
      <c r="Z22" s="14">
        <v>4</v>
      </c>
      <c r="AA22" s="15">
        <v>2</v>
      </c>
      <c r="AB22" s="14">
        <v>3</v>
      </c>
      <c r="AC22" s="15">
        <v>3</v>
      </c>
      <c r="AD22" s="14">
        <v>3</v>
      </c>
      <c r="AE22" s="15">
        <v>3</v>
      </c>
      <c r="AF22" s="14">
        <v>1</v>
      </c>
      <c r="AG22" s="15">
        <v>4</v>
      </c>
      <c r="AH22" s="14">
        <v>3</v>
      </c>
      <c r="AI22" s="15">
        <v>3</v>
      </c>
      <c r="AJ22" s="14">
        <v>4</v>
      </c>
      <c r="AK22" s="15">
        <v>0</v>
      </c>
      <c r="AL22" s="190"/>
      <c r="AM22" s="209"/>
      <c r="AN22" s="192"/>
      <c r="AO22" s="10">
        <f>(F22+H22+J22+L22+N22+P22+R22+T22+V22+X22+Z22+AB22+AD22+AF22+AH22+AJ22)/(G22+I22+K22+M22+O22+Q22+S22+U22+W22+Y22+AA22+AC22+AE22+AG22+AI22+AK22)</f>
        <v>1.5925925925925926</v>
      </c>
      <c r="AS22" s="203"/>
      <c r="AT22" s="195"/>
      <c r="AU22" s="195"/>
      <c r="AV22" s="195"/>
      <c r="AW22" s="195"/>
      <c r="AX22" s="195"/>
      <c r="AY22" s="195"/>
      <c r="AZ22" s="188"/>
      <c r="BA22" s="204"/>
      <c r="BB22" s="188"/>
      <c r="BC22" s="188"/>
      <c r="BD22" s="188"/>
      <c r="BE22" s="188"/>
      <c r="BF22" s="188"/>
      <c r="BG22" s="188"/>
      <c r="BH22" s="188"/>
    </row>
    <row r="23" spans="1:60" ht="15.75" customHeight="1" x14ac:dyDescent="0.35">
      <c r="A23" s="181">
        <v>10</v>
      </c>
      <c r="B23" s="183" t="s">
        <v>75</v>
      </c>
      <c r="C23" s="181"/>
      <c r="D23" s="181"/>
      <c r="E23" s="185"/>
      <c r="F23" s="205">
        <f>IF(F24&gt;3,"2")+IF(F24=3,"1")+IF(F24&lt;3,"0")</f>
        <v>0</v>
      </c>
      <c r="G23" s="180"/>
      <c r="H23" s="205">
        <f>IF(H24&gt;3,"2")+IF(H24=3,"1")+IF(H24&lt;3,"0")</f>
        <v>0</v>
      </c>
      <c r="I23" s="180"/>
      <c r="J23" s="205">
        <f>IF(J24&gt;3,"2")+IF(J24=3,"1")+IF(J24&lt;3,"0")</f>
        <v>0</v>
      </c>
      <c r="K23" s="180"/>
      <c r="L23" s="205">
        <f>IF(L24&gt;3,"2")+IF(L24=3,"1")+IF(L24&lt;3,"0")</f>
        <v>0</v>
      </c>
      <c r="M23" s="180"/>
      <c r="N23" s="205">
        <f>IF(N24&gt;3,"2")+IF(N24=3,"1")+IF(N24&lt;3,"0")</f>
        <v>0</v>
      </c>
      <c r="O23" s="180"/>
      <c r="P23" s="205">
        <f>IF(P24&gt;3,"2")+IF(P24=3,"1")+IF(P24&lt;3,"0")</f>
        <v>0</v>
      </c>
      <c r="Q23" s="180"/>
      <c r="R23" s="205">
        <f>IF(R24&gt;3,"2")+IF(R24=3,"1")+IF(R24&lt;3,"0")</f>
        <v>0</v>
      </c>
      <c r="S23" s="180"/>
      <c r="T23" s="205">
        <f>IF(T24&gt;3,"2")+IF(T24=3,"1")+IF(T24&lt;3,"0")</f>
        <v>0</v>
      </c>
      <c r="U23" s="180"/>
      <c r="V23" s="205">
        <f>IF(V24&gt;3,"2")+IF(V24=3,"1")+IF(V24&lt;3,"0")</f>
        <v>0</v>
      </c>
      <c r="W23" s="180"/>
      <c r="X23" s="16"/>
      <c r="Y23" s="17"/>
      <c r="Z23" s="205">
        <f>IF(Z24&gt;3,"2")+IF(Z24=3,"1")+IF(Z24&lt;3,"0")</f>
        <v>0</v>
      </c>
      <c r="AA23" s="180"/>
      <c r="AB23" s="205">
        <f>IF(AB24&gt;3,"2")+IF(AB24=3,"1")+IF(AB24&lt;3,"0")</f>
        <v>0</v>
      </c>
      <c r="AC23" s="180"/>
      <c r="AD23" s="205">
        <f>IF(AD24&gt;3,"2")+IF(AD24=3,"1")+IF(AD24&lt;3,"0")</f>
        <v>0</v>
      </c>
      <c r="AE23" s="180"/>
      <c r="AF23" s="205">
        <f>IF(AF24&gt;3,"2")+IF(AF24=3,"1")+IF(AF24&lt;3,"0")</f>
        <v>0</v>
      </c>
      <c r="AG23" s="180"/>
      <c r="AH23" s="205">
        <f>IF(AH24&gt;3,"2")+IF(AH24=3,"1")+IF(AH24&lt;3,"0")</f>
        <v>0</v>
      </c>
      <c r="AI23" s="180"/>
      <c r="AJ23" s="205">
        <f>IF(AJ24&gt;3,"2")+IF(AJ24=3,"1")+IF(AJ24&lt;3,"0")</f>
        <v>0</v>
      </c>
      <c r="AK23" s="180"/>
      <c r="AL23" s="189">
        <f>SUM(F23:AK23)</f>
        <v>0</v>
      </c>
      <c r="AM23" s="189"/>
      <c r="AN23" s="191"/>
      <c r="AO23" s="10">
        <f>BB37</f>
        <v>9</v>
      </c>
      <c r="AS23" s="187">
        <f>IF(F23=1,"0")+IF(G24=4,$AL23)+IF(F23=2,-$AL23)</f>
        <v>0</v>
      </c>
      <c r="AT23" s="187">
        <f>IF(H23=1,"0")+IF(I24=4,$AL23)+IF(H23=2,-$AL23)</f>
        <v>0</v>
      </c>
      <c r="AU23" s="187">
        <f>IF(J23=1,"0")+IF(K24=4,$AL23)+IF(J23=2,-$AL23)</f>
        <v>0</v>
      </c>
      <c r="AV23" s="187">
        <f>IF(L23=1,"0")+IF(M24=4,$AL23)+IF(L23=2,-$AL23)</f>
        <v>0</v>
      </c>
      <c r="AW23" s="187">
        <f>IF(N23=1,"0")+IF(O24=4,$AL23)+IF(N23=2,-$AL23)</f>
        <v>0</v>
      </c>
      <c r="AX23" s="187">
        <f>IF(P23=1,"0")+IF(Q24=4,$AL23)+IF(P23=2,-$AL23)</f>
        <v>0</v>
      </c>
      <c r="AY23" s="187">
        <f>IF(R23=1,"0")+IF(S24=4,$AL23)+IF(R23=2,-$AL23)</f>
        <v>0</v>
      </c>
      <c r="AZ23" s="187">
        <f>IF(T23=1,"0")+IF(U24=4,$AL23)+IF(T23=2,-$AL23)</f>
        <v>0</v>
      </c>
      <c r="BA23" s="187">
        <f>IF(V23=1,"0")+IF(W24=4,$AL23)+IF(V23=2,-$AL23)</f>
        <v>0</v>
      </c>
      <c r="BB23" s="193">
        <v>0</v>
      </c>
      <c r="BC23" s="187">
        <f>IF(Z23=1,"0")+IF(AA24=4,$AL23)+IF(Z23=2,-$AL23)</f>
        <v>0</v>
      </c>
      <c r="BD23" s="187">
        <f>IF(AB23=1,"0")+IF(AC24=4,$AL23)+IF(AB23=2,-$AL23)</f>
        <v>0</v>
      </c>
      <c r="BE23" s="187">
        <f>IF(AD23=1,"0")+IF(AE24=4,$AL23)+IF(AD23=2,-$AL23)</f>
        <v>0</v>
      </c>
      <c r="BF23" s="187">
        <f>IF(AF23=1,"0")+IF(AG24=4,$AL23)+IF(AF23=2,-$AL23)</f>
        <v>0</v>
      </c>
      <c r="BG23" s="187">
        <f>IF(AH23=1,"0")+IF(AI24=4,$AL23)+IF(AH23=2,-$AL23)</f>
        <v>0</v>
      </c>
      <c r="BH23" s="187">
        <f>IF(AJ23=1,"0")+IF(AK24=4,$AL23)+IF(AJ23=2,-$AL23)</f>
        <v>0</v>
      </c>
    </row>
    <row r="24" spans="1:60" ht="12.75" customHeight="1" x14ac:dyDescent="0.25">
      <c r="A24" s="182"/>
      <c r="B24" s="184"/>
      <c r="C24" s="182"/>
      <c r="D24" s="182"/>
      <c r="E24" s="186"/>
      <c r="F24" s="18"/>
      <c r="G24" s="13"/>
      <c r="H24" s="18"/>
      <c r="I24" s="13"/>
      <c r="J24" s="18"/>
      <c r="K24" s="13"/>
      <c r="L24" s="18"/>
      <c r="M24" s="13"/>
      <c r="N24" s="18"/>
      <c r="O24" s="13"/>
      <c r="P24" s="18"/>
      <c r="Q24" s="13"/>
      <c r="R24" s="18"/>
      <c r="S24" s="13"/>
      <c r="T24" s="18"/>
      <c r="U24" s="13"/>
      <c r="V24" s="18"/>
      <c r="W24" s="13"/>
      <c r="X24" s="19"/>
      <c r="Y24" s="20"/>
      <c r="Z24" s="18"/>
      <c r="AA24" s="13"/>
      <c r="AB24" s="18"/>
      <c r="AC24" s="13"/>
      <c r="AD24" s="18"/>
      <c r="AE24" s="13"/>
      <c r="AF24" s="18"/>
      <c r="AG24" s="13"/>
      <c r="AH24" s="18"/>
      <c r="AI24" s="13"/>
      <c r="AJ24" s="18"/>
      <c r="AK24" s="13"/>
      <c r="AL24" s="190"/>
      <c r="AM24" s="190"/>
      <c r="AN24" s="192"/>
      <c r="AO24" s="10" t="e">
        <f>(F24+H24+J24+L24+N24+P24+R24+T24+V24+X24+Z24+AB24+AD24+AF24+AH24+AJ24)/(G24+I24+K24+M24+O24+Q24+S24+U24+W24+Y24+AA24+AC24+AE24+AG24+AI24+AK24)</f>
        <v>#DIV/0!</v>
      </c>
      <c r="AS24" s="203"/>
      <c r="AT24" s="195"/>
      <c r="AU24" s="195"/>
      <c r="AV24" s="195"/>
      <c r="AW24" s="195"/>
      <c r="AX24" s="195"/>
      <c r="AY24" s="195"/>
      <c r="AZ24" s="188"/>
      <c r="BA24" s="188"/>
      <c r="BB24" s="204"/>
      <c r="BC24" s="188"/>
      <c r="BD24" s="188"/>
      <c r="BE24" s="188"/>
      <c r="BF24" s="188"/>
      <c r="BG24" s="188"/>
      <c r="BH24" s="188"/>
    </row>
    <row r="25" spans="1:60" ht="15.75" customHeight="1" x14ac:dyDescent="0.35">
      <c r="A25" s="181">
        <v>11</v>
      </c>
      <c r="B25" s="183" t="s">
        <v>76</v>
      </c>
      <c r="C25" s="181"/>
      <c r="D25" s="181"/>
      <c r="E25" s="185" t="s">
        <v>38</v>
      </c>
      <c r="F25" s="200">
        <f>IF(F26&gt;3,"2")+IF(F26=3,"1")+IF(F26&lt;3,"0")</f>
        <v>0</v>
      </c>
      <c r="G25" s="178"/>
      <c r="H25" s="200">
        <f>IF(H26&gt;3,"2")+IF(H26=3,"1")+IF(H26&lt;3,"0")</f>
        <v>0</v>
      </c>
      <c r="I25" s="178"/>
      <c r="J25" s="200">
        <f>IF(J26&gt;3,"2")+IF(J26=3,"1")+IF(J26&lt;3,"0")</f>
        <v>2</v>
      </c>
      <c r="K25" s="178"/>
      <c r="L25" s="200">
        <f>IF(L26&gt;3,"2")+IF(L26=3,"1")+IF(L26&lt;3,"0")</f>
        <v>2</v>
      </c>
      <c r="M25" s="178"/>
      <c r="N25" s="200">
        <f>IF(N26&gt;3,"2")+IF(N26=3,"1")+IF(N26&lt;3,"0")</f>
        <v>1</v>
      </c>
      <c r="O25" s="178"/>
      <c r="P25" s="200">
        <f>IF(P26&gt;3,"2")+IF(P26=3,"1")+IF(P26&lt;3,"0")</f>
        <v>0</v>
      </c>
      <c r="Q25" s="178"/>
      <c r="R25" s="200">
        <f>IF(R26&gt;3,"2")+IF(R26=3,"1")+IF(R26&lt;3,"0")</f>
        <v>1</v>
      </c>
      <c r="S25" s="178"/>
      <c r="T25" s="200">
        <f>IF(T26&gt;3,"2")+IF(T26=3,"1")+IF(T26&lt;3,"0")</f>
        <v>0</v>
      </c>
      <c r="U25" s="178"/>
      <c r="V25" s="200">
        <f>IF(V26&gt;3,"2")+IF(V26=3,"1")+IF(V26&lt;3,"0")</f>
        <v>0</v>
      </c>
      <c r="W25" s="178"/>
      <c r="X25" s="205">
        <f>IF(X26&gt;3,"2")+IF(X26=3,"1")+IF(X26&lt;3,"0")</f>
        <v>0</v>
      </c>
      <c r="Y25" s="180"/>
      <c r="Z25" s="23"/>
      <c r="AA25" s="24"/>
      <c r="AB25" s="200">
        <f>IF(AB26&gt;3,"2")+IF(AB26=3,"1")+IF(AB26&lt;3,"0")</f>
        <v>1</v>
      </c>
      <c r="AC25" s="178"/>
      <c r="AD25" s="200">
        <f>IF(AD26&gt;3,"2")+IF(AD26=3,"1")+IF(AD26&lt;3,"0")</f>
        <v>0</v>
      </c>
      <c r="AE25" s="178"/>
      <c r="AF25" s="200">
        <f>IF(AF26&gt;3,"2")+IF(AF26=3,"1")+IF(AF26&lt;3,"0")</f>
        <v>1</v>
      </c>
      <c r="AG25" s="178"/>
      <c r="AH25" s="200">
        <f>IF(AH26&gt;3,"2")+IF(AH26=3,"1")+IF(AH26&lt;3,"0")</f>
        <v>1</v>
      </c>
      <c r="AI25" s="178"/>
      <c r="AJ25" s="200">
        <f>IF(AJ26&gt;3,"2")+IF(AJ26=3,"1")+IF(AJ26&lt;3,"0")</f>
        <v>2</v>
      </c>
      <c r="AK25" s="178"/>
      <c r="AL25" s="189">
        <f>SUM(F25:AK25)</f>
        <v>11</v>
      </c>
      <c r="AM25" s="189">
        <v>13</v>
      </c>
      <c r="AN25" s="191"/>
      <c r="AO25" s="10">
        <f>BC37</f>
        <v>10</v>
      </c>
      <c r="AS25" s="187">
        <f>IF(F25=1,"0")+IF(G26=4,$AL25)+IF(F25=2,-$AL25)</f>
        <v>11</v>
      </c>
      <c r="AT25" s="187">
        <f>IF(H25=1,"0")+IF(I26=4,$AL25)+IF(H25=2,-$AL25)</f>
        <v>11</v>
      </c>
      <c r="AU25" s="187">
        <f>IF(J25=1,"0")+IF(K26=4,$AL25)+IF(J25=2,-$AL25)</f>
        <v>-11</v>
      </c>
      <c r="AV25" s="187">
        <f>IF(L25=1,"0")+IF(M26=4,$AL25)+IF(L25=2,-$AL25)</f>
        <v>-11</v>
      </c>
      <c r="AW25" s="187">
        <f>IF(N25=1,"0")+IF(O26=4,$AL25)+IF(N25=2,-$AL25)</f>
        <v>0</v>
      </c>
      <c r="AX25" s="187">
        <f>IF(P25=1,"0")+IF(Q26=4,$AL25)+IF(P25=2,-$AL25)</f>
        <v>11</v>
      </c>
      <c r="AY25" s="187">
        <f>IF(R25=1,"0")+IF(S26=4,$AL25)+IF(R25=2,-$AL25)</f>
        <v>0</v>
      </c>
      <c r="AZ25" s="187">
        <f>IF(T25=1,"0")+IF(U26=4,$AL25)+IF(T25=2,-$AL25)</f>
        <v>11</v>
      </c>
      <c r="BA25" s="187">
        <f>IF(V25=1,"0")+IF(W26=4,$AL25)+IF(V25=2,-$AL25)</f>
        <v>11</v>
      </c>
      <c r="BB25" s="187">
        <f>IF(X25=1,"0")+IF(Y26=4,$AL25)+IF(X25=2,-$AL25)</f>
        <v>0</v>
      </c>
      <c r="BC25" s="193">
        <v>0</v>
      </c>
      <c r="BD25" s="187">
        <f>IF(AB25=1,"0")+IF(AC26=4,$AL25)+IF(AB25=2,-$AL25)</f>
        <v>0</v>
      </c>
      <c r="BE25" s="187">
        <f>IF(AD25=1,"0")+IF(AE26=4,$AL25)+IF(AD25=2,-$AL25)</f>
        <v>11</v>
      </c>
      <c r="BF25" s="187">
        <f>IF(AF25=1,"0")+IF(AG26=4,$AL25)+IF(AF25=2,-$AL25)</f>
        <v>0</v>
      </c>
      <c r="BG25" s="187">
        <f>IF(AH25=1,"0")+IF(AI26=4,$AL25)+IF(AH25=2,-$AL25)</f>
        <v>0</v>
      </c>
      <c r="BH25" s="187">
        <f>IF(AJ25=1,"0")+IF(AK26=4,$AL25)+IF(AJ25=2,-$AL25)</f>
        <v>-11</v>
      </c>
    </row>
    <row r="26" spans="1:60" ht="12.75" customHeight="1" x14ac:dyDescent="0.25">
      <c r="A26" s="182"/>
      <c r="B26" s="184"/>
      <c r="C26" s="182"/>
      <c r="D26" s="182"/>
      <c r="E26" s="186"/>
      <c r="F26" s="2">
        <v>2</v>
      </c>
      <c r="G26" s="3">
        <v>4</v>
      </c>
      <c r="H26" s="14">
        <v>1</v>
      </c>
      <c r="I26" s="15">
        <v>4</v>
      </c>
      <c r="J26" s="14">
        <v>4</v>
      </c>
      <c r="K26" s="15">
        <v>1</v>
      </c>
      <c r="L26" s="14">
        <v>4</v>
      </c>
      <c r="M26" s="15">
        <v>1</v>
      </c>
      <c r="N26" s="14">
        <v>3</v>
      </c>
      <c r="O26" s="15">
        <v>3</v>
      </c>
      <c r="P26" s="14">
        <v>1</v>
      </c>
      <c r="Q26" s="15">
        <v>4</v>
      </c>
      <c r="R26" s="14">
        <v>3</v>
      </c>
      <c r="S26" s="15">
        <v>3</v>
      </c>
      <c r="T26" s="14">
        <v>2</v>
      </c>
      <c r="U26" s="15">
        <v>4</v>
      </c>
      <c r="V26" s="14">
        <v>2</v>
      </c>
      <c r="W26" s="15">
        <v>4</v>
      </c>
      <c r="X26" s="18"/>
      <c r="Y26" s="13"/>
      <c r="Z26" s="25"/>
      <c r="AA26" s="26"/>
      <c r="AB26" s="14">
        <v>3</v>
      </c>
      <c r="AC26" s="15">
        <v>3</v>
      </c>
      <c r="AD26" s="14">
        <v>1</v>
      </c>
      <c r="AE26" s="15">
        <v>4</v>
      </c>
      <c r="AF26" s="14">
        <v>3</v>
      </c>
      <c r="AG26" s="15">
        <v>3</v>
      </c>
      <c r="AH26" s="14">
        <v>3</v>
      </c>
      <c r="AI26" s="15">
        <v>3</v>
      </c>
      <c r="AJ26" s="14">
        <v>4</v>
      </c>
      <c r="AK26" s="15">
        <v>0</v>
      </c>
      <c r="AL26" s="190"/>
      <c r="AM26" s="190"/>
      <c r="AN26" s="192"/>
      <c r="AO26" s="10">
        <f>(F26+H26+J26+L26+N26+P26+R26+T26+V26+X26+Z26+AB26+AD26+AF26+AH26+AJ26)/(G26+I26+K26+M26+O26+Q26+S26+U26+W26+Y26+AA26+AC26+AE26+AG26+AI26+AK26)</f>
        <v>0.87804878048780488</v>
      </c>
      <c r="AS26" s="203"/>
      <c r="AT26" s="195"/>
      <c r="AU26" s="195"/>
      <c r="AV26" s="195"/>
      <c r="AW26" s="195"/>
      <c r="AX26" s="195"/>
      <c r="AY26" s="195"/>
      <c r="AZ26" s="188"/>
      <c r="BA26" s="188"/>
      <c r="BB26" s="188"/>
      <c r="BC26" s="204"/>
      <c r="BD26" s="188"/>
      <c r="BE26" s="188"/>
      <c r="BF26" s="188"/>
      <c r="BG26" s="188"/>
      <c r="BH26" s="188"/>
    </row>
    <row r="27" spans="1:60" ht="15.75" customHeight="1" x14ac:dyDescent="0.35">
      <c r="A27" s="181">
        <v>12</v>
      </c>
      <c r="B27" s="183" t="s">
        <v>77</v>
      </c>
      <c r="C27" s="181"/>
      <c r="D27" s="181"/>
      <c r="E27" s="185" t="s">
        <v>38</v>
      </c>
      <c r="F27" s="200">
        <f>IF(F28&gt;3,"2")+IF(F28=3,"1")+IF(F28&lt;3,"0")</f>
        <v>0</v>
      </c>
      <c r="G27" s="178"/>
      <c r="H27" s="200">
        <f>IF(H28&gt;3,"2")+IF(H28=3,"1")+IF(H28&lt;3,"0")</f>
        <v>0</v>
      </c>
      <c r="I27" s="178"/>
      <c r="J27" s="200">
        <f>IF(J28&gt;3,"2")+IF(J28=3,"1")+IF(J28&lt;3,"0")</f>
        <v>2</v>
      </c>
      <c r="K27" s="178"/>
      <c r="L27" s="200">
        <f>IF(L28&gt;3,"2")+IF(L28=3,"1")+IF(L28&lt;3,"0")</f>
        <v>2</v>
      </c>
      <c r="M27" s="178"/>
      <c r="N27" s="200">
        <f>IF(N28&gt;3,"2")+IF(N28=3,"1")+IF(N28&lt;3,"0")</f>
        <v>1</v>
      </c>
      <c r="O27" s="178"/>
      <c r="P27" s="200">
        <f>IF(P28&gt;3,"2")+IF(P28=3,"1")+IF(P28&lt;3,"0")</f>
        <v>1</v>
      </c>
      <c r="Q27" s="178"/>
      <c r="R27" s="200">
        <f>IF(R28&gt;3,"2")+IF(R28=3,"1")+IF(R28&lt;3,"0")</f>
        <v>1</v>
      </c>
      <c r="S27" s="178"/>
      <c r="T27" s="200">
        <f>IF(T28&gt;3,"2")+IF(T28=3,"1")+IF(T28&lt;3,"0")</f>
        <v>2</v>
      </c>
      <c r="U27" s="178"/>
      <c r="V27" s="200">
        <f>IF(V28&gt;3,"2")+IF(V28=3,"1")+IF(V28&lt;3,"0")</f>
        <v>1</v>
      </c>
      <c r="W27" s="178"/>
      <c r="X27" s="205">
        <f>IF(X28&gt;3,"2")+IF(X28=3,"1")+IF(X28&lt;3,"0")</f>
        <v>0</v>
      </c>
      <c r="Y27" s="180"/>
      <c r="Z27" s="200">
        <f>IF(Z28&gt;3,"2")+IF(Z28=3,"1")+IF(Z28&lt;3,"0")</f>
        <v>1</v>
      </c>
      <c r="AA27" s="178"/>
      <c r="AB27" s="23"/>
      <c r="AC27" s="24"/>
      <c r="AD27" s="200">
        <f>IF(AD28&gt;3,"2")+IF(AD28=3,"1")+IF(AD28&lt;3,"0")</f>
        <v>2</v>
      </c>
      <c r="AE27" s="178"/>
      <c r="AF27" s="200">
        <f>IF(AF28&gt;3,"2")+IF(AF28=3,"1")+IF(AF28&lt;3,"0")</f>
        <v>2</v>
      </c>
      <c r="AG27" s="178"/>
      <c r="AH27" s="200">
        <f>IF(AH28&gt;3,"2")+IF(AH28=3,"1")+IF(AH28&lt;3,"0")</f>
        <v>2</v>
      </c>
      <c r="AI27" s="178"/>
      <c r="AJ27" s="200">
        <f>IF(AJ28&gt;3,"2")+IF(AJ28=3,"1")+IF(AJ28&lt;3,"0")</f>
        <v>2</v>
      </c>
      <c r="AK27" s="178"/>
      <c r="AL27" s="189">
        <f>SUM(F27:AK27)</f>
        <v>19</v>
      </c>
      <c r="AM27" s="189">
        <v>4</v>
      </c>
      <c r="AN27" s="191"/>
      <c r="AO27" s="10">
        <f>BD37</f>
        <v>11</v>
      </c>
      <c r="AS27" s="187">
        <f>IF(F27=1,"0")+IF(G28=4,$AL27)+IF(F27=2,-$AL27)</f>
        <v>19</v>
      </c>
      <c r="AT27" s="187">
        <f>IF(H27=1,"0")+IF(I28=4,$AL27)+IF(H27=2,-$AL27)</f>
        <v>19</v>
      </c>
      <c r="AU27" s="187">
        <f>IF(J27=1,"0")+IF(K28=4,$AL27)+IF(J27=2,-$AL27)</f>
        <v>-19</v>
      </c>
      <c r="AV27" s="187">
        <f>IF(L27=1,"0")+IF(M28=4,$AL27)+IF(L27=2,-$AL27)</f>
        <v>-19</v>
      </c>
      <c r="AW27" s="187">
        <f>IF(N27=1,"0")+IF(O28=4,$AL27)+IF(N27=2,-$AL27)</f>
        <v>0</v>
      </c>
      <c r="AX27" s="187">
        <f>IF(P27=1,"0")+IF(Q28=4,$AL27)+IF(P27=2,-$AL27)</f>
        <v>0</v>
      </c>
      <c r="AY27" s="187">
        <f>IF(R27=1,"0")+IF(S28=4,$AL27)+IF(R27=2,-$AL27)</f>
        <v>0</v>
      </c>
      <c r="AZ27" s="187">
        <f>IF(T27=1,"0")+IF(U28=4,$AL27)+IF(T27=2,-$AL27)</f>
        <v>-19</v>
      </c>
      <c r="BA27" s="187">
        <f>IF(V27=1,"0")+IF(W28=4,$AL27)+IF(V27=2,-$AL27)</f>
        <v>0</v>
      </c>
      <c r="BB27" s="187">
        <f>IF(X27=1,"0")+IF(Y28=4,$AL27)+IF(X27=2,-$AL27)</f>
        <v>0</v>
      </c>
      <c r="BC27" s="187">
        <f>IF(Z27=1,"0")+IF(AA28=4,$AL27)+IF(Z27=2,-$AL27)</f>
        <v>0</v>
      </c>
      <c r="BD27" s="193">
        <v>0</v>
      </c>
      <c r="BE27" s="187">
        <f>IF(AD27=1,"0")+IF(AE28=4,$AL27)+IF(AD27=2,-$AL27)</f>
        <v>-19</v>
      </c>
      <c r="BF27" s="187">
        <f>IF(AF27=1,"0")+IF(AG28=4,$AL27)+IF(AF27=2,-$AL27)</f>
        <v>-19</v>
      </c>
      <c r="BG27" s="187">
        <f>IF(AH27=1,"0")+IF(AI28=4,$AL27)+IF(AH27=2,-$AL27)</f>
        <v>-19</v>
      </c>
      <c r="BH27" s="187">
        <f>IF(AJ27=1,"0")+IF(AK28=4,$AL27)+IF(AJ27=2,-$AL27)</f>
        <v>-19</v>
      </c>
    </row>
    <row r="28" spans="1:60" ht="12.75" customHeight="1" x14ac:dyDescent="0.25">
      <c r="A28" s="182"/>
      <c r="B28" s="184"/>
      <c r="C28" s="182"/>
      <c r="D28" s="182"/>
      <c r="E28" s="186"/>
      <c r="F28" s="2">
        <v>2</v>
      </c>
      <c r="G28" s="3">
        <v>4</v>
      </c>
      <c r="H28" s="2">
        <v>2</v>
      </c>
      <c r="I28" s="3">
        <v>4</v>
      </c>
      <c r="J28" s="14">
        <v>4</v>
      </c>
      <c r="K28" s="15">
        <v>1</v>
      </c>
      <c r="L28" s="14">
        <v>4</v>
      </c>
      <c r="M28" s="15">
        <v>0</v>
      </c>
      <c r="N28" s="14">
        <v>3</v>
      </c>
      <c r="O28" s="15">
        <v>3</v>
      </c>
      <c r="P28" s="14">
        <v>3</v>
      </c>
      <c r="Q28" s="15">
        <v>3</v>
      </c>
      <c r="R28" s="14">
        <v>3</v>
      </c>
      <c r="S28" s="15">
        <v>3</v>
      </c>
      <c r="T28" s="14">
        <v>4</v>
      </c>
      <c r="U28" s="15">
        <v>2</v>
      </c>
      <c r="V28" s="14">
        <v>3</v>
      </c>
      <c r="W28" s="15">
        <v>3</v>
      </c>
      <c r="X28" s="18"/>
      <c r="Y28" s="13"/>
      <c r="Z28" s="14">
        <v>3</v>
      </c>
      <c r="AA28" s="15">
        <v>3</v>
      </c>
      <c r="AB28" s="25"/>
      <c r="AC28" s="26"/>
      <c r="AD28" s="14">
        <v>4</v>
      </c>
      <c r="AE28" s="15">
        <v>0</v>
      </c>
      <c r="AF28" s="14">
        <v>4</v>
      </c>
      <c r="AG28" s="15">
        <v>1</v>
      </c>
      <c r="AH28" s="14">
        <v>4</v>
      </c>
      <c r="AI28" s="15">
        <v>2</v>
      </c>
      <c r="AJ28" s="14">
        <v>4</v>
      </c>
      <c r="AK28" s="15">
        <v>0</v>
      </c>
      <c r="AL28" s="190"/>
      <c r="AM28" s="190"/>
      <c r="AN28" s="192"/>
      <c r="AO28" s="10">
        <f>(F28+H28+J28+L28+N28+P28+R28+T28+V28+X28+Z28+AB28+AD28+AF28+AH28+AJ28)/(G28+I28+K28+M28+O28+Q28+S28+U28+W28+Y28+AA28+AC28+AE28+AG28+AI28+AK28)</f>
        <v>1.6206896551724137</v>
      </c>
      <c r="AS28" s="203"/>
      <c r="AT28" s="195"/>
      <c r="AU28" s="195"/>
      <c r="AV28" s="195"/>
      <c r="AW28" s="195"/>
      <c r="AX28" s="195"/>
      <c r="AY28" s="195"/>
      <c r="AZ28" s="188"/>
      <c r="BA28" s="188"/>
      <c r="BB28" s="188"/>
      <c r="BC28" s="188"/>
      <c r="BD28" s="204"/>
      <c r="BE28" s="188"/>
      <c r="BF28" s="188"/>
      <c r="BG28" s="188"/>
      <c r="BH28" s="188"/>
    </row>
    <row r="29" spans="1:60" ht="13.5" customHeight="1" x14ac:dyDescent="0.35">
      <c r="A29" s="181">
        <v>13</v>
      </c>
      <c r="B29" s="183" t="s">
        <v>78</v>
      </c>
      <c r="C29" s="181"/>
      <c r="D29" s="181"/>
      <c r="E29" s="185" t="s">
        <v>79</v>
      </c>
      <c r="F29" s="200">
        <f>IF(F30&gt;3,"2")+IF(F30=3,"1")+IF(F30&lt;3,"0")</f>
        <v>2</v>
      </c>
      <c r="G29" s="178"/>
      <c r="H29" s="200">
        <f>IF(H30&gt;3,"2")+IF(H30=3,"1")+IF(H30&lt;3,"0")</f>
        <v>1</v>
      </c>
      <c r="I29" s="178"/>
      <c r="J29" s="200">
        <f>IF(J30&gt;3,"2")+IF(J30=3,"1")+IF(J30&lt;3,"0")</f>
        <v>1</v>
      </c>
      <c r="K29" s="178"/>
      <c r="L29" s="200">
        <f>IF(L30&gt;3,"2")+IF(L30=3,"1")+IF(L30&lt;3,"0")</f>
        <v>2</v>
      </c>
      <c r="M29" s="178"/>
      <c r="N29" s="200">
        <f>IF(N30&gt;3,"2")+IF(N30=3,"1")+IF(N30&lt;3,"0")</f>
        <v>0</v>
      </c>
      <c r="O29" s="178"/>
      <c r="P29" s="200">
        <f>IF(P30&gt;3,"2")+IF(P30=3,"1")+IF(P30&lt;3,"0")</f>
        <v>2</v>
      </c>
      <c r="Q29" s="178"/>
      <c r="R29" s="200">
        <f>IF(R30&gt;3,"2")+IF(R30=3,"1")+IF(R30&lt;3,"0")</f>
        <v>1</v>
      </c>
      <c r="S29" s="178"/>
      <c r="T29" s="200">
        <f>IF(T30&gt;3,"2")+IF(T30=3,"1")+IF(T30&lt;3,"0")</f>
        <v>1</v>
      </c>
      <c r="U29" s="178"/>
      <c r="V29" s="200">
        <f>IF(V30&gt;3,"2")+IF(V30=3,"1")+IF(V30&lt;3,"0")</f>
        <v>1</v>
      </c>
      <c r="W29" s="178"/>
      <c r="X29" s="205">
        <f>IF(X30&gt;3,"2")+IF(X30=3,"1")+IF(X30&lt;3,"0")</f>
        <v>0</v>
      </c>
      <c r="Y29" s="180"/>
      <c r="Z29" s="200">
        <f>IF(Z30&gt;3,"2")+IF(Z30=3,"1")+IF(Z30&lt;3,"0")</f>
        <v>2</v>
      </c>
      <c r="AA29" s="178"/>
      <c r="AB29" s="200">
        <f>IF(AB30&gt;3,"2")+IF(AB30=3,"1")+IF(AB30&lt;3,"0")</f>
        <v>0</v>
      </c>
      <c r="AC29" s="178"/>
      <c r="AD29" s="23"/>
      <c r="AE29" s="24"/>
      <c r="AF29" s="200">
        <f>IF(AF30&gt;3,"2")+IF(AF30=3,"1")+IF(AF30&lt;3,"0")</f>
        <v>2</v>
      </c>
      <c r="AG29" s="178"/>
      <c r="AH29" s="200">
        <f>IF(AH30&gt;3,"2")+IF(AH30=3,"1")+IF(AH30&lt;3,"0")</f>
        <v>1</v>
      </c>
      <c r="AI29" s="178"/>
      <c r="AJ29" s="200">
        <f>IF(AJ30&gt;3,"2")+IF(AJ30=3,"1")+IF(AJ30&lt;3,"0")</f>
        <v>2</v>
      </c>
      <c r="AK29" s="178"/>
      <c r="AL29" s="189">
        <f>SUM(F29:AK29)</f>
        <v>18</v>
      </c>
      <c r="AM29" s="189">
        <v>5</v>
      </c>
      <c r="AN29" s="191"/>
      <c r="AO29" s="10">
        <f>BE37</f>
        <v>12</v>
      </c>
      <c r="AS29" s="187">
        <f>IF(F29=1,"0")+IF(G30=4,$AL29)+IF(F29=2,-$AL29)</f>
        <v>-18</v>
      </c>
      <c r="AT29" s="187">
        <f>IF(H29=1,"0")+IF(I30=4,$AL29)+IF(H29=2,-$AL29)</f>
        <v>0</v>
      </c>
      <c r="AU29" s="187">
        <f>IF(J29=1,"0")+IF(K30=4,$AL29)+IF(J29=2,-$AL29)</f>
        <v>0</v>
      </c>
      <c r="AV29" s="187">
        <f>IF(L29=1,"0")+IF(M30=4,$AL29)+IF(L29=2,-$AL29)</f>
        <v>-18</v>
      </c>
      <c r="AW29" s="187">
        <f>IF(N29=1,"0")+IF(O30=4,$AL29)+IF(N29=2,-$AL29)</f>
        <v>18</v>
      </c>
      <c r="AX29" s="187">
        <f>IF(P29=1,"0")+IF(Q30=4,$AL29)+IF(P29=2,-$AL29)</f>
        <v>-18</v>
      </c>
      <c r="AY29" s="187">
        <f>IF(R29=1,"0")+IF(S30=4,$AL29)+IF(R29=2,-$AL29)</f>
        <v>0</v>
      </c>
      <c r="AZ29" s="187">
        <f>IF(T29=1,"0")+IF(U30=4,$AL29)+IF(T29=2,-$AL29)</f>
        <v>0</v>
      </c>
      <c r="BA29" s="187">
        <f>IF(V29=1,"0")+IF(W30=4,$AL29)+IF(V29=2,-$AL29)</f>
        <v>0</v>
      </c>
      <c r="BB29" s="187">
        <f>IF(X29=1,"0")+IF(Y30=4,$AL29)+IF(X29=2,-$AL29)</f>
        <v>0</v>
      </c>
      <c r="BC29" s="187">
        <f>IF(Z29=1,"0")+IF(AA30=4,$AL29)+IF(Z29=2,-$AL29)</f>
        <v>-18</v>
      </c>
      <c r="BD29" s="187">
        <f>IF(AB29=1,"0")+IF(AC30=4,$AL29)+IF(AB29=2,-$AL29)</f>
        <v>18</v>
      </c>
      <c r="BE29" s="193">
        <v>0</v>
      </c>
      <c r="BF29" s="187">
        <f>IF(AF29=1,"0")+IF(AG30=4,$AL29)+IF(AF29=2,-$AL29)</f>
        <v>-18</v>
      </c>
      <c r="BG29" s="187">
        <f>IF(AH29=1,"0")+IF(AI30=4,$AL29)+IF(AH29=2,-$AL29)</f>
        <v>0</v>
      </c>
      <c r="BH29" s="187">
        <f>IF(AJ29=1,"0")+IF(AK30=4,$AL29)+IF(AJ29=2,-$AL29)</f>
        <v>-18</v>
      </c>
    </row>
    <row r="30" spans="1:60" ht="12" customHeight="1" x14ac:dyDescent="0.25">
      <c r="A30" s="182"/>
      <c r="B30" s="184"/>
      <c r="C30" s="182"/>
      <c r="D30" s="182"/>
      <c r="E30" s="186"/>
      <c r="F30" s="2">
        <v>4</v>
      </c>
      <c r="G30" s="3">
        <v>0</v>
      </c>
      <c r="H30" s="2">
        <v>3</v>
      </c>
      <c r="I30" s="3">
        <v>3</v>
      </c>
      <c r="J30" s="2">
        <v>3</v>
      </c>
      <c r="K30" s="3">
        <v>3</v>
      </c>
      <c r="L30" s="14">
        <v>4</v>
      </c>
      <c r="M30" s="15">
        <v>0</v>
      </c>
      <c r="N30" s="14">
        <v>2</v>
      </c>
      <c r="O30" s="15">
        <v>4</v>
      </c>
      <c r="P30" s="14">
        <v>4</v>
      </c>
      <c r="Q30" s="15">
        <v>1</v>
      </c>
      <c r="R30" s="14">
        <v>3</v>
      </c>
      <c r="S30" s="15">
        <v>3</v>
      </c>
      <c r="T30" s="14">
        <v>3</v>
      </c>
      <c r="U30" s="15">
        <v>3</v>
      </c>
      <c r="V30" s="14">
        <v>3</v>
      </c>
      <c r="W30" s="15">
        <v>3</v>
      </c>
      <c r="X30" s="18"/>
      <c r="Y30" s="13"/>
      <c r="Z30" s="14">
        <v>4</v>
      </c>
      <c r="AA30" s="15">
        <v>1</v>
      </c>
      <c r="AB30" s="14">
        <v>0</v>
      </c>
      <c r="AC30" s="15">
        <v>4</v>
      </c>
      <c r="AD30" s="25"/>
      <c r="AE30" s="26"/>
      <c r="AF30" s="14">
        <v>4</v>
      </c>
      <c r="AG30" s="15">
        <v>2</v>
      </c>
      <c r="AH30" s="14">
        <v>3</v>
      </c>
      <c r="AI30" s="15">
        <v>3</v>
      </c>
      <c r="AJ30" s="14">
        <v>4</v>
      </c>
      <c r="AK30" s="15">
        <v>0</v>
      </c>
      <c r="AL30" s="190"/>
      <c r="AM30" s="190"/>
      <c r="AN30" s="192"/>
      <c r="AO30" s="10">
        <f>(F30+H30+J30+L30+N30+P30+R30+T30+V30+X30+Z30+AB30+AD30+AF30+AH30+AJ30)/(G30+I30+K30+M30+O30+Q30+S30+U30+W30+Y30+AA30+AC30+AE30+AG30+AI30+AK30)</f>
        <v>1.4666666666666666</v>
      </c>
      <c r="AS30" s="203"/>
      <c r="AT30" s="195"/>
      <c r="AU30" s="195"/>
      <c r="AV30" s="195"/>
      <c r="AW30" s="195"/>
      <c r="AX30" s="195"/>
      <c r="AY30" s="195"/>
      <c r="AZ30" s="188"/>
      <c r="BA30" s="188"/>
      <c r="BB30" s="188"/>
      <c r="BC30" s="188"/>
      <c r="BD30" s="188"/>
      <c r="BE30" s="204"/>
      <c r="BF30" s="188"/>
      <c r="BG30" s="188"/>
      <c r="BH30" s="188"/>
    </row>
    <row r="31" spans="1:60" ht="15.75" customHeight="1" x14ac:dyDescent="0.35">
      <c r="A31" s="181">
        <v>14</v>
      </c>
      <c r="B31" s="183" t="s">
        <v>80</v>
      </c>
      <c r="C31" s="181"/>
      <c r="D31" s="181"/>
      <c r="E31" s="185" t="s">
        <v>54</v>
      </c>
      <c r="F31" s="200">
        <f>IF(F32&gt;3,"2")+IF(F32=3,"1")+IF(F32&lt;3,"0")</f>
        <v>1</v>
      </c>
      <c r="G31" s="178"/>
      <c r="H31" s="200">
        <f>IF(H32&gt;3,"2")+IF(H32=3,"1")+IF(H32&lt;3,"0")</f>
        <v>0</v>
      </c>
      <c r="I31" s="178"/>
      <c r="J31" s="200">
        <f>IF(J32&gt;3,"2")+IF(J32=3,"1")+IF(J32&lt;3,"0")</f>
        <v>1</v>
      </c>
      <c r="K31" s="178"/>
      <c r="L31" s="200">
        <f>IF(L32&gt;3,"2")+IF(L32=3,"1")+IF(L32&lt;3,"0")</f>
        <v>2</v>
      </c>
      <c r="M31" s="178"/>
      <c r="N31" s="200">
        <f>IF(N32&gt;3,"2")+IF(N32=3,"1")+IF(N32&lt;3,"0")</f>
        <v>0</v>
      </c>
      <c r="O31" s="178"/>
      <c r="P31" s="200">
        <f>IF(P32&gt;3,"2")+IF(P32=3,"1")+IF(P32&lt;3,"0")</f>
        <v>0</v>
      </c>
      <c r="Q31" s="178"/>
      <c r="R31" s="200">
        <f>IF(R32&gt;3,"2")+IF(R32=3,"1")+IF(R32&lt;3,"0")</f>
        <v>0</v>
      </c>
      <c r="S31" s="178"/>
      <c r="T31" s="200">
        <f>IF(T32&gt;3,"2")+IF(T32=3,"1")+IF(T32&lt;3,"0")</f>
        <v>2</v>
      </c>
      <c r="U31" s="178"/>
      <c r="V31" s="200">
        <f>IF(V32&gt;3,"2")+IF(V32=3,"1")+IF(V32&lt;3,"0")</f>
        <v>2</v>
      </c>
      <c r="W31" s="178"/>
      <c r="X31" s="205">
        <f>IF(X32&gt;3,"2")+IF(X32=3,"1")+IF(X32&lt;3,"0")</f>
        <v>0</v>
      </c>
      <c r="Y31" s="180"/>
      <c r="Z31" s="200">
        <f>IF(Z32&gt;3,"2")+IF(Z32=3,"1")+IF(Z32&lt;3,"0")</f>
        <v>1</v>
      </c>
      <c r="AA31" s="178"/>
      <c r="AB31" s="200">
        <f>IF(AB32&gt;3,"2")+IF(AB32=3,"1")+IF(AB32&lt;3,"0")</f>
        <v>0</v>
      </c>
      <c r="AC31" s="178"/>
      <c r="AD31" s="200">
        <f>IF(AD32&gt;3,"2")+IF(AD32=3,"1")+IF(AD32&lt;3,"0")</f>
        <v>0</v>
      </c>
      <c r="AE31" s="178"/>
      <c r="AF31" s="23"/>
      <c r="AG31" s="24"/>
      <c r="AH31" s="200">
        <f>IF(AH32&gt;3,"2")+IF(AH32=3,"1")+IF(AH32&lt;3,"0")</f>
        <v>1</v>
      </c>
      <c r="AI31" s="178"/>
      <c r="AJ31" s="200">
        <f>IF(AJ32&gt;3,"2")+IF(AJ32=3,"1")+IF(AJ32&lt;3,"0")</f>
        <v>2</v>
      </c>
      <c r="AK31" s="178"/>
      <c r="AL31" s="189">
        <f>SUM(F31:AK31)</f>
        <v>12</v>
      </c>
      <c r="AM31" s="189">
        <v>11</v>
      </c>
      <c r="AN31" s="191"/>
      <c r="AO31" s="10">
        <f>BF37</f>
        <v>13</v>
      </c>
      <c r="AS31" s="187">
        <f>IF(F31=1,"0")+IF(G32=4,$AL31)+IF(F31=2,-$AL31)</f>
        <v>0</v>
      </c>
      <c r="AT31" s="187">
        <f>IF(H31=1,"0")+IF(I32=4,$AL31)+IF(H31=2,-$AL31)</f>
        <v>12</v>
      </c>
      <c r="AU31" s="187">
        <f>IF(J31=1,"0")+IF(K32=4,$AL31)+IF(J31=2,-$AL31)</f>
        <v>0</v>
      </c>
      <c r="AV31" s="187">
        <f>IF(L31=1,"0")+IF(M32=4,$AL31)+IF(L31=2,-$AL31)</f>
        <v>-12</v>
      </c>
      <c r="AW31" s="187">
        <f>IF(N31=1,"0")+IF(O32=4,$AL31)+IF(N31=2,-$AL31)</f>
        <v>12</v>
      </c>
      <c r="AX31" s="187">
        <f>IF(P31=1,"0")+IF(Q32=4,$AL31)+IF(P31=2,-$AL31)</f>
        <v>12</v>
      </c>
      <c r="AY31" s="187">
        <f>IF(R31=1,"0")+IF(S32=4,$AL31)+IF(R31=2,-$AL31)</f>
        <v>12</v>
      </c>
      <c r="AZ31" s="187">
        <f>IF(T31=1,"0")+IF(U32=4,$AL31)+IF(T31=2,-$AL31)</f>
        <v>-12</v>
      </c>
      <c r="BA31" s="187">
        <f>IF(V31=1,"0")+IF(W32=4,$AL31)+IF(V31=2,-$AL31)</f>
        <v>-12</v>
      </c>
      <c r="BB31" s="187">
        <f>IF(X31=1,"0")+IF(Y32=4,$AL31)+IF(X31=2,-$AL31)</f>
        <v>0</v>
      </c>
      <c r="BC31" s="187">
        <f>IF(Z31=1,"0")+IF(AA32=4,$AL31)+IF(Z31=2,-$AL31)</f>
        <v>0</v>
      </c>
      <c r="BD31" s="187">
        <f>IF(AB31=1,"0")+IF(AC32=4,$AL31)+IF(AB31=2,-$AL31)</f>
        <v>12</v>
      </c>
      <c r="BE31" s="187">
        <f>IF(AD31=1,"0")+IF(AE32=4,$AL31)+IF(AD31=2,-$AL31)</f>
        <v>12</v>
      </c>
      <c r="BF31" s="193">
        <v>0</v>
      </c>
      <c r="BG31" s="187">
        <f>IF(AH31=1,"0")+IF(AI32=4,$AL31)+IF(AH31=2,-$AL31)</f>
        <v>0</v>
      </c>
      <c r="BH31" s="187">
        <f>IF(AJ31=1,"0")+IF(AK32=4,$AL31)+IF(AJ31=2,-$AL31)</f>
        <v>-12</v>
      </c>
    </row>
    <row r="32" spans="1:60" ht="12.75" customHeight="1" x14ac:dyDescent="0.25">
      <c r="A32" s="182"/>
      <c r="B32" s="184"/>
      <c r="C32" s="182"/>
      <c r="D32" s="182"/>
      <c r="E32" s="186"/>
      <c r="F32" s="2">
        <v>3</v>
      </c>
      <c r="G32" s="3">
        <v>3</v>
      </c>
      <c r="H32" s="2">
        <v>1</v>
      </c>
      <c r="I32" s="3">
        <v>4</v>
      </c>
      <c r="J32" s="2">
        <v>3</v>
      </c>
      <c r="K32" s="3">
        <v>3</v>
      </c>
      <c r="L32" s="2">
        <v>4</v>
      </c>
      <c r="M32" s="3">
        <v>0</v>
      </c>
      <c r="N32" s="14">
        <v>2</v>
      </c>
      <c r="O32" s="15">
        <v>4</v>
      </c>
      <c r="P32" s="14">
        <v>2</v>
      </c>
      <c r="Q32" s="15">
        <v>4</v>
      </c>
      <c r="R32" s="14">
        <v>2</v>
      </c>
      <c r="S32" s="15">
        <v>4</v>
      </c>
      <c r="T32" s="14">
        <v>4</v>
      </c>
      <c r="U32" s="15">
        <v>1</v>
      </c>
      <c r="V32" s="14">
        <v>4</v>
      </c>
      <c r="W32" s="15">
        <v>1</v>
      </c>
      <c r="X32" s="18"/>
      <c r="Y32" s="13"/>
      <c r="Z32" s="14">
        <v>3</v>
      </c>
      <c r="AA32" s="15">
        <v>3</v>
      </c>
      <c r="AB32" s="14">
        <v>1</v>
      </c>
      <c r="AC32" s="15">
        <v>4</v>
      </c>
      <c r="AD32" s="14">
        <v>2</v>
      </c>
      <c r="AE32" s="15">
        <v>4</v>
      </c>
      <c r="AF32" s="25"/>
      <c r="AG32" s="26"/>
      <c r="AH32" s="14">
        <v>3</v>
      </c>
      <c r="AI32" s="15">
        <v>3</v>
      </c>
      <c r="AJ32" s="14">
        <v>4</v>
      </c>
      <c r="AK32" s="15">
        <v>0</v>
      </c>
      <c r="AL32" s="190"/>
      <c r="AM32" s="190"/>
      <c r="AN32" s="192"/>
      <c r="AO32" s="10">
        <f>(F32+H32+J32+L32+N32+P32+R32+T32+V32+X32+Z32+AB32+AD32+AF32+AH32+AJ32)/(G32+I32+K32+M32+O32+Q32+S32+U32+W32+Y32+AA32+AC32+AE32+AG32+AI32+AK32)</f>
        <v>1</v>
      </c>
      <c r="AS32" s="203"/>
      <c r="AT32" s="195"/>
      <c r="AU32" s="195"/>
      <c r="AV32" s="195"/>
      <c r="AW32" s="195"/>
      <c r="AX32" s="195"/>
      <c r="AY32" s="195"/>
      <c r="AZ32" s="188"/>
      <c r="BA32" s="188"/>
      <c r="BB32" s="188"/>
      <c r="BC32" s="188"/>
      <c r="BD32" s="188"/>
      <c r="BE32" s="188"/>
      <c r="BF32" s="204"/>
      <c r="BG32" s="188"/>
      <c r="BH32" s="188"/>
    </row>
    <row r="33" spans="1:61" ht="15.75" customHeight="1" x14ac:dyDescent="0.35">
      <c r="A33" s="181">
        <v>15</v>
      </c>
      <c r="B33" s="181" t="s">
        <v>81</v>
      </c>
      <c r="C33" s="181"/>
      <c r="D33" s="181"/>
      <c r="E33" s="185" t="s">
        <v>82</v>
      </c>
      <c r="F33" s="200">
        <f>IF(F34&gt;3,"2")+IF(F34=3,"1")+IF(F34&lt;3,"0")</f>
        <v>0</v>
      </c>
      <c r="G33" s="178"/>
      <c r="H33" s="200">
        <f>IF(H34&gt;3,"2")+IF(H34=3,"1")+IF(H34&lt;3,"0")</f>
        <v>0</v>
      </c>
      <c r="I33" s="178"/>
      <c r="J33" s="200">
        <f>IF(J34&gt;3,"2")+IF(J34=3,"1")+IF(J34&lt;3,"0")</f>
        <v>1</v>
      </c>
      <c r="K33" s="178"/>
      <c r="L33" s="200">
        <f>IF(L34&gt;3,"2")+IF(L34=3,"1")+IF(L34&lt;3,"0")</f>
        <v>1</v>
      </c>
      <c r="M33" s="178"/>
      <c r="N33" s="200">
        <f>IF(N34&gt;3,"2")+IF(N34=3,"1")+IF(N34&lt;3,"0")</f>
        <v>1</v>
      </c>
      <c r="O33" s="178"/>
      <c r="P33" s="200">
        <f>IF(P34&gt;3,"2")+IF(P34=3,"1")+IF(P34&lt;3,"0")</f>
        <v>1</v>
      </c>
      <c r="Q33" s="178"/>
      <c r="R33" s="200">
        <f>IF(R34&gt;3,"2")+IF(R34=3,"1")+IF(R34&lt;3,"0")</f>
        <v>0</v>
      </c>
      <c r="S33" s="178"/>
      <c r="T33" s="200">
        <f>IF(T34&gt;3,"2")+IF(T34=3,"1")+IF(T34&lt;3,"0")</f>
        <v>2</v>
      </c>
      <c r="U33" s="178"/>
      <c r="V33" s="200">
        <f>IF(V34&gt;3,"2")+IF(V34=3,"1")+IF(V34&lt;3,"0")</f>
        <v>1</v>
      </c>
      <c r="W33" s="178"/>
      <c r="X33" s="205">
        <f>IF(X34&gt;3,"2")+IF(X34=3,"1")+IF(X34&lt;3,"0")</f>
        <v>0</v>
      </c>
      <c r="Y33" s="180"/>
      <c r="Z33" s="200">
        <f>IF(Z34&gt;3,"2")+IF(Z34=3,"1")+IF(Z34&lt;3,"0")</f>
        <v>1</v>
      </c>
      <c r="AA33" s="178"/>
      <c r="AB33" s="200">
        <f>IF(AB34&gt;3,"2")+IF(AB34=3,"1")+IF(AB34&lt;3,"0")</f>
        <v>0</v>
      </c>
      <c r="AC33" s="178"/>
      <c r="AD33" s="200">
        <f>IF(AD34&gt;3,"2")+IF(AD34=3,"1")+IF(AD34&lt;3,"0")</f>
        <v>1</v>
      </c>
      <c r="AE33" s="178"/>
      <c r="AF33" s="200">
        <f>IF(AF34&gt;3,"2")+IF(AF34=3,"1")+IF(AF34&lt;3,"0")</f>
        <v>1</v>
      </c>
      <c r="AG33" s="178"/>
      <c r="AH33" s="23"/>
      <c r="AI33" s="24"/>
      <c r="AJ33" s="200">
        <f>IF(AJ34&gt;3,"2")+IF(AJ34=3,"1")+IF(AJ34&lt;3,"0")</f>
        <v>2</v>
      </c>
      <c r="AK33" s="178"/>
      <c r="AL33" s="189">
        <f>SUM(F33:AK33)</f>
        <v>12</v>
      </c>
      <c r="AM33" s="189">
        <v>12</v>
      </c>
      <c r="AN33" s="191"/>
      <c r="AO33" s="10">
        <f>BG37</f>
        <v>14</v>
      </c>
      <c r="AS33" s="187">
        <f>IF(F33=1,"0")+IF(G34=4,$AL33)+IF(F33=2,-$AL33)</f>
        <v>12</v>
      </c>
      <c r="AT33" s="187">
        <f>IF(H33=1,"0")+IF(I34=4,$AL33)+IF(H33=2,-$AL33)</f>
        <v>12</v>
      </c>
      <c r="AU33" s="187">
        <f>IF(J33=1,"0")+IF(K34=4,$AL33)+IF(J33=2,-$AL33)</f>
        <v>0</v>
      </c>
      <c r="AV33" s="187">
        <f>IF(L33=1,"0")+IF(M34=4,$AL33)+IF(L33=2,-$AL33)</f>
        <v>0</v>
      </c>
      <c r="AW33" s="187">
        <f>IF(N33=1,"0")+IF(O34=4,$AL33)+IF(N33=2,-$AL33)</f>
        <v>0</v>
      </c>
      <c r="AX33" s="187">
        <f>IF(P33=1,"0")+IF(Q34=4,$AL33)+IF(P33=2,-$AL33)</f>
        <v>0</v>
      </c>
      <c r="AY33" s="187">
        <f>IF(R33=1,"0")+IF(S34=4,$AL33)+IF(R33=2,-$AL33)</f>
        <v>12</v>
      </c>
      <c r="AZ33" s="187">
        <f>IF(T33=1,"0")+IF(U34=4,$AL33)+IF(T33=2,-$AL33)</f>
        <v>-12</v>
      </c>
      <c r="BA33" s="187">
        <f>IF(V33=1,"0")+IF(W34=4,$AL33)+IF(V33=2,-$AL33)</f>
        <v>0</v>
      </c>
      <c r="BB33" s="187">
        <f>IF(X33=1,"0")+IF(Y34=4,$AL33)+IF(X33=2,-$AL33)</f>
        <v>0</v>
      </c>
      <c r="BC33" s="187">
        <f>IF(Z33=1,"0")+IF(AA34=4,$AL33)+IF(Z33=2,-$AL33)</f>
        <v>0</v>
      </c>
      <c r="BD33" s="187">
        <f>IF(AB33=1,"0")+IF(AC34=4,$AL33)+IF(AB33=2,-$AL33)</f>
        <v>12</v>
      </c>
      <c r="BE33" s="187">
        <f>IF(AD33=1,"0")+IF(AE34=4,$AL33)+IF(AD33=2,-$AL33)</f>
        <v>0</v>
      </c>
      <c r="BF33" s="187">
        <f>IF(AF33=1,"0")+IF(AG34=4,$AL33)+IF(AF33=2,-$AL33)</f>
        <v>0</v>
      </c>
      <c r="BG33" s="193">
        <v>0</v>
      </c>
      <c r="BH33" s="187">
        <f>IF(AJ33=1,"0")+IF(AK34=4,$AL33)+IF(AJ33=2,-$AL33)</f>
        <v>-12</v>
      </c>
    </row>
    <row r="34" spans="1:61" ht="12.75" customHeight="1" x14ac:dyDescent="0.25">
      <c r="A34" s="182"/>
      <c r="B34" s="182"/>
      <c r="C34" s="182"/>
      <c r="D34" s="182"/>
      <c r="E34" s="186"/>
      <c r="F34" s="2">
        <v>1</v>
      </c>
      <c r="G34" s="3">
        <v>4</v>
      </c>
      <c r="H34" s="2">
        <v>1</v>
      </c>
      <c r="I34" s="3">
        <v>4</v>
      </c>
      <c r="J34" s="2">
        <v>3</v>
      </c>
      <c r="K34" s="3">
        <v>3</v>
      </c>
      <c r="L34" s="2">
        <v>3</v>
      </c>
      <c r="M34" s="3">
        <v>3</v>
      </c>
      <c r="N34" s="2">
        <v>3</v>
      </c>
      <c r="O34" s="3">
        <v>3</v>
      </c>
      <c r="P34" s="14">
        <v>3</v>
      </c>
      <c r="Q34" s="15">
        <v>3</v>
      </c>
      <c r="R34" s="14">
        <v>0</v>
      </c>
      <c r="S34" s="15">
        <v>4</v>
      </c>
      <c r="T34" s="14">
        <v>4</v>
      </c>
      <c r="U34" s="15">
        <v>1</v>
      </c>
      <c r="V34" s="14">
        <v>3</v>
      </c>
      <c r="W34" s="15">
        <v>3</v>
      </c>
      <c r="X34" s="18"/>
      <c r="Y34" s="13"/>
      <c r="Z34" s="14">
        <v>3</v>
      </c>
      <c r="AA34" s="15">
        <v>3</v>
      </c>
      <c r="AB34" s="14">
        <v>2</v>
      </c>
      <c r="AC34" s="15">
        <v>4</v>
      </c>
      <c r="AD34" s="14">
        <v>3</v>
      </c>
      <c r="AE34" s="15">
        <v>3</v>
      </c>
      <c r="AF34" s="14">
        <v>3</v>
      </c>
      <c r="AG34" s="15">
        <v>3</v>
      </c>
      <c r="AH34" s="25"/>
      <c r="AI34" s="26"/>
      <c r="AJ34" s="14">
        <v>4</v>
      </c>
      <c r="AK34" s="15">
        <v>1</v>
      </c>
      <c r="AL34" s="190"/>
      <c r="AM34" s="190"/>
      <c r="AN34" s="192"/>
      <c r="AO34" s="10">
        <f>(F34+H34+J34+L34+N34+P34+R34+T34+V34+X34+Z34+AB34+AD34+AF34+AH34+AJ34)/(G34+I34+K34+M34+O34+Q34+S34+U34+W34+Y34+AA34+AC34+AE34+AG34+AI34+AK34)</f>
        <v>0.8571428571428571</v>
      </c>
      <c r="AS34" s="203"/>
      <c r="AT34" s="195"/>
      <c r="AU34" s="195"/>
      <c r="AV34" s="195"/>
      <c r="AW34" s="195"/>
      <c r="AX34" s="195"/>
      <c r="AY34" s="195"/>
      <c r="AZ34" s="188"/>
      <c r="BA34" s="188"/>
      <c r="BB34" s="188"/>
      <c r="BC34" s="188"/>
      <c r="BD34" s="188"/>
      <c r="BE34" s="188"/>
      <c r="BF34" s="188"/>
      <c r="BG34" s="204"/>
      <c r="BH34" s="188"/>
    </row>
    <row r="35" spans="1:61" ht="15.75" customHeight="1" x14ac:dyDescent="0.35">
      <c r="A35" s="181">
        <v>16</v>
      </c>
      <c r="B35" s="181" t="s">
        <v>83</v>
      </c>
      <c r="C35" s="181"/>
      <c r="D35" s="181"/>
      <c r="E35" s="185" t="s">
        <v>40</v>
      </c>
      <c r="F35" s="200">
        <f>IF(F36&gt;3,"2")+IF(F36=3,"1")+IF(F36&lt;3,"0")</f>
        <v>0</v>
      </c>
      <c r="G35" s="178"/>
      <c r="H35" s="200">
        <f>IF(H36&gt;3,"2")+IF(H36=3,"1")+IF(H36&lt;3,"0")</f>
        <v>0</v>
      </c>
      <c r="I35" s="178"/>
      <c r="J35" s="200">
        <f>IF(J36&gt;3,"2")+IF(J36=3,"1")+IF(J36&lt;3,"0")</f>
        <v>0</v>
      </c>
      <c r="K35" s="178"/>
      <c r="L35" s="200">
        <f>IF(L36&gt;3,"2")+IF(L36=3,"1")+IF(L36&lt;3,"0")</f>
        <v>0</v>
      </c>
      <c r="M35" s="178"/>
      <c r="N35" s="200">
        <f>IF(N36&gt;3,"2")+IF(N36=3,"1")+IF(N36&lt;3,"0")</f>
        <v>0</v>
      </c>
      <c r="O35" s="178"/>
      <c r="P35" s="200">
        <f>IF(P36&gt;3,"2")+IF(P36=3,"1")+IF(P36&lt;3,"0")</f>
        <v>0</v>
      </c>
      <c r="Q35" s="178"/>
      <c r="R35" s="200">
        <f>IF(R36&gt;3,"2")+IF(R36=3,"1")+IF(R36&lt;3,"0")</f>
        <v>0</v>
      </c>
      <c r="S35" s="178"/>
      <c r="T35" s="200">
        <f>IF(T36&gt;3,"2")+IF(T36=3,"1")+IF(T36&lt;3,"0")</f>
        <v>0</v>
      </c>
      <c r="U35" s="178"/>
      <c r="V35" s="200">
        <f>IF(V36&gt;3,"2")+IF(V36=3,"1")+IF(V36&lt;3,"0")</f>
        <v>0</v>
      </c>
      <c r="W35" s="178"/>
      <c r="X35" s="205">
        <f>IF(X36&gt;3,"2")+IF(X36=3,"1")+IF(X36&lt;3,"0")</f>
        <v>0</v>
      </c>
      <c r="Y35" s="180"/>
      <c r="Z35" s="200">
        <f>IF(Z36&gt;3,"2")+IF(Z36=3,"1")+IF(Z36&lt;3,"0")</f>
        <v>0</v>
      </c>
      <c r="AA35" s="178"/>
      <c r="AB35" s="200">
        <f>IF(AB36&gt;3,"2")+IF(AB36=3,"1")+IF(AB36&lt;3,"0")</f>
        <v>0</v>
      </c>
      <c r="AC35" s="178"/>
      <c r="AD35" s="200">
        <f>IF(AD36&gt;3,"2")+IF(AD36=3,"1")+IF(AD36&lt;3,"0")</f>
        <v>0</v>
      </c>
      <c r="AE35" s="178"/>
      <c r="AF35" s="200">
        <f>IF(AF36&gt;3,"2")+IF(AF36=3,"1")+IF(AF36&lt;3,"0")</f>
        <v>0</v>
      </c>
      <c r="AG35" s="178"/>
      <c r="AH35" s="200">
        <f>IF(AH36&gt;3,"2")+IF(AH36=3,"1")+IF(AH36&lt;3,"0")</f>
        <v>0</v>
      </c>
      <c r="AI35" s="178"/>
      <c r="AJ35" s="23"/>
      <c r="AK35" s="24"/>
      <c r="AL35" s="189">
        <f>SUM(F35:AK35)</f>
        <v>0</v>
      </c>
      <c r="AM35" s="189">
        <v>15</v>
      </c>
      <c r="AN35" s="191"/>
      <c r="AO35" s="10">
        <f>BH37</f>
        <v>15</v>
      </c>
      <c r="AS35" s="187">
        <f>IF(F35=1,"0")+IF(G36=4,$AL35)+IF(F35=2,-$AL35)</f>
        <v>0</v>
      </c>
      <c r="AT35" s="187">
        <f>IF(H35=1,"0")+IF(I36=4,$AL35)+IF(H35=2,-$AL35)</f>
        <v>0</v>
      </c>
      <c r="AU35" s="187">
        <f>IF(J35=1,"0")+IF(K36=4,$AL35)+IF(J35=2,-$AL35)</f>
        <v>0</v>
      </c>
      <c r="AV35" s="187">
        <f>IF(L35=1,"0")+IF(M36=4,$AL35)+IF(L35=2,-$AL35)</f>
        <v>0</v>
      </c>
      <c r="AW35" s="187">
        <f>IF(N35=1,"0")+IF(O36=4,$AL35)+IF(N35=2,-$AL35)</f>
        <v>0</v>
      </c>
      <c r="AX35" s="187">
        <f>IF(P35=1,"0")+IF(Q36=4,$AL35)+IF(P35=2,-$AL35)</f>
        <v>0</v>
      </c>
      <c r="AY35" s="187">
        <f>IF(R35=1,"0")+IF(S36=4,$AL35)+IF(R35=2,-$AL35)</f>
        <v>0</v>
      </c>
      <c r="AZ35" s="187">
        <f>IF(T35=1,"0")+IF(U36=4,$AL35)+IF(T35=2,-$AL35)</f>
        <v>0</v>
      </c>
      <c r="BA35" s="187">
        <f>IF(V35=1,"0")+IF(W36=4,$AL35)+IF(V35=2,-$AL35)</f>
        <v>0</v>
      </c>
      <c r="BB35" s="187">
        <f>IF(X35=1,"0")+IF(Y36=4,$AL35)+IF(X35=2,-$AL35)</f>
        <v>0</v>
      </c>
      <c r="BC35" s="187">
        <f>IF(Z35=1,"0")+IF(AA36=4,$AL35)+IF(Z35=2,-$AL35)</f>
        <v>0</v>
      </c>
      <c r="BD35" s="187">
        <f>IF(AB35=1,"0")+IF(AC36=4,$AL35)+IF(AB35=2,-$AL35)</f>
        <v>0</v>
      </c>
      <c r="BE35" s="187">
        <f>IF(AD35=1,"0")+IF(AE36=4,$AL35)+IF(AD35=2,-$AL35)</f>
        <v>0</v>
      </c>
      <c r="BF35" s="187">
        <f>IF(AF35=1,"0")+IF(AG36=4,$AL35)+IF(AF35=2,-$AL35)</f>
        <v>0</v>
      </c>
      <c r="BG35" s="187">
        <f>IF(AH35=1,"0")+IF(AI36=4,$AL35)+IF(AH35=2,-$AL35)</f>
        <v>0</v>
      </c>
      <c r="BH35" s="193">
        <v>0</v>
      </c>
    </row>
    <row r="36" spans="1:61" ht="12.75" customHeight="1" x14ac:dyDescent="0.25">
      <c r="A36" s="182"/>
      <c r="B36" s="182"/>
      <c r="C36" s="182"/>
      <c r="D36" s="182"/>
      <c r="E36" s="186"/>
      <c r="F36" s="2">
        <v>0</v>
      </c>
      <c r="G36" s="3">
        <v>4</v>
      </c>
      <c r="H36" s="2">
        <v>0</v>
      </c>
      <c r="I36" s="3">
        <v>4</v>
      </c>
      <c r="J36" s="2">
        <v>0</v>
      </c>
      <c r="K36" s="3">
        <v>4</v>
      </c>
      <c r="L36" s="2">
        <v>2</v>
      </c>
      <c r="M36" s="3">
        <v>4</v>
      </c>
      <c r="N36" s="2">
        <v>0</v>
      </c>
      <c r="O36" s="3">
        <v>4</v>
      </c>
      <c r="P36" s="2">
        <v>0</v>
      </c>
      <c r="Q36" s="3">
        <v>4</v>
      </c>
      <c r="R36" s="14">
        <v>1</v>
      </c>
      <c r="S36" s="15">
        <v>4</v>
      </c>
      <c r="T36" s="14">
        <v>1</v>
      </c>
      <c r="U36" s="15">
        <v>4</v>
      </c>
      <c r="V36" s="14">
        <v>0</v>
      </c>
      <c r="W36" s="15">
        <v>4</v>
      </c>
      <c r="X36" s="18"/>
      <c r="Y36" s="13"/>
      <c r="Z36" s="14">
        <v>0</v>
      </c>
      <c r="AA36" s="15">
        <v>4</v>
      </c>
      <c r="AB36" s="14">
        <v>0</v>
      </c>
      <c r="AC36" s="15">
        <v>4</v>
      </c>
      <c r="AD36" s="14">
        <v>0</v>
      </c>
      <c r="AE36" s="15">
        <v>4</v>
      </c>
      <c r="AF36" s="14">
        <v>0</v>
      </c>
      <c r="AG36" s="15">
        <v>4</v>
      </c>
      <c r="AH36" s="14">
        <v>1</v>
      </c>
      <c r="AI36" s="15">
        <v>4</v>
      </c>
      <c r="AJ36" s="25"/>
      <c r="AK36" s="26"/>
      <c r="AL36" s="190"/>
      <c r="AM36" s="190"/>
      <c r="AN36" s="192"/>
      <c r="AO36" s="10">
        <f>(F36+H36+J36+L36+N36+P36+R36+T36+V36+X36+Z36+AB36+AD36+AF36+AH36+AJ36)/(G36+I36+K36+M36+O36+Q36+S36+U36+W36+Y36+AA36+AC36+AE36+AG36+AI36+AK36)</f>
        <v>8.9285714285714288E-2</v>
      </c>
      <c r="AS36" s="203"/>
      <c r="AT36" s="195"/>
      <c r="AU36" s="195"/>
      <c r="AV36" s="195"/>
      <c r="AW36" s="195"/>
      <c r="AX36" s="195"/>
      <c r="AY36" s="195"/>
      <c r="AZ36" s="188"/>
      <c r="BA36" s="188"/>
      <c r="BB36" s="188"/>
      <c r="BC36" s="188"/>
      <c r="BD36" s="188"/>
      <c r="BE36" s="188"/>
      <c r="BF36" s="188"/>
      <c r="BG36" s="188"/>
      <c r="BH36" s="204"/>
    </row>
    <row r="37" spans="1:61" ht="18.75" customHeight="1" x14ac:dyDescent="0.25">
      <c r="B37" t="s">
        <v>27</v>
      </c>
      <c r="E37"/>
      <c r="M37" t="s">
        <v>28</v>
      </c>
      <c r="AT37">
        <v>1</v>
      </c>
      <c r="AU37">
        <v>2</v>
      </c>
      <c r="AV37">
        <v>3</v>
      </c>
      <c r="AW37">
        <v>4</v>
      </c>
      <c r="AX37">
        <v>5</v>
      </c>
      <c r="AY37">
        <v>6</v>
      </c>
      <c r="AZ37">
        <v>7</v>
      </c>
      <c r="BA37">
        <v>8</v>
      </c>
      <c r="BB37">
        <v>9</v>
      </c>
      <c r="BC37">
        <v>10</v>
      </c>
      <c r="BD37">
        <v>11</v>
      </c>
      <c r="BE37">
        <v>12</v>
      </c>
      <c r="BF37">
        <v>13</v>
      </c>
      <c r="BG37">
        <v>14</v>
      </c>
      <c r="BH37">
        <v>15</v>
      </c>
      <c r="BI37">
        <v>16</v>
      </c>
    </row>
    <row r="38" spans="1:61" ht="18.75" customHeight="1" x14ac:dyDescent="0.25">
      <c r="AS38">
        <v>1</v>
      </c>
      <c r="AT38">
        <v>2</v>
      </c>
      <c r="AU38">
        <v>3</v>
      </c>
      <c r="AV38">
        <v>4</v>
      </c>
      <c r="AW38">
        <v>5</v>
      </c>
      <c r="AX38">
        <v>6</v>
      </c>
      <c r="AY38">
        <v>7</v>
      </c>
      <c r="AZ38">
        <v>8</v>
      </c>
      <c r="BA38">
        <v>9</v>
      </c>
      <c r="BB38">
        <v>10</v>
      </c>
      <c r="BC38">
        <v>11</v>
      </c>
      <c r="BD38">
        <v>12</v>
      </c>
      <c r="BE38">
        <v>13</v>
      </c>
      <c r="BF38">
        <v>14</v>
      </c>
      <c r="BG38">
        <v>15</v>
      </c>
      <c r="BH38">
        <v>16</v>
      </c>
    </row>
  </sheetData>
  <mergeCells count="643">
    <mergeCell ref="AX35:AX36"/>
    <mergeCell ref="AY35:AY36"/>
    <mergeCell ref="AZ35:AZ36"/>
    <mergeCell ref="AS35:AS36"/>
    <mergeCell ref="AT35:AT36"/>
    <mergeCell ref="BH35:BH36"/>
    <mergeCell ref="BA35:BA36"/>
    <mergeCell ref="BB35:BB36"/>
    <mergeCell ref="BC35:BC36"/>
    <mergeCell ref="BD35:BD36"/>
    <mergeCell ref="B1:AO1"/>
    <mergeCell ref="BE35:BE36"/>
    <mergeCell ref="BF35:BF36"/>
    <mergeCell ref="BG35:BG36"/>
    <mergeCell ref="AW35:AW36"/>
    <mergeCell ref="AU35:AU36"/>
    <mergeCell ref="AV35:AV36"/>
    <mergeCell ref="AH35:AI35"/>
    <mergeCell ref="AL35:AL36"/>
    <mergeCell ref="AM35:AM36"/>
    <mergeCell ref="AN35:AN36"/>
    <mergeCell ref="V35:W35"/>
    <mergeCell ref="X35:Y35"/>
    <mergeCell ref="Z35:AA35"/>
    <mergeCell ref="AB35:AC35"/>
    <mergeCell ref="AD35:AE35"/>
    <mergeCell ref="AF35:AG35"/>
    <mergeCell ref="J35:K35"/>
    <mergeCell ref="L35:M35"/>
    <mergeCell ref="N35:O35"/>
    <mergeCell ref="P35:Q35"/>
    <mergeCell ref="R35:S35"/>
    <mergeCell ref="T35:U35"/>
    <mergeCell ref="BF33:BF34"/>
    <mergeCell ref="BG33:BG34"/>
    <mergeCell ref="BH33:BH34"/>
    <mergeCell ref="A35:A36"/>
    <mergeCell ref="B35:B36"/>
    <mergeCell ref="C35:C36"/>
    <mergeCell ref="D35:D36"/>
    <mergeCell ref="E35:E36"/>
    <mergeCell ref="F35:G35"/>
    <mergeCell ref="H35:I35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AF33:AG33"/>
    <mergeCell ref="AJ33:AK33"/>
    <mergeCell ref="AL33:AL34"/>
    <mergeCell ref="AM33:AM34"/>
    <mergeCell ref="AN33:AN34"/>
    <mergeCell ref="AS33:AS34"/>
    <mergeCell ref="T33:U33"/>
    <mergeCell ref="V33:W33"/>
    <mergeCell ref="X33:Y33"/>
    <mergeCell ref="Z33:AA33"/>
    <mergeCell ref="AB33:AC33"/>
    <mergeCell ref="AD33:AE33"/>
    <mergeCell ref="H33:I33"/>
    <mergeCell ref="J33:K33"/>
    <mergeCell ref="L33:M33"/>
    <mergeCell ref="N33:O33"/>
    <mergeCell ref="P33:Q33"/>
    <mergeCell ref="R33:S33"/>
    <mergeCell ref="A33:A34"/>
    <mergeCell ref="B33:B34"/>
    <mergeCell ref="C33:C34"/>
    <mergeCell ref="D33:D34"/>
    <mergeCell ref="E33:E34"/>
    <mergeCell ref="F33:G33"/>
    <mergeCell ref="BC31:BC32"/>
    <mergeCell ref="BD31:BD32"/>
    <mergeCell ref="BE31:BE32"/>
    <mergeCell ref="BF31:BF32"/>
    <mergeCell ref="BG31:BG32"/>
    <mergeCell ref="BH31:BH32"/>
    <mergeCell ref="AW31:AW32"/>
    <mergeCell ref="AX31:AX32"/>
    <mergeCell ref="AY31:AY32"/>
    <mergeCell ref="AZ31:AZ32"/>
    <mergeCell ref="BA31:BA32"/>
    <mergeCell ref="BB31:BB32"/>
    <mergeCell ref="AM31:AM32"/>
    <mergeCell ref="AN31:AN32"/>
    <mergeCell ref="AS31:AS32"/>
    <mergeCell ref="AT31:AT32"/>
    <mergeCell ref="AU31:AU32"/>
    <mergeCell ref="AV31:AV32"/>
    <mergeCell ref="Z31:AA31"/>
    <mergeCell ref="AB31:AC31"/>
    <mergeCell ref="AD31:AE31"/>
    <mergeCell ref="AH31:AI31"/>
    <mergeCell ref="AJ31:AK31"/>
    <mergeCell ref="AL31:AL32"/>
    <mergeCell ref="N31:O31"/>
    <mergeCell ref="P31:Q31"/>
    <mergeCell ref="R31:S31"/>
    <mergeCell ref="T31:U31"/>
    <mergeCell ref="V31:W31"/>
    <mergeCell ref="X31:Y31"/>
    <mergeCell ref="BH29:BH30"/>
    <mergeCell ref="A31:A32"/>
    <mergeCell ref="B31:B32"/>
    <mergeCell ref="C31:C32"/>
    <mergeCell ref="D31:D32"/>
    <mergeCell ref="E31:E32"/>
    <mergeCell ref="F31:G31"/>
    <mergeCell ref="H31:I31"/>
    <mergeCell ref="J31:K31"/>
    <mergeCell ref="L31:M31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Z29:AZ30"/>
    <mergeCell ref="BA29:BA30"/>
    <mergeCell ref="AL29:AL30"/>
    <mergeCell ref="AM29:AM30"/>
    <mergeCell ref="AN29:AN30"/>
    <mergeCell ref="AS29:AS30"/>
    <mergeCell ref="AT29:AT30"/>
    <mergeCell ref="AU29:AU30"/>
    <mergeCell ref="X29:Y29"/>
    <mergeCell ref="Z29:AA29"/>
    <mergeCell ref="AB29:AC29"/>
    <mergeCell ref="AF29:AG29"/>
    <mergeCell ref="AH29:AI29"/>
    <mergeCell ref="AJ29:AK29"/>
    <mergeCell ref="L29:M29"/>
    <mergeCell ref="N29:O29"/>
    <mergeCell ref="P29:Q29"/>
    <mergeCell ref="R29:S29"/>
    <mergeCell ref="T29:U29"/>
    <mergeCell ref="V29:W29"/>
    <mergeCell ref="BG27:BG28"/>
    <mergeCell ref="BH27:BH28"/>
    <mergeCell ref="A29:A30"/>
    <mergeCell ref="B29:B30"/>
    <mergeCell ref="C29:C30"/>
    <mergeCell ref="D29:D30"/>
    <mergeCell ref="E29:E30"/>
    <mergeCell ref="F29:G29"/>
    <mergeCell ref="H29:I29"/>
    <mergeCell ref="J29:K29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J27:K27"/>
    <mergeCell ref="L27:M27"/>
    <mergeCell ref="BF25:BF26"/>
    <mergeCell ref="BG25:BG26"/>
    <mergeCell ref="BH25:BH26"/>
    <mergeCell ref="BB25:BB26"/>
    <mergeCell ref="BC25:BC26"/>
    <mergeCell ref="BD25:BD26"/>
    <mergeCell ref="BE25:BE26"/>
    <mergeCell ref="AB25:AC25"/>
    <mergeCell ref="AD25:AE25"/>
    <mergeCell ref="AF25:AG25"/>
    <mergeCell ref="AZ25:AZ26"/>
    <mergeCell ref="BA25:BA26"/>
    <mergeCell ref="AT25:AT26"/>
    <mergeCell ref="AU25:AU26"/>
    <mergeCell ref="AV25:AV26"/>
    <mergeCell ref="AW25:AW26"/>
    <mergeCell ref="AX25:AX26"/>
    <mergeCell ref="AY25:AY26"/>
    <mergeCell ref="AH25:AI25"/>
    <mergeCell ref="AJ25:AK25"/>
    <mergeCell ref="AL25:AL26"/>
    <mergeCell ref="AM25:AM26"/>
    <mergeCell ref="AN25:AN26"/>
    <mergeCell ref="AS25:AS26"/>
    <mergeCell ref="AM27:AM28"/>
    <mergeCell ref="AN27:AN28"/>
    <mergeCell ref="AS27:AS28"/>
    <mergeCell ref="AT27:AT28"/>
    <mergeCell ref="V27:W27"/>
    <mergeCell ref="X27:Y27"/>
    <mergeCell ref="Z27:AA27"/>
    <mergeCell ref="AD27:AE27"/>
    <mergeCell ref="A27:A28"/>
    <mergeCell ref="B27:B28"/>
    <mergeCell ref="C27:C28"/>
    <mergeCell ref="D27:D28"/>
    <mergeCell ref="E27:E28"/>
    <mergeCell ref="F27:G27"/>
    <mergeCell ref="H27:I27"/>
    <mergeCell ref="AJ27:AK27"/>
    <mergeCell ref="AL27:AL28"/>
    <mergeCell ref="AF27:AG27"/>
    <mergeCell ref="AH27:AI27"/>
    <mergeCell ref="N27:O27"/>
    <mergeCell ref="P27:Q27"/>
    <mergeCell ref="R27:S27"/>
    <mergeCell ref="T27:U27"/>
    <mergeCell ref="T25:U25"/>
    <mergeCell ref="V25:W25"/>
    <mergeCell ref="X25:Y25"/>
    <mergeCell ref="H25:I25"/>
    <mergeCell ref="J25:K25"/>
    <mergeCell ref="L25:M25"/>
    <mergeCell ref="N25:O25"/>
    <mergeCell ref="P25:Q25"/>
    <mergeCell ref="R25:S25"/>
    <mergeCell ref="A25:A26"/>
    <mergeCell ref="B25:B26"/>
    <mergeCell ref="C25:C26"/>
    <mergeCell ref="D25:D26"/>
    <mergeCell ref="E25:E26"/>
    <mergeCell ref="F25:G25"/>
    <mergeCell ref="BC23:BC24"/>
    <mergeCell ref="BD23:BD24"/>
    <mergeCell ref="BE23:BE24"/>
    <mergeCell ref="AM23:AM24"/>
    <mergeCell ref="AN23:AN24"/>
    <mergeCell ref="AS23:AS24"/>
    <mergeCell ref="AT23:AT24"/>
    <mergeCell ref="AU23:AU24"/>
    <mergeCell ref="AV23:AV24"/>
    <mergeCell ref="AB23:AC23"/>
    <mergeCell ref="AD23:AE23"/>
    <mergeCell ref="AF23:AG23"/>
    <mergeCell ref="AH23:AI23"/>
    <mergeCell ref="AJ23:AK23"/>
    <mergeCell ref="AL23:AL24"/>
    <mergeCell ref="N23:O23"/>
    <mergeCell ref="P23:Q23"/>
    <mergeCell ref="R23:S23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T23:U23"/>
    <mergeCell ref="V23:W23"/>
    <mergeCell ref="Z23:AA23"/>
    <mergeCell ref="BH21:BH22"/>
    <mergeCell ref="A23:A24"/>
    <mergeCell ref="B23:B24"/>
    <mergeCell ref="C23:C24"/>
    <mergeCell ref="D23:D24"/>
    <mergeCell ref="E23:E24"/>
    <mergeCell ref="F23:G23"/>
    <mergeCell ref="H23:I23"/>
    <mergeCell ref="J23:K23"/>
    <mergeCell ref="L23:M23"/>
    <mergeCell ref="BB21:BB22"/>
    <mergeCell ref="BC21:BC22"/>
    <mergeCell ref="BD21:BD22"/>
    <mergeCell ref="BE21:BE22"/>
    <mergeCell ref="BF21:BF22"/>
    <mergeCell ref="BG21:BG22"/>
    <mergeCell ref="AV21:AV22"/>
    <mergeCell ref="AW21:AW22"/>
    <mergeCell ref="AX21:AX22"/>
    <mergeCell ref="AY21:AY22"/>
    <mergeCell ref="AZ21:AZ22"/>
    <mergeCell ref="BA21:BA22"/>
    <mergeCell ref="AL21:AL22"/>
    <mergeCell ref="AM21:AM22"/>
    <mergeCell ref="AN21:AN22"/>
    <mergeCell ref="AS21:AS22"/>
    <mergeCell ref="AT21:AT22"/>
    <mergeCell ref="AU21:AU22"/>
    <mergeCell ref="AJ19:AK19"/>
    <mergeCell ref="AL19:AL20"/>
    <mergeCell ref="Z21:AA21"/>
    <mergeCell ref="AB21:AC21"/>
    <mergeCell ref="AD21:AE21"/>
    <mergeCell ref="AF21:AG21"/>
    <mergeCell ref="AH21:AI21"/>
    <mergeCell ref="AJ21:AK21"/>
    <mergeCell ref="L21:M21"/>
    <mergeCell ref="N21:O21"/>
    <mergeCell ref="P21:Q21"/>
    <mergeCell ref="R21:S21"/>
    <mergeCell ref="T21:U21"/>
    <mergeCell ref="X21:Y21"/>
    <mergeCell ref="AF19:AG19"/>
    <mergeCell ref="AH19:AI19"/>
    <mergeCell ref="BG19:BG20"/>
    <mergeCell ref="BH19:BH20"/>
    <mergeCell ref="A21:A22"/>
    <mergeCell ref="B21:B22"/>
    <mergeCell ref="C21:C22"/>
    <mergeCell ref="D21:D22"/>
    <mergeCell ref="E21:E22"/>
    <mergeCell ref="F21:G21"/>
    <mergeCell ref="H21:I21"/>
    <mergeCell ref="J21:K21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J19:K19"/>
    <mergeCell ref="L19:M19"/>
    <mergeCell ref="N19:O19"/>
    <mergeCell ref="P19:Q19"/>
    <mergeCell ref="R19:S19"/>
    <mergeCell ref="V19:W19"/>
    <mergeCell ref="BF17:BF18"/>
    <mergeCell ref="BG17:BG18"/>
    <mergeCell ref="BH17:BH18"/>
    <mergeCell ref="BB17:BB18"/>
    <mergeCell ref="BC17:BC18"/>
    <mergeCell ref="BD17:BD18"/>
    <mergeCell ref="BE17:BE18"/>
    <mergeCell ref="AB17:AC17"/>
    <mergeCell ref="AD17:AE17"/>
    <mergeCell ref="AF17:AG17"/>
    <mergeCell ref="AM19:AM20"/>
    <mergeCell ref="AN19:AN20"/>
    <mergeCell ref="AS19:AS20"/>
    <mergeCell ref="AT19:AT20"/>
    <mergeCell ref="X19:Y19"/>
    <mergeCell ref="Z19:AA19"/>
    <mergeCell ref="AB19:AC19"/>
    <mergeCell ref="AD19:AE19"/>
    <mergeCell ref="A19:A20"/>
    <mergeCell ref="B19:B20"/>
    <mergeCell ref="C19:C20"/>
    <mergeCell ref="D19:D20"/>
    <mergeCell ref="E19:E20"/>
    <mergeCell ref="F19:G19"/>
    <mergeCell ref="H19:I19"/>
    <mergeCell ref="AZ17:AZ18"/>
    <mergeCell ref="BA17:BA18"/>
    <mergeCell ref="AT17:AT18"/>
    <mergeCell ref="AU17:AU18"/>
    <mergeCell ref="AV17:AV18"/>
    <mergeCell ref="AW17:AW18"/>
    <mergeCell ref="AX17:AX18"/>
    <mergeCell ref="AY17:AY18"/>
    <mergeCell ref="AH17:AI17"/>
    <mergeCell ref="AJ17:AK17"/>
    <mergeCell ref="AL17:AL18"/>
    <mergeCell ref="AM17:AM18"/>
    <mergeCell ref="AN17:AN18"/>
    <mergeCell ref="AS17:AS18"/>
    <mergeCell ref="V17:W17"/>
    <mergeCell ref="X17:Y17"/>
    <mergeCell ref="Z17:AA17"/>
    <mergeCell ref="H17:I17"/>
    <mergeCell ref="J17:K17"/>
    <mergeCell ref="L17:M17"/>
    <mergeCell ref="N17:O17"/>
    <mergeCell ref="P17:Q17"/>
    <mergeCell ref="T17:U17"/>
    <mergeCell ref="A17:A18"/>
    <mergeCell ref="B17:B18"/>
    <mergeCell ref="C17:C18"/>
    <mergeCell ref="D17:D18"/>
    <mergeCell ref="E17:E18"/>
    <mergeCell ref="F17:G17"/>
    <mergeCell ref="BC15:BC16"/>
    <mergeCell ref="BD15:BD16"/>
    <mergeCell ref="BE15:BE16"/>
    <mergeCell ref="BF15:BF16"/>
    <mergeCell ref="BG15:BG16"/>
    <mergeCell ref="BH15:BH16"/>
    <mergeCell ref="AW15:AW16"/>
    <mergeCell ref="AX15:AX16"/>
    <mergeCell ref="AY15:AY16"/>
    <mergeCell ref="AZ15:AZ16"/>
    <mergeCell ref="BA15:BA16"/>
    <mergeCell ref="BB15:BB16"/>
    <mergeCell ref="AM15:AM16"/>
    <mergeCell ref="AN15:AN16"/>
    <mergeCell ref="AS15:AS16"/>
    <mergeCell ref="AT15:AT16"/>
    <mergeCell ref="AU15:AU16"/>
    <mergeCell ref="AV15:AV16"/>
    <mergeCell ref="AB15:AC15"/>
    <mergeCell ref="AD15:AE15"/>
    <mergeCell ref="AF15:AG15"/>
    <mergeCell ref="AH15:AI15"/>
    <mergeCell ref="AJ15:AK15"/>
    <mergeCell ref="AL15:AL16"/>
    <mergeCell ref="N15:O15"/>
    <mergeCell ref="R15:S15"/>
    <mergeCell ref="T15:U15"/>
    <mergeCell ref="V15:W15"/>
    <mergeCell ref="X15:Y15"/>
    <mergeCell ref="Z15:AA15"/>
    <mergeCell ref="BH13:BH14"/>
    <mergeCell ref="A15:A16"/>
    <mergeCell ref="B15:B16"/>
    <mergeCell ref="C15:C16"/>
    <mergeCell ref="D15:D16"/>
    <mergeCell ref="E15:E16"/>
    <mergeCell ref="F15:G15"/>
    <mergeCell ref="H15:I15"/>
    <mergeCell ref="J15:K15"/>
    <mergeCell ref="L15:M15"/>
    <mergeCell ref="BB13:BB14"/>
    <mergeCell ref="BC13:BC14"/>
    <mergeCell ref="BD13:BD14"/>
    <mergeCell ref="BE13:BE14"/>
    <mergeCell ref="BF13:BF14"/>
    <mergeCell ref="BG13:BG14"/>
    <mergeCell ref="AV13:AV14"/>
    <mergeCell ref="AW13:AW14"/>
    <mergeCell ref="AX13:AX14"/>
    <mergeCell ref="AY13:AY14"/>
    <mergeCell ref="AZ13:AZ14"/>
    <mergeCell ref="BA13:BA14"/>
    <mergeCell ref="AL13:AL14"/>
    <mergeCell ref="AM13:AM14"/>
    <mergeCell ref="AN13:AN14"/>
    <mergeCell ref="AS13:AS14"/>
    <mergeCell ref="AT13:AT14"/>
    <mergeCell ref="AU13:AU14"/>
    <mergeCell ref="Z13:AA13"/>
    <mergeCell ref="AB13:AC13"/>
    <mergeCell ref="AD13:AE13"/>
    <mergeCell ref="AF13:AG13"/>
    <mergeCell ref="AH13:AI13"/>
    <mergeCell ref="AJ13:AK13"/>
    <mergeCell ref="L13:M13"/>
    <mergeCell ref="P13:Q13"/>
    <mergeCell ref="R13:S13"/>
    <mergeCell ref="T13:U13"/>
    <mergeCell ref="V13:W13"/>
    <mergeCell ref="X13:Y13"/>
    <mergeCell ref="BG11:BG12"/>
    <mergeCell ref="BH11:BH12"/>
    <mergeCell ref="A13:A14"/>
    <mergeCell ref="B13:B14"/>
    <mergeCell ref="C13:C14"/>
    <mergeCell ref="D13:D14"/>
    <mergeCell ref="E13:E14"/>
    <mergeCell ref="F13:G13"/>
    <mergeCell ref="H13:I13"/>
    <mergeCell ref="J13:K13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J11:K11"/>
    <mergeCell ref="N11:O11"/>
    <mergeCell ref="BF9:BF10"/>
    <mergeCell ref="BG9:BG10"/>
    <mergeCell ref="BH9:BH10"/>
    <mergeCell ref="BB9:BB10"/>
    <mergeCell ref="BC9:BC10"/>
    <mergeCell ref="BD9:BD10"/>
    <mergeCell ref="BE9:BE10"/>
    <mergeCell ref="AB9:AC9"/>
    <mergeCell ref="AD9:AE9"/>
    <mergeCell ref="AF9:AG9"/>
    <mergeCell ref="AZ9:AZ10"/>
    <mergeCell ref="BA9:BA10"/>
    <mergeCell ref="AT9:AT10"/>
    <mergeCell ref="AU9:AU10"/>
    <mergeCell ref="AV9:AV10"/>
    <mergeCell ref="AW9:AW10"/>
    <mergeCell ref="AX9:AX10"/>
    <mergeCell ref="AY9:AY10"/>
    <mergeCell ref="AH9:AI9"/>
    <mergeCell ref="AJ9:AK9"/>
    <mergeCell ref="AL9:AL10"/>
    <mergeCell ref="AM9:AM10"/>
    <mergeCell ref="AN9:AN10"/>
    <mergeCell ref="AS9:AS10"/>
    <mergeCell ref="AM11:AM12"/>
    <mergeCell ref="AN11:AN12"/>
    <mergeCell ref="AS11:AS12"/>
    <mergeCell ref="AT11:AT12"/>
    <mergeCell ref="X11:Y11"/>
    <mergeCell ref="Z11:AA11"/>
    <mergeCell ref="AB11:AC11"/>
    <mergeCell ref="AD11:AE11"/>
    <mergeCell ref="A11:A12"/>
    <mergeCell ref="B11:B12"/>
    <mergeCell ref="C11:C12"/>
    <mergeCell ref="D11:D12"/>
    <mergeCell ref="E11:E12"/>
    <mergeCell ref="F11:G11"/>
    <mergeCell ref="H11:I11"/>
    <mergeCell ref="AJ11:AK11"/>
    <mergeCell ref="AL11:AL12"/>
    <mergeCell ref="AF11:AG11"/>
    <mergeCell ref="AH11:AI11"/>
    <mergeCell ref="P11:Q11"/>
    <mergeCell ref="R11:S11"/>
    <mergeCell ref="T11:U11"/>
    <mergeCell ref="V11:W11"/>
    <mergeCell ref="V9:W9"/>
    <mergeCell ref="X9:Y9"/>
    <mergeCell ref="Z9:AA9"/>
    <mergeCell ref="H9:I9"/>
    <mergeCell ref="L9:M9"/>
    <mergeCell ref="N9:O9"/>
    <mergeCell ref="P9:Q9"/>
    <mergeCell ref="R9:S9"/>
    <mergeCell ref="T9:U9"/>
    <mergeCell ref="A9:A10"/>
    <mergeCell ref="B9:B10"/>
    <mergeCell ref="C9:C10"/>
    <mergeCell ref="D9:D10"/>
    <mergeCell ref="E9:E10"/>
    <mergeCell ref="F9:G9"/>
    <mergeCell ref="BC7:BC8"/>
    <mergeCell ref="BD7:BD8"/>
    <mergeCell ref="BE7:BE8"/>
    <mergeCell ref="AM7:AM8"/>
    <mergeCell ref="AN7:AN8"/>
    <mergeCell ref="AS7:AS8"/>
    <mergeCell ref="AT7:AT8"/>
    <mergeCell ref="AU7:AU8"/>
    <mergeCell ref="AV7:AV8"/>
    <mergeCell ref="AB7:AC7"/>
    <mergeCell ref="AD7:AE7"/>
    <mergeCell ref="AF7:AG7"/>
    <mergeCell ref="AH7:AI7"/>
    <mergeCell ref="AJ7:AK7"/>
    <mergeCell ref="AL7:AL8"/>
    <mergeCell ref="P7:Q7"/>
    <mergeCell ref="R7:S7"/>
    <mergeCell ref="T7:U7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V7:W7"/>
    <mergeCell ref="X7:Y7"/>
    <mergeCell ref="Z7:AA7"/>
    <mergeCell ref="BH5:BH6"/>
    <mergeCell ref="A7:A8"/>
    <mergeCell ref="B7:B8"/>
    <mergeCell ref="C7:C8"/>
    <mergeCell ref="D7:D8"/>
    <mergeCell ref="E7:E8"/>
    <mergeCell ref="F7:G7"/>
    <mergeCell ref="J7:K7"/>
    <mergeCell ref="L7:M7"/>
    <mergeCell ref="N7:O7"/>
    <mergeCell ref="BB5:BB6"/>
    <mergeCell ref="BC5:BC6"/>
    <mergeCell ref="BD5:BD6"/>
    <mergeCell ref="BE5:BE6"/>
    <mergeCell ref="BF5:BF6"/>
    <mergeCell ref="BG5:BG6"/>
    <mergeCell ref="AV5:AV6"/>
    <mergeCell ref="AW5:AW6"/>
    <mergeCell ref="AX5:AX6"/>
    <mergeCell ref="AY5:AY6"/>
    <mergeCell ref="AZ5:AZ6"/>
    <mergeCell ref="BA5:BA6"/>
    <mergeCell ref="AL5:AL6"/>
    <mergeCell ref="AM5:AM6"/>
    <mergeCell ref="AN5:AN6"/>
    <mergeCell ref="AS5:AS6"/>
    <mergeCell ref="AT5:AT6"/>
    <mergeCell ref="AU5:AU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5:A6"/>
    <mergeCell ref="B5:B6"/>
    <mergeCell ref="C5:C6"/>
    <mergeCell ref="D5:D6"/>
    <mergeCell ref="E5:E6"/>
    <mergeCell ref="H5:I5"/>
    <mergeCell ref="J5:K5"/>
    <mergeCell ref="L5:M5"/>
    <mergeCell ref="V4:W4"/>
    <mergeCell ref="A2:AO2"/>
    <mergeCell ref="B3:G3"/>
    <mergeCell ref="F4:G4"/>
    <mergeCell ref="H4:I4"/>
    <mergeCell ref="J4:K4"/>
    <mergeCell ref="L4:M4"/>
    <mergeCell ref="N4:O4"/>
    <mergeCell ref="P4:Q4"/>
    <mergeCell ref="R4:S4"/>
    <mergeCell ref="T4:U4"/>
    <mergeCell ref="AH4:AI4"/>
    <mergeCell ref="AJ4:AK4"/>
    <mergeCell ref="X4:Y4"/>
    <mergeCell ref="Z4:AA4"/>
    <mergeCell ref="AB4:AC4"/>
    <mergeCell ref="AD4:AE4"/>
    <mergeCell ref="AF4:AG4"/>
  </mergeCells>
  <phoneticPr fontId="5" type="noConversion"/>
  <conditionalFormatting sqref="R15:AK15 X21:AK21 N11:AK11 P13:AK13 L9:AK9 F35:AI35 J7:AK7 T17:AK17 AD27:AK27 V19:AK19 AB25:AK25 Z23:AK23 AF29:AK29 AJ33:AK33 H5:AK5 F7:G7 F11:K11 F9:I9 F15:O15 F13:M13 F17:Q17 F21:U21 F19:S19 F23:W23 F27:AA27 F25:Y25 F29:AC29 F33:AG33 F31:AE31 AH31:AK31">
    <cfRule type="cellIs" dxfId="2630" priority="1" stopIfTrue="1" operator="equal">
      <formula>2</formula>
    </cfRule>
    <cfRule type="cellIs" dxfId="2629" priority="2" stopIfTrue="1" operator="equal">
      <formula>1</formula>
    </cfRule>
    <cfRule type="expression" dxfId="2628" priority="3" stopIfTrue="1">
      <formula>F6+G6&lt;3</formula>
    </cfRule>
  </conditionalFormatting>
  <conditionalFormatting sqref="H6">
    <cfRule type="cellIs" dxfId="2627" priority="4" stopIfTrue="1" operator="notEqual">
      <formula>G8</formula>
    </cfRule>
    <cfRule type="expression" dxfId="2626" priority="5" stopIfTrue="1">
      <formula>$F$5=2</formula>
    </cfRule>
  </conditionalFormatting>
  <conditionalFormatting sqref="I6">
    <cfRule type="cellIs" dxfId="2625" priority="6" stopIfTrue="1" operator="notEqual">
      <formula>F8</formula>
    </cfRule>
    <cfRule type="expression" dxfId="2624" priority="7" stopIfTrue="1">
      <formula>$F$5=2</formula>
    </cfRule>
  </conditionalFormatting>
  <conditionalFormatting sqref="F8">
    <cfRule type="cellIs" dxfId="2623" priority="8" stopIfTrue="1" operator="notEqual">
      <formula>I6</formula>
    </cfRule>
    <cfRule type="expression" dxfId="2622" priority="9" stopIfTrue="1">
      <formula>$F$5=2</formula>
    </cfRule>
  </conditionalFormatting>
  <conditionalFormatting sqref="J6">
    <cfRule type="cellIs" dxfId="2621" priority="10" stopIfTrue="1" operator="notEqual">
      <formula>G10</formula>
    </cfRule>
    <cfRule type="expression" dxfId="2620" priority="11" stopIfTrue="1">
      <formula>$F$5=3</formula>
    </cfRule>
  </conditionalFormatting>
  <conditionalFormatting sqref="K6">
    <cfRule type="cellIs" dxfId="2619" priority="12" stopIfTrue="1" operator="notEqual">
      <formula>F10</formula>
    </cfRule>
    <cfRule type="expression" dxfId="2618" priority="13" stopIfTrue="1">
      <formula>$F$5=3</formula>
    </cfRule>
  </conditionalFormatting>
  <conditionalFormatting sqref="G10">
    <cfRule type="cellIs" dxfId="2617" priority="14" stopIfTrue="1" operator="notEqual">
      <formula>J6</formula>
    </cfRule>
    <cfRule type="expression" dxfId="2616" priority="15" stopIfTrue="1">
      <formula>$F$5=3</formula>
    </cfRule>
  </conditionalFormatting>
  <conditionalFormatting sqref="M6">
    <cfRule type="cellIs" dxfId="2615" priority="16" stopIfTrue="1" operator="notEqual">
      <formula>F12</formula>
    </cfRule>
    <cfRule type="expression" dxfId="2614" priority="17" stopIfTrue="1">
      <formula>$F$5=4</formula>
    </cfRule>
  </conditionalFormatting>
  <conditionalFormatting sqref="G12">
    <cfRule type="cellIs" dxfId="2613" priority="18" stopIfTrue="1" operator="notEqual">
      <formula>L6</formula>
    </cfRule>
    <cfRule type="expression" dxfId="2612" priority="19" stopIfTrue="1">
      <formula>$F$5=4</formula>
    </cfRule>
  </conditionalFormatting>
  <conditionalFormatting sqref="F12">
    <cfRule type="cellIs" dxfId="2611" priority="20" stopIfTrue="1" operator="notEqual">
      <formula>M6</formula>
    </cfRule>
    <cfRule type="expression" dxfId="2610" priority="21" stopIfTrue="1">
      <formula>$F$5=4</formula>
    </cfRule>
  </conditionalFormatting>
  <conditionalFormatting sqref="K8">
    <cfRule type="cellIs" dxfId="2609" priority="22" stopIfTrue="1" operator="notEqual">
      <formula>H10</formula>
    </cfRule>
    <cfRule type="expression" dxfId="2608" priority="23" stopIfTrue="1">
      <formula>$F$5=4</formula>
    </cfRule>
  </conditionalFormatting>
  <conditionalFormatting sqref="H10">
    <cfRule type="cellIs" dxfId="2607" priority="24" stopIfTrue="1" operator="notEqual">
      <formula>K8</formula>
    </cfRule>
    <cfRule type="expression" dxfId="2606" priority="25" stopIfTrue="1">
      <formula>$F$5=4</formula>
    </cfRule>
  </conditionalFormatting>
  <conditionalFormatting sqref="L8">
    <cfRule type="cellIs" dxfId="2605" priority="26" stopIfTrue="1" operator="notEqual">
      <formula>I12</formula>
    </cfRule>
    <cfRule type="expression" dxfId="2604" priority="27" stopIfTrue="1">
      <formula>$F$5=5</formula>
    </cfRule>
  </conditionalFormatting>
  <conditionalFormatting sqref="M8">
    <cfRule type="cellIs" dxfId="2603" priority="28" stopIfTrue="1" operator="notEqual">
      <formula>H12</formula>
    </cfRule>
    <cfRule type="expression" dxfId="2602" priority="29" stopIfTrue="1">
      <formula>$F$5=5</formula>
    </cfRule>
  </conditionalFormatting>
  <conditionalFormatting sqref="H12">
    <cfRule type="cellIs" dxfId="2601" priority="30" stopIfTrue="1" operator="notEqual">
      <formula>M8</formula>
    </cfRule>
    <cfRule type="expression" dxfId="2600" priority="31" stopIfTrue="1">
      <formula>$F$5=5</formula>
    </cfRule>
  </conditionalFormatting>
  <conditionalFormatting sqref="I12">
    <cfRule type="cellIs" dxfId="2599" priority="32" stopIfTrue="1" operator="notEqual">
      <formula>L8</formula>
    </cfRule>
    <cfRule type="expression" dxfId="2598" priority="33" stopIfTrue="1">
      <formula>$F$5=5</formula>
    </cfRule>
  </conditionalFormatting>
  <conditionalFormatting sqref="N6">
    <cfRule type="cellIs" dxfId="2597" priority="34" stopIfTrue="1" operator="notEqual">
      <formula>G14</formula>
    </cfRule>
    <cfRule type="expression" dxfId="2596" priority="35" stopIfTrue="1">
      <formula>$F$5=5</formula>
    </cfRule>
  </conditionalFormatting>
  <conditionalFormatting sqref="O6">
    <cfRule type="cellIs" dxfId="2595" priority="36" stopIfTrue="1" operator="notEqual">
      <formula>F14</formula>
    </cfRule>
    <cfRule type="expression" dxfId="2594" priority="37" stopIfTrue="1">
      <formula>$F$5=5</formula>
    </cfRule>
  </conditionalFormatting>
  <conditionalFormatting sqref="F14">
    <cfRule type="cellIs" dxfId="2593" priority="38" stopIfTrue="1" operator="notEqual">
      <formula>O6</formula>
    </cfRule>
    <cfRule type="expression" dxfId="2592" priority="39" stopIfTrue="1">
      <formula>$F$5=5</formula>
    </cfRule>
  </conditionalFormatting>
  <conditionalFormatting sqref="G14">
    <cfRule type="cellIs" dxfId="2591" priority="40" stopIfTrue="1" operator="notEqual">
      <formula>N6</formula>
    </cfRule>
    <cfRule type="expression" dxfId="2590" priority="41" stopIfTrue="1">
      <formula>$F$5=5</formula>
    </cfRule>
  </conditionalFormatting>
  <conditionalFormatting sqref="P6 AJ26">
    <cfRule type="cellIs" dxfId="2589" priority="42" stopIfTrue="1" operator="notEqual">
      <formula>G16</formula>
    </cfRule>
    <cfRule type="expression" dxfId="2588" priority="43" stopIfTrue="1">
      <formula>$F$5=6</formula>
    </cfRule>
  </conditionalFormatting>
  <conditionalFormatting sqref="Q6 AK26">
    <cfRule type="cellIs" dxfId="2587" priority="44" stopIfTrue="1" operator="notEqual">
      <formula>F16</formula>
    </cfRule>
    <cfRule type="expression" dxfId="2586" priority="45" stopIfTrue="1">
      <formula>$F$5=6</formula>
    </cfRule>
  </conditionalFormatting>
  <conditionalFormatting sqref="N8">
    <cfRule type="cellIs" dxfId="2585" priority="46" stopIfTrue="1" operator="notEqual">
      <formula>I14</formula>
    </cfRule>
    <cfRule type="expression" dxfId="2584" priority="47" stopIfTrue="1">
      <formula>$F$5=6</formula>
    </cfRule>
  </conditionalFormatting>
  <conditionalFormatting sqref="O8">
    <cfRule type="cellIs" dxfId="2583" priority="48" stopIfTrue="1" operator="notEqual">
      <formula>H14</formula>
    </cfRule>
    <cfRule type="expression" dxfId="2582" priority="49" stopIfTrue="1">
      <formula>$F$5=6</formula>
    </cfRule>
  </conditionalFormatting>
  <conditionalFormatting sqref="H14">
    <cfRule type="cellIs" dxfId="2581" priority="50" stopIfTrue="1" operator="notEqual">
      <formula>O8</formula>
    </cfRule>
    <cfRule type="expression" dxfId="2580" priority="51" stopIfTrue="1">
      <formula>$F$5=6</formula>
    </cfRule>
  </conditionalFormatting>
  <conditionalFormatting sqref="I14">
    <cfRule type="cellIs" dxfId="2579" priority="52" stopIfTrue="1" operator="notEqual">
      <formula>N8</formula>
    </cfRule>
    <cfRule type="expression" dxfId="2578" priority="53" stopIfTrue="1">
      <formula>$F$5=6</formula>
    </cfRule>
  </conditionalFormatting>
  <conditionalFormatting sqref="L10">
    <cfRule type="cellIs" dxfId="2577" priority="54" stopIfTrue="1" operator="notEqual">
      <formula>K12</formula>
    </cfRule>
    <cfRule type="expression" dxfId="2576" priority="55" stopIfTrue="1">
      <formula>$F$5=6</formula>
    </cfRule>
  </conditionalFormatting>
  <conditionalFormatting sqref="M10">
    <cfRule type="cellIs" dxfId="2575" priority="56" stopIfTrue="1" operator="notEqual">
      <formula>J12</formula>
    </cfRule>
    <cfRule type="expression" dxfId="2574" priority="57" stopIfTrue="1">
      <formula>$F$5=6</formula>
    </cfRule>
  </conditionalFormatting>
  <conditionalFormatting sqref="J12">
    <cfRule type="cellIs" dxfId="2573" priority="58" stopIfTrue="1" operator="notEqual">
      <formula>M10</formula>
    </cfRule>
    <cfRule type="expression" dxfId="2572" priority="59" stopIfTrue="1">
      <formula>$F$5=6</formula>
    </cfRule>
  </conditionalFormatting>
  <conditionalFormatting sqref="R6">
    <cfRule type="cellIs" dxfId="2571" priority="60" stopIfTrue="1" operator="notEqual">
      <formula>G18</formula>
    </cfRule>
    <cfRule type="expression" dxfId="2570" priority="61" stopIfTrue="1">
      <formula>$F$5=7</formula>
    </cfRule>
  </conditionalFormatting>
  <conditionalFormatting sqref="S6">
    <cfRule type="cellIs" dxfId="2569" priority="62" stopIfTrue="1" operator="notEqual">
      <formula>F18</formula>
    </cfRule>
    <cfRule type="expression" dxfId="2568" priority="63" stopIfTrue="1">
      <formula>$F$5=7</formula>
    </cfRule>
  </conditionalFormatting>
  <conditionalFormatting sqref="F18">
    <cfRule type="cellIs" dxfId="2567" priority="64" stopIfTrue="1" operator="notEqual">
      <formula>S6</formula>
    </cfRule>
    <cfRule type="expression" dxfId="2566" priority="65" stopIfTrue="1">
      <formula>$F$5=7</formula>
    </cfRule>
  </conditionalFormatting>
  <conditionalFormatting sqref="G18">
    <cfRule type="cellIs" dxfId="2565" priority="66" stopIfTrue="1" operator="notEqual">
      <formula>R6</formula>
    </cfRule>
    <cfRule type="expression" dxfId="2564" priority="67" stopIfTrue="1">
      <formula>$F$5=7</formula>
    </cfRule>
  </conditionalFormatting>
  <conditionalFormatting sqref="N10">
    <cfRule type="cellIs" dxfId="2563" priority="68" stopIfTrue="1" operator="notEqual">
      <formula>K14</formula>
    </cfRule>
    <cfRule type="expression" dxfId="2562" priority="69" stopIfTrue="1">
      <formula>$F$5=7</formula>
    </cfRule>
  </conditionalFormatting>
  <conditionalFormatting sqref="O10">
    <cfRule type="cellIs" dxfId="2561" priority="70" stopIfTrue="1" operator="notEqual">
      <formula>J14</formula>
    </cfRule>
    <cfRule type="expression" dxfId="2560" priority="71" stopIfTrue="1">
      <formula>$F$5=7</formula>
    </cfRule>
  </conditionalFormatting>
  <conditionalFormatting sqref="J14">
    <cfRule type="cellIs" dxfId="2559" priority="72" stopIfTrue="1" operator="notEqual">
      <formula>O10</formula>
    </cfRule>
    <cfRule type="expression" dxfId="2558" priority="73" stopIfTrue="1">
      <formula>$F$5=7</formula>
    </cfRule>
  </conditionalFormatting>
  <conditionalFormatting sqref="K14">
    <cfRule type="cellIs" dxfId="2557" priority="74" stopIfTrue="1" operator="notEqual">
      <formula>N10</formula>
    </cfRule>
    <cfRule type="expression" dxfId="2556" priority="75" stopIfTrue="1">
      <formula>$F$5=7</formula>
    </cfRule>
  </conditionalFormatting>
  <conditionalFormatting sqref="H16">
    <cfRule type="cellIs" dxfId="2555" priority="76" stopIfTrue="1" operator="notEqual">
      <formula>Q8</formula>
    </cfRule>
    <cfRule type="expression" dxfId="2554" priority="77" stopIfTrue="1">
      <formula>$F$5=7</formula>
    </cfRule>
  </conditionalFormatting>
  <conditionalFormatting sqref="I16">
    <cfRule type="cellIs" dxfId="2553" priority="78" stopIfTrue="1" operator="notEqual">
      <formula>P8</formula>
    </cfRule>
    <cfRule type="expression" dxfId="2552" priority="79" stopIfTrue="1">
      <formula>$F$5=7</formula>
    </cfRule>
  </conditionalFormatting>
  <conditionalFormatting sqref="P8">
    <cfRule type="cellIs" dxfId="2551" priority="80" stopIfTrue="1" operator="notEqual">
      <formula>I16</formula>
    </cfRule>
    <cfRule type="expression" dxfId="2550" priority="81" stopIfTrue="1">
      <formula>$F$5=7</formula>
    </cfRule>
  </conditionalFormatting>
  <conditionalFormatting sqref="Q8">
    <cfRule type="cellIs" dxfId="2549" priority="82" stopIfTrue="1" operator="notEqual">
      <formula>H16</formula>
    </cfRule>
    <cfRule type="expression" dxfId="2548" priority="83" stopIfTrue="1">
      <formula>$F$5=7</formula>
    </cfRule>
  </conditionalFormatting>
  <conditionalFormatting sqref="N12">
    <cfRule type="cellIs" dxfId="2547" priority="84" stopIfTrue="1" operator="notEqual">
      <formula>M14</formula>
    </cfRule>
    <cfRule type="expression" dxfId="2546" priority="85" stopIfTrue="1">
      <formula>$F$5=8</formula>
    </cfRule>
  </conditionalFormatting>
  <conditionalFormatting sqref="O12">
    <cfRule type="cellIs" dxfId="2545" priority="86" stopIfTrue="1" operator="notEqual">
      <formula>L14</formula>
    </cfRule>
    <cfRule type="expression" dxfId="2544" priority="87" stopIfTrue="1">
      <formula>$F$5=8</formula>
    </cfRule>
  </conditionalFormatting>
  <conditionalFormatting sqref="L14">
    <cfRule type="cellIs" dxfId="2543" priority="88" stopIfTrue="1" operator="notEqual">
      <formula>O12</formula>
    </cfRule>
    <cfRule type="expression" dxfId="2542" priority="89" stopIfTrue="1">
      <formula>$F$5=8</formula>
    </cfRule>
  </conditionalFormatting>
  <conditionalFormatting sqref="T6">
    <cfRule type="cellIs" dxfId="2541" priority="90" stopIfTrue="1" operator="notEqual">
      <formula>G20</formula>
    </cfRule>
    <cfRule type="expression" dxfId="2540" priority="91" stopIfTrue="1">
      <formula>$F$5=8</formula>
    </cfRule>
  </conditionalFormatting>
  <conditionalFormatting sqref="U6">
    <cfRule type="cellIs" dxfId="2539" priority="92" stopIfTrue="1" operator="notEqual">
      <formula>F20</formula>
    </cfRule>
    <cfRule type="expression" dxfId="2538" priority="93" stopIfTrue="1">
      <formula>$F$5=8</formula>
    </cfRule>
  </conditionalFormatting>
  <conditionalFormatting sqref="R8">
    <cfRule type="cellIs" dxfId="2537" priority="94" stopIfTrue="1" operator="notEqual">
      <formula>I18</formula>
    </cfRule>
    <cfRule type="expression" dxfId="2536" priority="95" stopIfTrue="1">
      <formula>$F$5=8</formula>
    </cfRule>
  </conditionalFormatting>
  <conditionalFormatting sqref="S8">
    <cfRule type="cellIs" dxfId="2535" priority="96" stopIfTrue="1" operator="notEqual">
      <formula>H18</formula>
    </cfRule>
    <cfRule type="expression" dxfId="2534" priority="97" stopIfTrue="1">
      <formula>$F$5=8</formula>
    </cfRule>
  </conditionalFormatting>
  <conditionalFormatting sqref="H18">
    <cfRule type="cellIs" dxfId="2533" priority="98" stopIfTrue="1" operator="notEqual">
      <formula>S8</formula>
    </cfRule>
    <cfRule type="expression" dxfId="2532" priority="99" stopIfTrue="1">
      <formula>$F$5=8</formula>
    </cfRule>
  </conditionalFormatting>
  <conditionalFormatting sqref="I18">
    <cfRule type="cellIs" dxfId="2531" priority="100" stopIfTrue="1" operator="notEqual">
      <formula>R8</formula>
    </cfRule>
    <cfRule type="expression" dxfId="2530" priority="101" stopIfTrue="1">
      <formula>$F$5=8</formula>
    </cfRule>
  </conditionalFormatting>
  <conditionalFormatting sqref="P10">
    <cfRule type="cellIs" dxfId="2529" priority="102" stopIfTrue="1" operator="notEqual">
      <formula>K16</formula>
    </cfRule>
    <cfRule type="expression" dxfId="2528" priority="103" stopIfTrue="1">
      <formula>$F$5=8</formula>
    </cfRule>
  </conditionalFormatting>
  <conditionalFormatting sqref="Q10">
    <cfRule type="cellIs" dxfId="2527" priority="104" stopIfTrue="1" operator="notEqual">
      <formula>J16</formula>
    </cfRule>
    <cfRule type="expression" dxfId="2526" priority="105" stopIfTrue="1">
      <formula>$F$5=8</formula>
    </cfRule>
  </conditionalFormatting>
  <conditionalFormatting sqref="J16">
    <cfRule type="cellIs" dxfId="2525" priority="106" stopIfTrue="1" operator="notEqual">
      <formula>Q10</formula>
    </cfRule>
    <cfRule type="expression" dxfId="2524" priority="107" stopIfTrue="1">
      <formula>$F$5=8</formula>
    </cfRule>
  </conditionalFormatting>
  <conditionalFormatting sqref="K16">
    <cfRule type="cellIs" dxfId="2523" priority="108" stopIfTrue="1" operator="notEqual">
      <formula>P10</formula>
    </cfRule>
    <cfRule type="expression" dxfId="2522" priority="109" stopIfTrue="1">
      <formula>$F$5=8</formula>
    </cfRule>
  </conditionalFormatting>
  <conditionalFormatting sqref="L16">
    <cfRule type="cellIs" dxfId="2521" priority="110" stopIfTrue="1" operator="notEqual">
      <formula>Q12</formula>
    </cfRule>
    <cfRule type="expression" dxfId="2520" priority="111" stopIfTrue="1">
      <formula>$F$5=9</formula>
    </cfRule>
  </conditionalFormatting>
  <conditionalFormatting sqref="M16">
    <cfRule type="cellIs" dxfId="2519" priority="112" stopIfTrue="1" operator="notEqual">
      <formula>P12</formula>
    </cfRule>
    <cfRule type="expression" dxfId="2518" priority="113" stopIfTrue="1">
      <formula>$F$5=9</formula>
    </cfRule>
  </conditionalFormatting>
  <conditionalFormatting sqref="P12">
    <cfRule type="cellIs" dxfId="2517" priority="114" stopIfTrue="1" operator="notEqual">
      <formula>M16</formula>
    </cfRule>
    <cfRule type="expression" dxfId="2516" priority="115" stopIfTrue="1">
      <formula>$F$5=9</formula>
    </cfRule>
  </conditionalFormatting>
  <conditionalFormatting sqref="Q12">
    <cfRule type="cellIs" dxfId="2515" priority="116" stopIfTrue="1" operator="notEqual">
      <formula>L16</formula>
    </cfRule>
    <cfRule type="expression" dxfId="2514" priority="117" stopIfTrue="1">
      <formula>$F$5=9</formula>
    </cfRule>
  </conditionalFormatting>
  <conditionalFormatting sqref="J18">
    <cfRule type="cellIs" dxfId="2513" priority="118" stopIfTrue="1" operator="notEqual">
      <formula>S10</formula>
    </cfRule>
    <cfRule type="expression" dxfId="2512" priority="119" stopIfTrue="1">
      <formula>$F$5=9</formula>
    </cfRule>
  </conditionalFormatting>
  <conditionalFormatting sqref="K18">
    <cfRule type="cellIs" dxfId="2511" priority="120" stopIfTrue="1" operator="notEqual">
      <formula>R10</formula>
    </cfRule>
    <cfRule type="expression" dxfId="2510" priority="121" stopIfTrue="1">
      <formula>$F$5=9</formula>
    </cfRule>
  </conditionalFormatting>
  <conditionalFormatting sqref="R10">
    <cfRule type="cellIs" dxfId="2509" priority="122" stopIfTrue="1" operator="notEqual">
      <formula>K18</formula>
    </cfRule>
    <cfRule type="expression" dxfId="2508" priority="123" stopIfTrue="1">
      <formula>$F$5=9</formula>
    </cfRule>
  </conditionalFormatting>
  <conditionalFormatting sqref="S10">
    <cfRule type="cellIs" dxfId="2507" priority="124" stopIfTrue="1" operator="notEqual">
      <formula>J18</formula>
    </cfRule>
    <cfRule type="expression" dxfId="2506" priority="125" stopIfTrue="1">
      <formula>$F$5=9</formula>
    </cfRule>
  </conditionalFormatting>
  <conditionalFormatting sqref="H20">
    <cfRule type="cellIs" dxfId="2505" priority="126" stopIfTrue="1" operator="notEqual">
      <formula>U8</formula>
    </cfRule>
    <cfRule type="expression" dxfId="2504" priority="127" stopIfTrue="1">
      <formula>$F$5=9</formula>
    </cfRule>
  </conditionalFormatting>
  <conditionalFormatting sqref="I20">
    <cfRule type="cellIs" dxfId="2503" priority="128" stopIfTrue="1" operator="notEqual">
      <formula>T8</formula>
    </cfRule>
    <cfRule type="expression" dxfId="2502" priority="129" stopIfTrue="1">
      <formula>$F$5=9</formula>
    </cfRule>
  </conditionalFormatting>
  <conditionalFormatting sqref="T8">
    <cfRule type="cellIs" dxfId="2501" priority="130" stopIfTrue="1" operator="notEqual">
      <formula>I20</formula>
    </cfRule>
    <cfRule type="expression" dxfId="2500" priority="131" stopIfTrue="1">
      <formula>$F$5=9</formula>
    </cfRule>
  </conditionalFormatting>
  <conditionalFormatting sqref="U8">
    <cfRule type="cellIs" dxfId="2499" priority="132" stopIfTrue="1" operator="notEqual">
      <formula>H20</formula>
    </cfRule>
    <cfRule type="expression" dxfId="2498" priority="133" stopIfTrue="1">
      <formula>$F$5=9</formula>
    </cfRule>
  </conditionalFormatting>
  <conditionalFormatting sqref="F22">
    <cfRule type="cellIs" dxfId="2497" priority="134" stopIfTrue="1" operator="notEqual">
      <formula>W6</formula>
    </cfRule>
    <cfRule type="expression" dxfId="2496" priority="135" stopIfTrue="1">
      <formula>$F$5=9</formula>
    </cfRule>
  </conditionalFormatting>
  <conditionalFormatting sqref="G22">
    <cfRule type="cellIs" dxfId="2495" priority="136" stopIfTrue="1" operator="notEqual">
      <formula>V6</formula>
    </cfRule>
    <cfRule type="expression" dxfId="2494" priority="137" stopIfTrue="1">
      <formula>$F$5=9</formula>
    </cfRule>
  </conditionalFormatting>
  <conditionalFormatting sqref="V6">
    <cfRule type="cellIs" dxfId="2493" priority="138" stopIfTrue="1" operator="notEqual">
      <formula>G22</formula>
    </cfRule>
    <cfRule type="expression" dxfId="2492" priority="139" stopIfTrue="1">
      <formula>$F$5=9</formula>
    </cfRule>
  </conditionalFormatting>
  <conditionalFormatting sqref="W6">
    <cfRule type="cellIs" dxfId="2491" priority="140" stopIfTrue="1" operator="notEqual">
      <formula>F22</formula>
    </cfRule>
    <cfRule type="expression" dxfId="2490" priority="141" stopIfTrue="1">
      <formula>$F$5=9</formula>
    </cfRule>
  </conditionalFormatting>
  <conditionalFormatting sqref="G20">
    <cfRule type="cellIs" dxfId="2489" priority="142" stopIfTrue="1" operator="notEqual">
      <formula>T6</formula>
    </cfRule>
    <cfRule type="expression" dxfId="2488" priority="143" stopIfTrue="1">
      <formula>$F$5=8</formula>
    </cfRule>
  </conditionalFormatting>
  <conditionalFormatting sqref="I10">
    <cfRule type="cellIs" dxfId="2487" priority="144" stopIfTrue="1" operator="notEqual">
      <formula>J8</formula>
    </cfRule>
    <cfRule type="expression" dxfId="2486" priority="145" stopIfTrue="1">
      <formula>$F$5=4</formula>
    </cfRule>
  </conditionalFormatting>
  <conditionalFormatting sqref="K12">
    <cfRule type="cellIs" dxfId="2485" priority="146" stopIfTrue="1" operator="notEqual">
      <formula>L10</formula>
    </cfRule>
    <cfRule type="expression" dxfId="2484" priority="147" stopIfTrue="1">
      <formula>$F$5=6</formula>
    </cfRule>
  </conditionalFormatting>
  <conditionalFormatting sqref="M14">
    <cfRule type="cellIs" dxfId="2483" priority="148" stopIfTrue="1" operator="notEqual">
      <formula>N12</formula>
    </cfRule>
    <cfRule type="expression" dxfId="2482" priority="149" stopIfTrue="1">
      <formula>$F$5=8</formula>
    </cfRule>
  </conditionalFormatting>
  <conditionalFormatting sqref="F10">
    <cfRule type="cellIs" dxfId="2481" priority="150" stopIfTrue="1" operator="notEqual">
      <formula>K6</formula>
    </cfRule>
    <cfRule type="expression" dxfId="2480" priority="151" stopIfTrue="1">
      <formula>$F$5=3</formula>
    </cfRule>
  </conditionalFormatting>
  <conditionalFormatting sqref="L6">
    <cfRule type="cellIs" dxfId="2479" priority="152" stopIfTrue="1" operator="notEqual">
      <formula>G12</formula>
    </cfRule>
    <cfRule type="expression" dxfId="2478" priority="153" stopIfTrue="1">
      <formula>$F$5=4</formula>
    </cfRule>
  </conditionalFormatting>
  <conditionalFormatting sqref="J8">
    <cfRule type="cellIs" dxfId="2477" priority="154" stopIfTrue="1" operator="notEqual">
      <formula>I10</formula>
    </cfRule>
    <cfRule type="expression" dxfId="2476" priority="155" stopIfTrue="1">
      <formula>$F$5=4</formula>
    </cfRule>
  </conditionalFormatting>
  <conditionalFormatting sqref="P14">
    <cfRule type="cellIs" dxfId="2475" priority="156" stopIfTrue="1" operator="notEqual">
      <formula>O16</formula>
    </cfRule>
    <cfRule type="expression" dxfId="2474" priority="157" stopIfTrue="1">
      <formula>$F$5=10</formula>
    </cfRule>
  </conditionalFormatting>
  <conditionalFormatting sqref="Q14">
    <cfRule type="cellIs" dxfId="2473" priority="158" stopIfTrue="1" operator="notEqual">
      <formula>N16</formula>
    </cfRule>
    <cfRule type="expression" dxfId="2472" priority="159" stopIfTrue="1">
      <formula>$F$5=10</formula>
    </cfRule>
  </conditionalFormatting>
  <conditionalFormatting sqref="N16">
    <cfRule type="cellIs" dxfId="2471" priority="160" stopIfTrue="1" operator="notEqual">
      <formula>Q14</formula>
    </cfRule>
    <cfRule type="expression" dxfId="2470" priority="161" stopIfTrue="1">
      <formula>$F$5=10</formula>
    </cfRule>
  </conditionalFormatting>
  <conditionalFormatting sqref="O16">
    <cfRule type="cellIs" dxfId="2469" priority="162" stopIfTrue="1" operator="notEqual">
      <formula>P14</formula>
    </cfRule>
    <cfRule type="expression" dxfId="2468" priority="163" stopIfTrue="1">
      <formula>$F$5=10</formula>
    </cfRule>
  </conditionalFormatting>
  <conditionalFormatting sqref="X6">
    <cfRule type="cellIs" dxfId="2467" priority="164" stopIfTrue="1" operator="notEqual">
      <formula>G24</formula>
    </cfRule>
    <cfRule type="expression" dxfId="2466" priority="165" stopIfTrue="1">
      <formula>$F$5=10</formula>
    </cfRule>
  </conditionalFormatting>
  <conditionalFormatting sqref="Y6">
    <cfRule type="cellIs" dxfId="2465" priority="166" stopIfTrue="1" operator="notEqual">
      <formula>F24</formula>
    </cfRule>
    <cfRule type="expression" dxfId="2464" priority="167" stopIfTrue="1">
      <formula>$F$5=10</formula>
    </cfRule>
  </conditionalFormatting>
  <conditionalFormatting sqref="F24">
    <cfRule type="cellIs" dxfId="2463" priority="168" stopIfTrue="1" operator="notEqual">
      <formula>Y6</formula>
    </cfRule>
    <cfRule type="expression" dxfId="2462" priority="169" stopIfTrue="1">
      <formula>$F$5=10</formula>
    </cfRule>
  </conditionalFormatting>
  <conditionalFormatting sqref="V8">
    <cfRule type="cellIs" dxfId="2461" priority="170" stopIfTrue="1" operator="notEqual">
      <formula>I22</formula>
    </cfRule>
    <cfRule type="expression" dxfId="2460" priority="171" stopIfTrue="1">
      <formula>$F$5=10</formula>
    </cfRule>
  </conditionalFormatting>
  <conditionalFormatting sqref="W8">
    <cfRule type="cellIs" dxfId="2459" priority="172" stopIfTrue="1" operator="notEqual">
      <formula>H22</formula>
    </cfRule>
    <cfRule type="expression" dxfId="2458" priority="173" stopIfTrue="1">
      <formula>$F$5=10</formula>
    </cfRule>
  </conditionalFormatting>
  <conditionalFormatting sqref="H22">
    <cfRule type="cellIs" dxfId="2457" priority="174" stopIfTrue="1" operator="notEqual">
      <formula>W8</formula>
    </cfRule>
    <cfRule type="expression" dxfId="2456" priority="175" stopIfTrue="1">
      <formula>$F$5=10</formula>
    </cfRule>
  </conditionalFormatting>
  <conditionalFormatting sqref="I22">
    <cfRule type="cellIs" dxfId="2455" priority="176" stopIfTrue="1" operator="notEqual">
      <formula>V8</formula>
    </cfRule>
    <cfRule type="expression" dxfId="2454" priority="177" stopIfTrue="1">
      <formula>$F$5=10</formula>
    </cfRule>
  </conditionalFormatting>
  <conditionalFormatting sqref="T10">
    <cfRule type="cellIs" dxfId="2453" priority="178" stopIfTrue="1" operator="notEqual">
      <formula>K20</formula>
    </cfRule>
    <cfRule type="expression" dxfId="2452" priority="179" stopIfTrue="1">
      <formula>$F$5=10</formula>
    </cfRule>
  </conditionalFormatting>
  <conditionalFormatting sqref="U10">
    <cfRule type="cellIs" dxfId="2451" priority="180" stopIfTrue="1" operator="notEqual">
      <formula>J20</formula>
    </cfRule>
    <cfRule type="expression" dxfId="2450" priority="181" stopIfTrue="1">
      <formula>$F$5=10</formula>
    </cfRule>
  </conditionalFormatting>
  <conditionalFormatting sqref="J20">
    <cfRule type="cellIs" dxfId="2449" priority="182" stopIfTrue="1" operator="notEqual">
      <formula>U10</formula>
    </cfRule>
    <cfRule type="expression" dxfId="2448" priority="183" stopIfTrue="1">
      <formula>$F$5=10</formula>
    </cfRule>
  </conditionalFormatting>
  <conditionalFormatting sqref="K20">
    <cfRule type="cellIs" dxfId="2447" priority="184" stopIfTrue="1" operator="notEqual">
      <formula>T10</formula>
    </cfRule>
    <cfRule type="expression" dxfId="2446" priority="185" stopIfTrue="1">
      <formula>$F$5=10</formula>
    </cfRule>
  </conditionalFormatting>
  <conditionalFormatting sqref="R12 AJ30">
    <cfRule type="cellIs" dxfId="2445" priority="186" stopIfTrue="1" operator="notEqual">
      <formula>M18</formula>
    </cfRule>
    <cfRule type="expression" dxfId="2444" priority="187" stopIfTrue="1">
      <formula>$F$5=10</formula>
    </cfRule>
  </conditionalFormatting>
  <conditionalFormatting sqref="S12 AK30">
    <cfRule type="cellIs" dxfId="2443" priority="188" stopIfTrue="1" operator="notEqual">
      <formula>L18</formula>
    </cfRule>
    <cfRule type="expression" dxfId="2442" priority="189" stopIfTrue="1">
      <formula>$F$5=10</formula>
    </cfRule>
  </conditionalFormatting>
  <conditionalFormatting sqref="L18 AD36">
    <cfRule type="cellIs" dxfId="2441" priority="190" stopIfTrue="1" operator="notEqual">
      <formula>S12</formula>
    </cfRule>
    <cfRule type="expression" dxfId="2440" priority="191" stopIfTrue="1">
      <formula>$F$5=10</formula>
    </cfRule>
  </conditionalFormatting>
  <conditionalFormatting sqref="M18 AE36">
    <cfRule type="cellIs" dxfId="2439" priority="192" stopIfTrue="1" operator="notEqual">
      <formula>R12</formula>
    </cfRule>
    <cfRule type="expression" dxfId="2438" priority="193" stopIfTrue="1">
      <formula>$F$5=10</formula>
    </cfRule>
  </conditionalFormatting>
  <conditionalFormatting sqref="V10">
    <cfRule type="cellIs" dxfId="2437" priority="194" stopIfTrue="1" operator="notEqual">
      <formula>K22</formula>
    </cfRule>
    <cfRule type="expression" dxfId="2436" priority="195" stopIfTrue="1">
      <formula>$F$5=11</formula>
    </cfRule>
  </conditionalFormatting>
  <conditionalFormatting sqref="J22">
    <cfRule type="cellIs" dxfId="2435" priority="196" stopIfTrue="1" operator="notEqual">
      <formula>W10</formula>
    </cfRule>
    <cfRule type="expression" dxfId="2434" priority="197" stopIfTrue="1">
      <formula>$F$5=11</formula>
    </cfRule>
  </conditionalFormatting>
  <conditionalFormatting sqref="K22">
    <cfRule type="cellIs" dxfId="2433" priority="198" stopIfTrue="1" operator="notEqual">
      <formula>V10</formula>
    </cfRule>
    <cfRule type="expression" dxfId="2432" priority="199" stopIfTrue="1">
      <formula>$F$5=11</formula>
    </cfRule>
  </conditionalFormatting>
  <conditionalFormatting sqref="R14">
    <cfRule type="cellIs" dxfId="2431" priority="200" stopIfTrue="1" operator="notEqual">
      <formula>O18</formula>
    </cfRule>
    <cfRule type="expression" dxfId="2430" priority="201" stopIfTrue="1">
      <formula>$F$5=11</formula>
    </cfRule>
  </conditionalFormatting>
  <conditionalFormatting sqref="S14">
    <cfRule type="cellIs" dxfId="2429" priority="202" stopIfTrue="1" operator="notEqual">
      <formula>N18</formula>
    </cfRule>
    <cfRule type="expression" dxfId="2428" priority="203" stopIfTrue="1">
      <formula>$F$5=11</formula>
    </cfRule>
  </conditionalFormatting>
  <conditionalFormatting sqref="N18">
    <cfRule type="cellIs" dxfId="2427" priority="204" stopIfTrue="1" operator="notEqual">
      <formula>S14</formula>
    </cfRule>
    <cfRule type="expression" dxfId="2426" priority="205" stopIfTrue="1">
      <formula>$F$5=11</formula>
    </cfRule>
  </conditionalFormatting>
  <conditionalFormatting sqref="O18">
    <cfRule type="cellIs" dxfId="2425" priority="206" stopIfTrue="1" operator="notEqual">
      <formula>R14</formula>
    </cfRule>
    <cfRule type="expression" dxfId="2424" priority="207" stopIfTrue="1">
      <formula>$F$5=11</formula>
    </cfRule>
  </conditionalFormatting>
  <conditionalFormatting sqref="T12">
    <cfRule type="cellIs" dxfId="2423" priority="208" stopIfTrue="1" operator="notEqual">
      <formula>M20</formula>
    </cfRule>
    <cfRule type="expression" dxfId="2422" priority="209" stopIfTrue="1">
      <formula>$F$5=11</formula>
    </cfRule>
  </conditionalFormatting>
  <conditionalFormatting sqref="U12">
    <cfRule type="cellIs" dxfId="2421" priority="210" stopIfTrue="1" operator="notEqual">
      <formula>L20</formula>
    </cfRule>
    <cfRule type="expression" dxfId="2420" priority="211" stopIfTrue="1">
      <formula>$F$5=11</formula>
    </cfRule>
  </conditionalFormatting>
  <conditionalFormatting sqref="L20">
    <cfRule type="cellIs" dxfId="2419" priority="212" stopIfTrue="1" operator="notEqual">
      <formula>U12</formula>
    </cfRule>
    <cfRule type="expression" dxfId="2418" priority="213" stopIfTrue="1">
      <formula>$F$5=11</formula>
    </cfRule>
  </conditionalFormatting>
  <conditionalFormatting sqref="M20">
    <cfRule type="cellIs" dxfId="2417" priority="214" stopIfTrue="1" operator="notEqual">
      <formula>T12</formula>
    </cfRule>
    <cfRule type="expression" dxfId="2416" priority="215" stopIfTrue="1">
      <formula>$F$5=11</formula>
    </cfRule>
  </conditionalFormatting>
  <conditionalFormatting sqref="W10">
    <cfRule type="cellIs" dxfId="2415" priority="216" stopIfTrue="1" operator="notEqual">
      <formula>J22</formula>
    </cfRule>
    <cfRule type="expression" dxfId="2414" priority="217" stopIfTrue="1">
      <formula>$F$5=11</formula>
    </cfRule>
  </conditionalFormatting>
  <conditionalFormatting sqref="H24">
    <cfRule type="cellIs" dxfId="2413" priority="218" stopIfTrue="1" operator="notEqual">
      <formula>Y8</formula>
    </cfRule>
    <cfRule type="expression" dxfId="2412" priority="219" stopIfTrue="1">
      <formula>$F$5=11</formula>
    </cfRule>
  </conditionalFormatting>
  <conditionalFormatting sqref="I24">
    <cfRule type="cellIs" dxfId="2411" priority="220" stopIfTrue="1" operator="notEqual">
      <formula>X8</formula>
    </cfRule>
    <cfRule type="expression" dxfId="2410" priority="221" stopIfTrue="1">
      <formula>$F$5=11</formula>
    </cfRule>
  </conditionalFormatting>
  <conditionalFormatting sqref="X8">
    <cfRule type="cellIs" dxfId="2409" priority="222" stopIfTrue="1" operator="notEqual">
      <formula>I24</formula>
    </cfRule>
    <cfRule type="expression" dxfId="2408" priority="223" stopIfTrue="1">
      <formula>$F$5=11</formula>
    </cfRule>
  </conditionalFormatting>
  <conditionalFormatting sqref="Y8">
    <cfRule type="cellIs" dxfId="2407" priority="224" stopIfTrue="1" operator="notEqual">
      <formula>H24</formula>
    </cfRule>
    <cfRule type="expression" dxfId="2406" priority="225" stopIfTrue="1">
      <formula>$F$5=11</formula>
    </cfRule>
  </conditionalFormatting>
  <conditionalFormatting sqref="Z6 AJ16">
    <cfRule type="cellIs" dxfId="2405" priority="226" stopIfTrue="1" operator="notEqual">
      <formula>G26</formula>
    </cfRule>
    <cfRule type="expression" dxfId="2404" priority="227" stopIfTrue="1">
      <formula>$F$5=11</formula>
    </cfRule>
  </conditionalFormatting>
  <conditionalFormatting sqref="AA6 AK16">
    <cfRule type="cellIs" dxfId="2403" priority="228" stopIfTrue="1" operator="notEqual">
      <formula>F26</formula>
    </cfRule>
    <cfRule type="expression" dxfId="2402" priority="229" stopIfTrue="1">
      <formula>$F$5=11</formula>
    </cfRule>
  </conditionalFormatting>
  <conditionalFormatting sqref="F26 P36">
    <cfRule type="cellIs" dxfId="2401" priority="230" stopIfTrue="1" operator="notEqual">
      <formula>AA6</formula>
    </cfRule>
    <cfRule type="expression" dxfId="2400" priority="231" stopIfTrue="1">
      <formula>$F$5=11</formula>
    </cfRule>
  </conditionalFormatting>
  <conditionalFormatting sqref="G26 Q36">
    <cfRule type="cellIs" dxfId="2399" priority="232" stopIfTrue="1" operator="notEqual">
      <formula>Z6</formula>
    </cfRule>
    <cfRule type="expression" dxfId="2398" priority="233" stopIfTrue="1">
      <formula>$F$5=11</formula>
    </cfRule>
  </conditionalFormatting>
  <conditionalFormatting sqref="I34">
    <cfRule type="cellIs" dxfId="2397" priority="234" stopIfTrue="1" operator="notEqual">
      <formula>AH8</formula>
    </cfRule>
    <cfRule type="expression" dxfId="2396" priority="235" stopIfTrue="1">
      <formula>$F$5=1</formula>
    </cfRule>
  </conditionalFormatting>
  <conditionalFormatting sqref="H34">
    <cfRule type="cellIs" dxfId="2395" priority="236" stopIfTrue="1" operator="notEqual">
      <formula>AI8</formula>
    </cfRule>
    <cfRule type="expression" dxfId="2394" priority="237" stopIfTrue="1">
      <formula>$F$5=1</formula>
    </cfRule>
  </conditionalFormatting>
  <conditionalFormatting sqref="AH8">
    <cfRule type="cellIs" dxfId="2393" priority="238" stopIfTrue="1" operator="notEqual">
      <formula>I34</formula>
    </cfRule>
    <cfRule type="expression" dxfId="2392" priority="239" stopIfTrue="1">
      <formula>$F$5=1</formula>
    </cfRule>
  </conditionalFormatting>
  <conditionalFormatting sqref="AI8">
    <cfRule type="cellIs" dxfId="2391" priority="240" stopIfTrue="1" operator="notEqual">
      <formula>H34</formula>
    </cfRule>
    <cfRule type="expression" dxfId="2390" priority="241" stopIfTrue="1">
      <formula>$F$5=1</formula>
    </cfRule>
  </conditionalFormatting>
  <conditionalFormatting sqref="K32">
    <cfRule type="cellIs" dxfId="2389" priority="242" stopIfTrue="1" operator="notEqual">
      <formula>AF10</formula>
    </cfRule>
    <cfRule type="expression" dxfId="2388" priority="243" stopIfTrue="1">
      <formula>$F$5=1</formula>
    </cfRule>
  </conditionalFormatting>
  <conditionalFormatting sqref="J32">
    <cfRule type="cellIs" dxfId="2387" priority="244" stopIfTrue="1" operator="notEqual">
      <formula>AG10</formula>
    </cfRule>
    <cfRule type="expression" dxfId="2386" priority="245" stopIfTrue="1">
      <formula>$F$5=1</formula>
    </cfRule>
  </conditionalFormatting>
  <conditionalFormatting sqref="AD12">
    <cfRule type="cellIs" dxfId="2385" priority="246" stopIfTrue="1" operator="notEqual">
      <formula>M30</formula>
    </cfRule>
    <cfRule type="expression" dxfId="2384" priority="247" stopIfTrue="1">
      <formula>$F$5=1</formula>
    </cfRule>
  </conditionalFormatting>
  <conditionalFormatting sqref="AE12">
    <cfRule type="cellIs" dxfId="2383" priority="248" stopIfTrue="1" operator="notEqual">
      <formula>L30</formula>
    </cfRule>
    <cfRule type="expression" dxfId="2382" priority="249" stopIfTrue="1">
      <formula>$F$5=1</formula>
    </cfRule>
  </conditionalFormatting>
  <conditionalFormatting sqref="L30">
    <cfRule type="cellIs" dxfId="2381" priority="250" stopIfTrue="1" operator="notEqual">
      <formula>AE12</formula>
    </cfRule>
    <cfRule type="expression" dxfId="2380" priority="251" stopIfTrue="1">
      <formula>$F$5=1</formula>
    </cfRule>
  </conditionalFormatting>
  <conditionalFormatting sqref="M30">
    <cfRule type="cellIs" dxfId="2379" priority="252" stopIfTrue="1" operator="notEqual">
      <formula>AD12</formula>
    </cfRule>
    <cfRule type="expression" dxfId="2378" priority="253" stopIfTrue="1">
      <formula>$F$5=1</formula>
    </cfRule>
  </conditionalFormatting>
  <conditionalFormatting sqref="N28">
    <cfRule type="cellIs" dxfId="2377" priority="254" stopIfTrue="1" operator="notEqual">
      <formula>AC14</formula>
    </cfRule>
    <cfRule type="expression" dxfId="2376" priority="255" stopIfTrue="1">
      <formula>$F$5=1</formula>
    </cfRule>
  </conditionalFormatting>
  <conditionalFormatting sqref="O28">
    <cfRule type="cellIs" dxfId="2375" priority="256" stopIfTrue="1" operator="notEqual">
      <formula>AB14</formula>
    </cfRule>
    <cfRule type="expression" dxfId="2374" priority="257" stopIfTrue="1">
      <formula>$F$5=1</formula>
    </cfRule>
  </conditionalFormatting>
  <conditionalFormatting sqref="P26">
    <cfRule type="cellIs" dxfId="2373" priority="258" stopIfTrue="1" operator="notEqual">
      <formula>AA16</formula>
    </cfRule>
    <cfRule type="expression" dxfId="2372" priority="259" stopIfTrue="1">
      <formula>$F$5=1</formula>
    </cfRule>
  </conditionalFormatting>
  <conditionalFormatting sqref="Q26">
    <cfRule type="cellIs" dxfId="2371" priority="260" stopIfTrue="1" operator="notEqual">
      <formula>Z16</formula>
    </cfRule>
    <cfRule type="expression" dxfId="2370" priority="261" stopIfTrue="1">
      <formula>$F$5=1</formula>
    </cfRule>
  </conditionalFormatting>
  <conditionalFormatting sqref="R24">
    <cfRule type="cellIs" dxfId="2369" priority="262" stopIfTrue="1" operator="notEqual">
      <formula>Y18</formula>
    </cfRule>
    <cfRule type="expression" dxfId="2368" priority="263" stopIfTrue="1">
      <formula>$F$5=1</formula>
    </cfRule>
  </conditionalFormatting>
  <conditionalFormatting sqref="S24">
    <cfRule type="cellIs" dxfId="2367" priority="264" stopIfTrue="1" operator="notEqual">
      <formula>X18</formula>
    </cfRule>
    <cfRule type="expression" dxfId="2366" priority="265" stopIfTrue="1">
      <formula>$F$5=1</formula>
    </cfRule>
  </conditionalFormatting>
  <conditionalFormatting sqref="T22">
    <cfRule type="cellIs" dxfId="2365" priority="266" stopIfTrue="1" operator="notEqual">
      <formula>W20</formula>
    </cfRule>
    <cfRule type="expression" dxfId="2364" priority="267" stopIfTrue="1">
      <formula>$F$5=1</formula>
    </cfRule>
  </conditionalFormatting>
  <conditionalFormatting sqref="U22">
    <cfRule type="cellIs" dxfId="2363" priority="268" stopIfTrue="1" operator="notEqual">
      <formula>V20</formula>
    </cfRule>
    <cfRule type="expression" dxfId="2362" priority="269" stopIfTrue="1">
      <formula>$F$5=1</formula>
    </cfRule>
  </conditionalFormatting>
  <conditionalFormatting sqref="V20">
    <cfRule type="cellIs" dxfId="2361" priority="270" stopIfTrue="1" operator="notEqual">
      <formula>U22</formula>
    </cfRule>
    <cfRule type="expression" dxfId="2360" priority="271" stopIfTrue="1">
      <formula>$F$5=1</formula>
    </cfRule>
  </conditionalFormatting>
  <conditionalFormatting sqref="W20">
    <cfRule type="cellIs" dxfId="2359" priority="272" stopIfTrue="1" operator="notEqual">
      <formula>T22</formula>
    </cfRule>
    <cfRule type="expression" dxfId="2358" priority="273" stopIfTrue="1">
      <formula>$F$5=1</formula>
    </cfRule>
  </conditionalFormatting>
  <conditionalFormatting sqref="X18">
    <cfRule type="cellIs" dxfId="2357" priority="274" stopIfTrue="1" operator="notEqual">
      <formula>S24</formula>
    </cfRule>
    <cfRule type="expression" dxfId="2356" priority="275" stopIfTrue="1">
      <formula>$F$5=1</formula>
    </cfRule>
  </conditionalFormatting>
  <conditionalFormatting sqref="Y18">
    <cfRule type="cellIs" dxfId="2355" priority="276" stopIfTrue="1" operator="notEqual">
      <formula>R24</formula>
    </cfRule>
    <cfRule type="expression" dxfId="2354" priority="277" stopIfTrue="1">
      <formula>$F$5=1</formula>
    </cfRule>
  </conditionalFormatting>
  <conditionalFormatting sqref="Z16">
    <cfRule type="cellIs" dxfId="2353" priority="278" stopIfTrue="1" operator="notEqual">
      <formula>Q26</formula>
    </cfRule>
    <cfRule type="expression" dxfId="2352" priority="279" stopIfTrue="1">
      <formula>$F$5=1</formula>
    </cfRule>
  </conditionalFormatting>
  <conditionalFormatting sqref="AA16">
    <cfRule type="cellIs" dxfId="2351" priority="280" stopIfTrue="1" operator="notEqual">
      <formula>P26</formula>
    </cfRule>
    <cfRule type="expression" dxfId="2350" priority="281" stopIfTrue="1">
      <formula>$F$5=1</formula>
    </cfRule>
  </conditionalFormatting>
  <conditionalFormatting sqref="AC14">
    <cfRule type="cellIs" dxfId="2349" priority="282" stopIfTrue="1" operator="notEqual">
      <formula>N28</formula>
    </cfRule>
    <cfRule type="expression" dxfId="2348" priority="283" stopIfTrue="1">
      <formula>$F$5=1</formula>
    </cfRule>
  </conditionalFormatting>
  <conditionalFormatting sqref="P28">
    <cfRule type="cellIs" dxfId="2347" priority="284" stopIfTrue="1" operator="notEqual">
      <formula>AC16</formula>
    </cfRule>
    <cfRule type="expression" dxfId="2346" priority="285" stopIfTrue="1">
      <formula>$F$5=2</formula>
    </cfRule>
  </conditionalFormatting>
  <conditionalFormatting sqref="Q28">
    <cfRule type="cellIs" dxfId="2345" priority="286" stopIfTrue="1" operator="notEqual">
      <formula>AB16</formula>
    </cfRule>
    <cfRule type="expression" dxfId="2344" priority="287" stopIfTrue="1">
      <formula>$F$5=2</formula>
    </cfRule>
  </conditionalFormatting>
  <conditionalFormatting sqref="AB16">
    <cfRule type="cellIs" dxfId="2343" priority="288" stopIfTrue="1" operator="notEqual">
      <formula>Q28</formula>
    </cfRule>
    <cfRule type="expression" dxfId="2342" priority="289" stopIfTrue="1">
      <formula>$F$5=2</formula>
    </cfRule>
  </conditionalFormatting>
  <conditionalFormatting sqref="AC16">
    <cfRule type="cellIs" dxfId="2341" priority="290" stopIfTrue="1" operator="notEqual">
      <formula>P28</formula>
    </cfRule>
    <cfRule type="expression" dxfId="2340" priority="291" stopIfTrue="1">
      <formula>$F$5=2</formula>
    </cfRule>
  </conditionalFormatting>
  <conditionalFormatting sqref="X20">
    <cfRule type="cellIs" dxfId="2339" priority="292" stopIfTrue="1" operator="notEqual">
      <formula>U24</formula>
    </cfRule>
    <cfRule type="expression" dxfId="2338" priority="293" stopIfTrue="1">
      <formula>$F$5=2</formula>
    </cfRule>
  </conditionalFormatting>
  <conditionalFormatting sqref="Y20">
    <cfRule type="cellIs" dxfId="2337" priority="294" stopIfTrue="1" operator="notEqual">
      <formula>T24</formula>
    </cfRule>
    <cfRule type="expression" dxfId="2336" priority="295" stopIfTrue="1">
      <formula>$F$5=2</formula>
    </cfRule>
  </conditionalFormatting>
  <conditionalFormatting sqref="T24">
    <cfRule type="cellIs" dxfId="2335" priority="296" stopIfTrue="1" operator="notEqual">
      <formula>Y20</formula>
    </cfRule>
    <cfRule type="expression" dxfId="2334" priority="297" stopIfTrue="1">
      <formula>$F$5=2</formula>
    </cfRule>
  </conditionalFormatting>
  <conditionalFormatting sqref="U24">
    <cfRule type="cellIs" dxfId="2333" priority="298" stopIfTrue="1" operator="notEqual">
      <formula>X20</formula>
    </cfRule>
    <cfRule type="expression" dxfId="2332" priority="299" stopIfTrue="1">
      <formula>$F$5=2</formula>
    </cfRule>
  </conditionalFormatting>
  <conditionalFormatting sqref="R26">
    <cfRule type="cellIs" dxfId="2331" priority="300" stopIfTrue="1" operator="notEqual">
      <formula>AA18</formula>
    </cfRule>
    <cfRule type="expression" dxfId="2330" priority="301" stopIfTrue="1">
      <formula>$F$5=2</formula>
    </cfRule>
  </conditionalFormatting>
  <conditionalFormatting sqref="S26">
    <cfRule type="cellIs" dxfId="2329" priority="302" stopIfTrue="1" operator="notEqual">
      <formula>Z18</formula>
    </cfRule>
    <cfRule type="expression" dxfId="2328" priority="303" stopIfTrue="1">
      <formula>$F$5=2</formula>
    </cfRule>
  </conditionalFormatting>
  <conditionalFormatting sqref="Z18">
    <cfRule type="cellIs" dxfId="2327" priority="304" stopIfTrue="1" operator="notEqual">
      <formula>S26</formula>
    </cfRule>
    <cfRule type="expression" dxfId="2326" priority="305" stopIfTrue="1">
      <formula>$F$5=2</formula>
    </cfRule>
  </conditionalFormatting>
  <conditionalFormatting sqref="AA18">
    <cfRule type="cellIs" dxfId="2325" priority="306" stopIfTrue="1" operator="notEqual">
      <formula>R26</formula>
    </cfRule>
    <cfRule type="expression" dxfId="2324" priority="307" stopIfTrue="1">
      <formula>$F$5=2</formula>
    </cfRule>
  </conditionalFormatting>
  <conditionalFormatting sqref="N30">
    <cfRule type="cellIs" dxfId="2323" priority="308" stopIfTrue="1" operator="notEqual">
      <formula>AE14</formula>
    </cfRule>
    <cfRule type="expression" dxfId="2322" priority="309" stopIfTrue="1">
      <formula>$F$5=2</formula>
    </cfRule>
  </conditionalFormatting>
  <conditionalFormatting sqref="O30">
    <cfRule type="cellIs" dxfId="2321" priority="310" stopIfTrue="1" operator="notEqual">
      <formula>AD14</formula>
    </cfRule>
    <cfRule type="expression" dxfId="2320" priority="311" stopIfTrue="1">
      <formula>$F$5=2</formula>
    </cfRule>
  </conditionalFormatting>
  <conditionalFormatting sqref="AD14">
    <cfRule type="cellIs" dxfId="2319" priority="312" stopIfTrue="1" operator="notEqual">
      <formula>O30</formula>
    </cfRule>
    <cfRule type="expression" dxfId="2318" priority="313" stopIfTrue="1">
      <formula>$F$5=2</formula>
    </cfRule>
  </conditionalFormatting>
  <conditionalFormatting sqref="AE14">
    <cfRule type="cellIs" dxfId="2317" priority="314" stopIfTrue="1" operator="notEqual">
      <formula>N30</formula>
    </cfRule>
    <cfRule type="expression" dxfId="2316" priority="315" stopIfTrue="1">
      <formula>$F$5=2</formula>
    </cfRule>
  </conditionalFormatting>
  <conditionalFormatting sqref="L32">
    <cfRule type="cellIs" dxfId="2315" priority="316" stopIfTrue="1" operator="notEqual">
      <formula>AG12</formula>
    </cfRule>
    <cfRule type="expression" dxfId="2314" priority="317" stopIfTrue="1">
      <formula>$F$5=2</formula>
    </cfRule>
  </conditionalFormatting>
  <conditionalFormatting sqref="M32">
    <cfRule type="cellIs" dxfId="2313" priority="318" stopIfTrue="1" operator="notEqual">
      <formula>AF12</formula>
    </cfRule>
    <cfRule type="expression" dxfId="2312" priority="319" stopIfTrue="1">
      <formula>$F$5=2</formula>
    </cfRule>
  </conditionalFormatting>
  <conditionalFormatting sqref="AF12">
    <cfRule type="cellIs" dxfId="2311" priority="320" stopIfTrue="1" operator="notEqual">
      <formula>M32</formula>
    </cfRule>
    <cfRule type="expression" dxfId="2310" priority="321" stopIfTrue="1">
      <formula>$F$5=2</formula>
    </cfRule>
  </conditionalFormatting>
  <conditionalFormatting sqref="AG12">
    <cfRule type="cellIs" dxfId="2309" priority="322" stopIfTrue="1" operator="notEqual">
      <formula>L32</formula>
    </cfRule>
    <cfRule type="expression" dxfId="2308" priority="323" stopIfTrue="1">
      <formula>$F$5=2</formula>
    </cfRule>
  </conditionalFormatting>
  <conditionalFormatting sqref="AB14">
    <cfRule type="cellIs" dxfId="2307" priority="324" stopIfTrue="1" operator="notEqual">
      <formula>O28</formula>
    </cfRule>
    <cfRule type="expression" dxfId="2306" priority="325" stopIfTrue="1">
      <formula>$F$5=1</formula>
    </cfRule>
  </conditionalFormatting>
  <conditionalFormatting sqref="AF14">
    <cfRule type="cellIs" dxfId="2305" priority="326" stopIfTrue="1" operator="notEqual">
      <formula>O32</formula>
    </cfRule>
    <cfRule type="expression" dxfId="2304" priority="327" stopIfTrue="1">
      <formula>$F$5=3</formula>
    </cfRule>
  </conditionalFormatting>
  <conditionalFormatting sqref="AG14">
    <cfRule type="cellIs" dxfId="2303" priority="328" stopIfTrue="1" operator="notEqual">
      <formula>N32</formula>
    </cfRule>
    <cfRule type="expression" dxfId="2302" priority="329" stopIfTrue="1">
      <formula>$F$5=3</formula>
    </cfRule>
  </conditionalFormatting>
  <conditionalFormatting sqref="N32">
    <cfRule type="cellIs" dxfId="2301" priority="330" stopIfTrue="1" operator="notEqual">
      <formula>AG14</formula>
    </cfRule>
    <cfRule type="expression" dxfId="2300" priority="331" stopIfTrue="1">
      <formula>$F$5=3</formula>
    </cfRule>
  </conditionalFormatting>
  <conditionalFormatting sqref="O32">
    <cfRule type="cellIs" dxfId="2299" priority="332" stopIfTrue="1" operator="notEqual">
      <formula>AF14</formula>
    </cfRule>
    <cfRule type="expression" dxfId="2298" priority="333" stopIfTrue="1">
      <formula>$F$5=3</formula>
    </cfRule>
  </conditionalFormatting>
  <conditionalFormatting sqref="AD16">
    <cfRule type="cellIs" dxfId="2297" priority="334" stopIfTrue="1" operator="notEqual">
      <formula>Q30</formula>
    </cfRule>
    <cfRule type="expression" dxfId="2296" priority="335" stopIfTrue="1">
      <formula>$F$5=3</formula>
    </cfRule>
  </conditionalFormatting>
  <conditionalFormatting sqref="AE16">
    <cfRule type="cellIs" dxfId="2295" priority="336" stopIfTrue="1" operator="notEqual">
      <formula>P30</formula>
    </cfRule>
    <cfRule type="expression" dxfId="2294" priority="337" stopIfTrue="1">
      <formula>$F$5=3</formula>
    </cfRule>
  </conditionalFormatting>
  <conditionalFormatting sqref="P30">
    <cfRule type="cellIs" dxfId="2293" priority="338" stopIfTrue="1" operator="notEqual">
      <formula>AE16</formula>
    </cfRule>
    <cfRule type="expression" dxfId="2292" priority="339" stopIfTrue="1">
      <formula>$F$5=3</formula>
    </cfRule>
  </conditionalFormatting>
  <conditionalFormatting sqref="Q30">
    <cfRule type="cellIs" dxfId="2291" priority="340" stopIfTrue="1" operator="notEqual">
      <formula>AD16</formula>
    </cfRule>
    <cfRule type="expression" dxfId="2290" priority="341" stopIfTrue="1">
      <formula>$F$5=3</formula>
    </cfRule>
  </conditionalFormatting>
  <conditionalFormatting sqref="AB18">
    <cfRule type="cellIs" dxfId="2289" priority="342" stopIfTrue="1" operator="notEqual">
      <formula>S28</formula>
    </cfRule>
    <cfRule type="expression" dxfId="2288" priority="343" stopIfTrue="1">
      <formula>$F$5=3</formula>
    </cfRule>
  </conditionalFormatting>
  <conditionalFormatting sqref="AC18">
    <cfRule type="cellIs" dxfId="2287" priority="344" stopIfTrue="1" operator="notEqual">
      <formula>R28</formula>
    </cfRule>
    <cfRule type="expression" dxfId="2286" priority="345" stopIfTrue="1">
      <formula>$F$5=3</formula>
    </cfRule>
  </conditionalFormatting>
  <conditionalFormatting sqref="R28">
    <cfRule type="cellIs" dxfId="2285" priority="346" stopIfTrue="1" operator="notEqual">
      <formula>AC18</formula>
    </cfRule>
    <cfRule type="expression" dxfId="2284" priority="347" stopIfTrue="1">
      <formula>$F$5=3</formula>
    </cfRule>
  </conditionalFormatting>
  <conditionalFormatting sqref="S28">
    <cfRule type="cellIs" dxfId="2283" priority="348" stopIfTrue="1" operator="notEqual">
      <formula>AB18</formula>
    </cfRule>
    <cfRule type="expression" dxfId="2282" priority="349" stopIfTrue="1">
      <formula>$F$5=3</formula>
    </cfRule>
  </conditionalFormatting>
  <conditionalFormatting sqref="Z20">
    <cfRule type="cellIs" dxfId="2281" priority="350" stopIfTrue="1" operator="notEqual">
      <formula>U26</formula>
    </cfRule>
    <cfRule type="expression" dxfId="2280" priority="351" stopIfTrue="1">
      <formula>$F$5=3</formula>
    </cfRule>
  </conditionalFormatting>
  <conditionalFormatting sqref="AA20">
    <cfRule type="cellIs" dxfId="2279" priority="352" stopIfTrue="1" operator="notEqual">
      <formula>T26</formula>
    </cfRule>
    <cfRule type="expression" dxfId="2278" priority="353" stopIfTrue="1">
      <formula>$F$5=3</formula>
    </cfRule>
  </conditionalFormatting>
  <conditionalFormatting sqref="T26">
    <cfRule type="cellIs" dxfId="2277" priority="354" stopIfTrue="1" operator="notEqual">
      <formula>AA20</formula>
    </cfRule>
    <cfRule type="expression" dxfId="2276" priority="355" stopIfTrue="1">
      <formula>$F$5=3</formula>
    </cfRule>
  </conditionalFormatting>
  <conditionalFormatting sqref="U26">
    <cfRule type="cellIs" dxfId="2275" priority="356" stopIfTrue="1" operator="notEqual">
      <formula>Z20</formula>
    </cfRule>
    <cfRule type="expression" dxfId="2274" priority="357" stopIfTrue="1">
      <formula>$F$5=3</formula>
    </cfRule>
  </conditionalFormatting>
  <conditionalFormatting sqref="X22">
    <cfRule type="cellIs" dxfId="2273" priority="358" stopIfTrue="1" operator="notEqual">
      <formula>W24</formula>
    </cfRule>
    <cfRule type="expression" dxfId="2272" priority="359" stopIfTrue="1">
      <formula>$F$5=3</formula>
    </cfRule>
  </conditionalFormatting>
  <conditionalFormatting sqref="Y22">
    <cfRule type="cellIs" dxfId="2271" priority="360" stopIfTrue="1" operator="notEqual">
      <formula>V24</formula>
    </cfRule>
    <cfRule type="expression" dxfId="2270" priority="361" stopIfTrue="1">
      <formula>$F$5=3</formula>
    </cfRule>
  </conditionalFormatting>
  <conditionalFormatting sqref="V24">
    <cfRule type="cellIs" dxfId="2269" priority="362" stopIfTrue="1" operator="notEqual">
      <formula>Y22</formula>
    </cfRule>
    <cfRule type="expression" dxfId="2268" priority="363" stopIfTrue="1">
      <formula>$F$5=3</formula>
    </cfRule>
  </conditionalFormatting>
  <conditionalFormatting sqref="W24">
    <cfRule type="cellIs" dxfId="2267" priority="364" stopIfTrue="1" operator="notEqual">
      <formula>X22</formula>
    </cfRule>
    <cfRule type="expression" dxfId="2266" priority="365" stopIfTrue="1">
      <formula>$F$5=3</formula>
    </cfRule>
  </conditionalFormatting>
  <conditionalFormatting sqref="Z22">
    <cfRule type="cellIs" dxfId="2265" priority="366" stopIfTrue="1" operator="notEqual">
      <formula>W26</formula>
    </cfRule>
    <cfRule type="expression" dxfId="2264" priority="367" stopIfTrue="1">
      <formula>$F$5=4</formula>
    </cfRule>
  </conditionalFormatting>
  <conditionalFormatting sqref="AA22">
    <cfRule type="cellIs" dxfId="2263" priority="368" stopIfTrue="1" operator="notEqual">
      <formula>V26</formula>
    </cfRule>
    <cfRule type="expression" dxfId="2262" priority="369" stopIfTrue="1">
      <formula>$F$5=4</formula>
    </cfRule>
  </conditionalFormatting>
  <conditionalFormatting sqref="V26">
    <cfRule type="cellIs" dxfId="2261" priority="370" stopIfTrue="1" operator="notEqual">
      <formula>AA22</formula>
    </cfRule>
    <cfRule type="expression" dxfId="2260" priority="371" stopIfTrue="1">
      <formula>$F$5=4</formula>
    </cfRule>
  </conditionalFormatting>
  <conditionalFormatting sqref="W26">
    <cfRule type="cellIs" dxfId="2259" priority="372" stopIfTrue="1" operator="notEqual">
      <formula>Z22</formula>
    </cfRule>
    <cfRule type="expression" dxfId="2258" priority="373" stopIfTrue="1">
      <formula>$F$5=4</formula>
    </cfRule>
  </conditionalFormatting>
  <conditionalFormatting sqref="T28">
    <cfRule type="cellIs" dxfId="2257" priority="374" stopIfTrue="1" operator="notEqual">
      <formula>AC20</formula>
    </cfRule>
    <cfRule type="expression" dxfId="2256" priority="375" stopIfTrue="1">
      <formula>$F$5=4</formula>
    </cfRule>
  </conditionalFormatting>
  <conditionalFormatting sqref="U28">
    <cfRule type="cellIs" dxfId="2255" priority="376" stopIfTrue="1" operator="notEqual">
      <formula>AB20</formula>
    </cfRule>
    <cfRule type="expression" dxfId="2254" priority="377" stopIfTrue="1">
      <formula>$F$5=4</formula>
    </cfRule>
  </conditionalFormatting>
  <conditionalFormatting sqref="AB20">
    <cfRule type="cellIs" dxfId="2253" priority="378" stopIfTrue="1" operator="notEqual">
      <formula>U28</formula>
    </cfRule>
    <cfRule type="expression" dxfId="2252" priority="379" stopIfTrue="1">
      <formula>$F$5=4</formula>
    </cfRule>
  </conditionalFormatting>
  <conditionalFormatting sqref="AC20">
    <cfRule type="cellIs" dxfId="2251" priority="380" stopIfTrue="1" operator="notEqual">
      <formula>T28</formula>
    </cfRule>
    <cfRule type="expression" dxfId="2250" priority="381" stopIfTrue="1">
      <formula>$F$5=4</formula>
    </cfRule>
  </conditionalFormatting>
  <conditionalFormatting sqref="X36 R30">
    <cfRule type="cellIs" dxfId="2249" priority="382" stopIfTrue="1" operator="notEqual">
      <formula>AE18</formula>
    </cfRule>
    <cfRule type="expression" dxfId="2248" priority="383" stopIfTrue="1">
      <formula>$F$5=4</formula>
    </cfRule>
  </conditionalFormatting>
  <conditionalFormatting sqref="Y36 S30">
    <cfRule type="cellIs" dxfId="2247" priority="384" stopIfTrue="1" operator="notEqual">
      <formula>AD18</formula>
    </cfRule>
    <cfRule type="expression" dxfId="2246" priority="385" stopIfTrue="1">
      <formula>$F$5=4</formula>
    </cfRule>
  </conditionalFormatting>
  <conditionalFormatting sqref="AJ24 AD18">
    <cfRule type="cellIs" dxfId="2245" priority="386" stopIfTrue="1" operator="notEqual">
      <formula>S30</formula>
    </cfRule>
    <cfRule type="expression" dxfId="2244" priority="387" stopIfTrue="1">
      <formula>$F$5=4</formula>
    </cfRule>
  </conditionalFormatting>
  <conditionalFormatting sqref="AK24 AE18">
    <cfRule type="cellIs" dxfId="2243" priority="388" stopIfTrue="1" operator="notEqual">
      <formula>R30</formula>
    </cfRule>
    <cfRule type="expression" dxfId="2242" priority="389" stopIfTrue="1">
      <formula>$F$5=4</formula>
    </cfRule>
  </conditionalFormatting>
  <conditionalFormatting sqref="P32">
    <cfRule type="cellIs" dxfId="2241" priority="390" stopIfTrue="1" operator="notEqual">
      <formula>AG16</formula>
    </cfRule>
    <cfRule type="expression" dxfId="2240" priority="391" stopIfTrue="1">
      <formula>$F$5=4</formula>
    </cfRule>
  </conditionalFormatting>
  <conditionalFormatting sqref="Q32">
    <cfRule type="cellIs" dxfId="2239" priority="392" stopIfTrue="1" operator="notEqual">
      <formula>AF16</formula>
    </cfRule>
    <cfRule type="expression" dxfId="2238" priority="393" stopIfTrue="1">
      <formula>$F$5=4</formula>
    </cfRule>
  </conditionalFormatting>
  <conditionalFormatting sqref="AF16">
    <cfRule type="cellIs" dxfId="2237" priority="394" stopIfTrue="1" operator="notEqual">
      <formula>Q32</formula>
    </cfRule>
    <cfRule type="expression" dxfId="2236" priority="395" stopIfTrue="1">
      <formula>$F$5=4</formula>
    </cfRule>
  </conditionalFormatting>
  <conditionalFormatting sqref="AG16">
    <cfRule type="cellIs" dxfId="2235" priority="396" stopIfTrue="1" operator="notEqual">
      <formula>P32</formula>
    </cfRule>
    <cfRule type="expression" dxfId="2234" priority="397" stopIfTrue="1">
      <formula>$F$5=4</formula>
    </cfRule>
  </conditionalFormatting>
  <conditionalFormatting sqref="AF18">
    <cfRule type="cellIs" dxfId="2233" priority="398" stopIfTrue="1" operator="notEqual">
      <formula>S32</formula>
    </cfRule>
    <cfRule type="expression" dxfId="2232" priority="399" stopIfTrue="1">
      <formula>$F$5=5</formula>
    </cfRule>
  </conditionalFormatting>
  <conditionalFormatting sqref="AG18">
    <cfRule type="cellIs" dxfId="2231" priority="400" stopIfTrue="1" operator="notEqual">
      <formula>R32</formula>
    </cfRule>
    <cfRule type="expression" dxfId="2230" priority="401" stopIfTrue="1">
      <formula>$F$5=5</formula>
    </cfRule>
  </conditionalFormatting>
  <conditionalFormatting sqref="R32">
    <cfRule type="cellIs" dxfId="2229" priority="402" stopIfTrue="1" operator="notEqual">
      <formula>AG18</formula>
    </cfRule>
    <cfRule type="expression" dxfId="2228" priority="403" stopIfTrue="1">
      <formula>$F$5=5</formula>
    </cfRule>
  </conditionalFormatting>
  <conditionalFormatting sqref="S32">
    <cfRule type="cellIs" dxfId="2227" priority="404" stopIfTrue="1" operator="notEqual">
      <formula>AF18</formula>
    </cfRule>
    <cfRule type="expression" dxfId="2226" priority="405" stopIfTrue="1">
      <formula>$F$5=5</formula>
    </cfRule>
  </conditionalFormatting>
  <conditionalFormatting sqref="AD20">
    <cfRule type="cellIs" dxfId="2225" priority="406" stopIfTrue="1" operator="notEqual">
      <formula>U30</formula>
    </cfRule>
    <cfRule type="expression" dxfId="2224" priority="407" stopIfTrue="1">
      <formula>$F$5=5</formula>
    </cfRule>
  </conditionalFormatting>
  <conditionalFormatting sqref="AE20">
    <cfRule type="cellIs" dxfId="2223" priority="408" stopIfTrue="1" operator="notEqual">
      <formula>T30</formula>
    </cfRule>
    <cfRule type="expression" dxfId="2222" priority="409" stopIfTrue="1">
      <formula>$F$5=5</formula>
    </cfRule>
  </conditionalFormatting>
  <conditionalFormatting sqref="T30">
    <cfRule type="cellIs" dxfId="2221" priority="410" stopIfTrue="1" operator="notEqual">
      <formula>AE20</formula>
    </cfRule>
    <cfRule type="expression" dxfId="2220" priority="411" stopIfTrue="1">
      <formula>$F$5=5</formula>
    </cfRule>
  </conditionalFormatting>
  <conditionalFormatting sqref="U30">
    <cfRule type="cellIs" dxfId="2219" priority="412" stopIfTrue="1" operator="notEqual">
      <formula>AD20</formula>
    </cfRule>
    <cfRule type="expression" dxfId="2218" priority="413" stopIfTrue="1">
      <formula>$F$5=5</formula>
    </cfRule>
  </conditionalFormatting>
  <conditionalFormatting sqref="AB22">
    <cfRule type="cellIs" dxfId="2217" priority="414" stopIfTrue="1" operator="notEqual">
      <formula>W28</formula>
    </cfRule>
    <cfRule type="expression" dxfId="2216" priority="415" stopIfTrue="1">
      <formula>$F$5=5</formula>
    </cfRule>
  </conditionalFormatting>
  <conditionalFormatting sqref="AC22">
    <cfRule type="cellIs" dxfId="2215" priority="416" stopIfTrue="1" operator="notEqual">
      <formula>V28</formula>
    </cfRule>
    <cfRule type="expression" dxfId="2214" priority="417" stopIfTrue="1">
      <formula>$F$5=5</formula>
    </cfRule>
  </conditionalFormatting>
  <conditionalFormatting sqref="V28">
    <cfRule type="cellIs" dxfId="2213" priority="418" stopIfTrue="1" operator="notEqual">
      <formula>AC22</formula>
    </cfRule>
    <cfRule type="expression" dxfId="2212" priority="419" stopIfTrue="1">
      <formula>$F$5=5</formula>
    </cfRule>
  </conditionalFormatting>
  <conditionalFormatting sqref="W28">
    <cfRule type="cellIs" dxfId="2211" priority="420" stopIfTrue="1" operator="notEqual">
      <formula>AB22</formula>
    </cfRule>
    <cfRule type="expression" dxfId="2210" priority="421" stopIfTrue="1">
      <formula>$F$5=5</formula>
    </cfRule>
  </conditionalFormatting>
  <conditionalFormatting sqref="Z24">
    <cfRule type="cellIs" dxfId="2209" priority="422" stopIfTrue="1" operator="notEqual">
      <formula>Y26</formula>
    </cfRule>
    <cfRule type="expression" dxfId="2208" priority="423" stopIfTrue="1">
      <formula>$F$5=5</formula>
    </cfRule>
  </conditionalFormatting>
  <conditionalFormatting sqref="AA24">
    <cfRule type="cellIs" dxfId="2207" priority="424" stopIfTrue="1" operator="notEqual">
      <formula>X26</formula>
    </cfRule>
    <cfRule type="expression" dxfId="2206" priority="425" stopIfTrue="1">
      <formula>$F$5=5</formula>
    </cfRule>
  </conditionalFormatting>
  <conditionalFormatting sqref="X26">
    <cfRule type="cellIs" dxfId="2205" priority="426" stopIfTrue="1" operator="notEqual">
      <formula>AA24</formula>
    </cfRule>
    <cfRule type="expression" dxfId="2204" priority="427" stopIfTrue="1">
      <formula>$F$5=5</formula>
    </cfRule>
  </conditionalFormatting>
  <conditionalFormatting sqref="Y26">
    <cfRule type="cellIs" dxfId="2203" priority="428" stopIfTrue="1" operator="notEqual">
      <formula>Z24</formula>
    </cfRule>
    <cfRule type="expression" dxfId="2202" priority="429" stopIfTrue="1">
      <formula>$F$5=5</formula>
    </cfRule>
  </conditionalFormatting>
  <conditionalFormatting sqref="AD22">
    <cfRule type="cellIs" dxfId="2201" priority="430" stopIfTrue="1" operator="notEqual">
      <formula>W30</formula>
    </cfRule>
    <cfRule type="expression" dxfId="2200" priority="431" stopIfTrue="1">
      <formula>$F$5=6</formula>
    </cfRule>
  </conditionalFormatting>
  <conditionalFormatting sqref="AE22">
    <cfRule type="cellIs" dxfId="2199" priority="432" stopIfTrue="1" operator="notEqual">
      <formula>V30</formula>
    </cfRule>
    <cfRule type="expression" dxfId="2198" priority="433" stopIfTrue="1">
      <formula>$F$5=6</formula>
    </cfRule>
  </conditionalFormatting>
  <conditionalFormatting sqref="V30">
    <cfRule type="cellIs" dxfId="2197" priority="434" stopIfTrue="1" operator="notEqual">
      <formula>AE22</formula>
    </cfRule>
    <cfRule type="expression" dxfId="2196" priority="435" stopIfTrue="1">
      <formula>$F$5=6</formula>
    </cfRule>
  </conditionalFormatting>
  <conditionalFormatting sqref="W30">
    <cfRule type="cellIs" dxfId="2195" priority="436" stopIfTrue="1" operator="notEqual">
      <formula>AD22</formula>
    </cfRule>
    <cfRule type="expression" dxfId="2194" priority="437" stopIfTrue="1">
      <formula>$F$5=6</formula>
    </cfRule>
  </conditionalFormatting>
  <conditionalFormatting sqref="X28">
    <cfRule type="cellIs" dxfId="2193" priority="438" stopIfTrue="1" operator="notEqual">
      <formula>AC24</formula>
    </cfRule>
    <cfRule type="expression" dxfId="2192" priority="439" stopIfTrue="1">
      <formula>$F$5=6</formula>
    </cfRule>
  </conditionalFormatting>
  <conditionalFormatting sqref="Y28">
    <cfRule type="cellIs" dxfId="2191" priority="440" stopIfTrue="1" operator="notEqual">
      <formula>AB24</formula>
    </cfRule>
    <cfRule type="expression" dxfId="2190" priority="441" stopIfTrue="1">
      <formula>$F$5=6</formula>
    </cfRule>
  </conditionalFormatting>
  <conditionalFormatting sqref="AB24">
    <cfRule type="cellIs" dxfId="2189" priority="442" stopIfTrue="1" operator="notEqual">
      <formula>Y28</formula>
    </cfRule>
    <cfRule type="expression" dxfId="2188" priority="443" stopIfTrue="1">
      <formula>$F$5=6</formula>
    </cfRule>
  </conditionalFormatting>
  <conditionalFormatting sqref="AC24">
    <cfRule type="cellIs" dxfId="2187" priority="444" stopIfTrue="1" operator="notEqual">
      <formula>X28</formula>
    </cfRule>
    <cfRule type="expression" dxfId="2186" priority="445" stopIfTrue="1">
      <formula>$F$5=6</formula>
    </cfRule>
  </conditionalFormatting>
  <conditionalFormatting sqref="AB32">
    <cfRule type="cellIs" dxfId="2185" priority="446" stopIfTrue="1" operator="notEqual">
      <formula>AG28</formula>
    </cfRule>
    <cfRule type="expression" dxfId="2184" priority="447" stopIfTrue="1">
      <formula>$F$5=10</formula>
    </cfRule>
  </conditionalFormatting>
  <conditionalFormatting sqref="AC32">
    <cfRule type="cellIs" dxfId="2183" priority="448" stopIfTrue="1" operator="notEqual">
      <formula>AF28</formula>
    </cfRule>
    <cfRule type="expression" dxfId="2182" priority="449" stopIfTrue="1">
      <formula>$F$5=10</formula>
    </cfRule>
  </conditionalFormatting>
  <conditionalFormatting sqref="AF28">
    <cfRule type="cellIs" dxfId="2181" priority="450" stopIfTrue="1" operator="notEqual">
      <formula>AC32</formula>
    </cfRule>
    <cfRule type="expression" dxfId="2180" priority="451" stopIfTrue="1">
      <formula>$F$5=10</formula>
    </cfRule>
  </conditionalFormatting>
  <conditionalFormatting sqref="AG28">
    <cfRule type="cellIs" dxfId="2179" priority="452" stopIfTrue="1" operator="notEqual">
      <formula>AB32</formula>
    </cfRule>
    <cfRule type="expression" dxfId="2178" priority="453" stopIfTrue="1">
      <formula>$F$5=10</formula>
    </cfRule>
  </conditionalFormatting>
  <conditionalFormatting sqref="P18">
    <cfRule type="cellIs" dxfId="2177" priority="454" stopIfTrue="1" operator="notEqual">
      <formula>S16</formula>
    </cfRule>
    <cfRule type="expression" dxfId="2176" priority="455" stopIfTrue="1">
      <formula>$F$5=12</formula>
    </cfRule>
  </conditionalFormatting>
  <conditionalFormatting sqref="Q18">
    <cfRule type="cellIs" dxfId="2175" priority="456" stopIfTrue="1" operator="notEqual">
      <formula>R16</formula>
    </cfRule>
    <cfRule type="expression" dxfId="2174" priority="457" stopIfTrue="1">
      <formula>$F$5=12</formula>
    </cfRule>
  </conditionalFormatting>
  <conditionalFormatting sqref="R16">
    <cfRule type="cellIs" dxfId="2173" priority="458" stopIfTrue="1" operator="notEqual">
      <formula>Q18</formula>
    </cfRule>
    <cfRule type="expression" dxfId="2172" priority="459" stopIfTrue="1">
      <formula>$F$5=12</formula>
    </cfRule>
  </conditionalFormatting>
  <conditionalFormatting sqref="S16">
    <cfRule type="cellIs" dxfId="2171" priority="460" stopIfTrue="1" operator="notEqual">
      <formula>P18</formula>
    </cfRule>
    <cfRule type="expression" dxfId="2170" priority="461" stopIfTrue="1">
      <formula>$F$5=12</formula>
    </cfRule>
  </conditionalFormatting>
  <conditionalFormatting sqref="AB6">
    <cfRule type="cellIs" dxfId="2169" priority="462" stopIfTrue="1" operator="notEqual">
      <formula>G28</formula>
    </cfRule>
    <cfRule type="expression" dxfId="2168" priority="463" stopIfTrue="1">
      <formula>$F$5=12</formula>
    </cfRule>
  </conditionalFormatting>
  <conditionalFormatting sqref="AC6">
    <cfRule type="cellIs" dxfId="2167" priority="464" stopIfTrue="1" operator="notEqual">
      <formula>F28</formula>
    </cfRule>
    <cfRule type="expression" dxfId="2166" priority="465" stopIfTrue="1">
      <formula>$F$5=12</formula>
    </cfRule>
  </conditionalFormatting>
  <conditionalFormatting sqref="Z8">
    <cfRule type="cellIs" dxfId="2165" priority="466" stopIfTrue="1" operator="notEqual">
      <formula>I26</formula>
    </cfRule>
    <cfRule type="expression" dxfId="2164" priority="467" stopIfTrue="1">
      <formula>$F$5=12</formula>
    </cfRule>
  </conditionalFormatting>
  <conditionalFormatting sqref="AA8">
    <cfRule type="cellIs" dxfId="2163" priority="468" stopIfTrue="1" operator="notEqual">
      <formula>H26</formula>
    </cfRule>
    <cfRule type="expression" dxfId="2162" priority="469" stopIfTrue="1">
      <formula>$F$5=12</formula>
    </cfRule>
  </conditionalFormatting>
  <conditionalFormatting sqref="X10">
    <cfRule type="cellIs" dxfId="2161" priority="470" stopIfTrue="1" operator="notEqual">
      <formula>K24</formula>
    </cfRule>
    <cfRule type="expression" dxfId="2160" priority="471" stopIfTrue="1">
      <formula>$F$5=12</formula>
    </cfRule>
  </conditionalFormatting>
  <conditionalFormatting sqref="Y10">
    <cfRule type="cellIs" dxfId="2159" priority="472" stopIfTrue="1" operator="notEqual">
      <formula>J24</formula>
    </cfRule>
    <cfRule type="expression" dxfId="2158" priority="473" stopIfTrue="1">
      <formula>$F$5=12</formula>
    </cfRule>
  </conditionalFormatting>
  <conditionalFormatting sqref="J24">
    <cfRule type="cellIs" dxfId="2157" priority="474" stopIfTrue="1" operator="notEqual">
      <formula>Y10</formula>
    </cfRule>
    <cfRule type="expression" dxfId="2156" priority="475" stopIfTrue="1">
      <formula>$F$5=12</formula>
    </cfRule>
  </conditionalFormatting>
  <conditionalFormatting sqref="K24">
    <cfRule type="cellIs" dxfId="2155" priority="476" stopIfTrue="1" operator="notEqual">
      <formula>X10</formula>
    </cfRule>
    <cfRule type="expression" dxfId="2154" priority="477" stopIfTrue="1">
      <formula>$F$5=12</formula>
    </cfRule>
  </conditionalFormatting>
  <conditionalFormatting sqref="V12">
    <cfRule type="cellIs" dxfId="2153" priority="478" stopIfTrue="1" operator="notEqual">
      <formula>M22</formula>
    </cfRule>
    <cfRule type="expression" dxfId="2152" priority="479" stopIfTrue="1">
      <formula>$F$5=12</formula>
    </cfRule>
  </conditionalFormatting>
  <conditionalFormatting sqref="W12">
    <cfRule type="cellIs" dxfId="2151" priority="480" stopIfTrue="1" operator="notEqual">
      <formula>L22</formula>
    </cfRule>
    <cfRule type="expression" dxfId="2150" priority="481" stopIfTrue="1">
      <formula>$F$5=12</formula>
    </cfRule>
  </conditionalFormatting>
  <conditionalFormatting sqref="L22">
    <cfRule type="cellIs" dxfId="2149" priority="482" stopIfTrue="1" operator="notEqual">
      <formula>W12</formula>
    </cfRule>
    <cfRule type="expression" dxfId="2148" priority="483" stopIfTrue="1">
      <formula>$F$5=12</formula>
    </cfRule>
  </conditionalFormatting>
  <conditionalFormatting sqref="M22">
    <cfRule type="cellIs" dxfId="2147" priority="484" stopIfTrue="1" operator="notEqual">
      <formula>V12</formula>
    </cfRule>
    <cfRule type="expression" dxfId="2146" priority="485" stopIfTrue="1">
      <formula>$F$5=12</formula>
    </cfRule>
  </conditionalFormatting>
  <conditionalFormatting sqref="T14">
    <cfRule type="cellIs" dxfId="2145" priority="486" stopIfTrue="1" operator="notEqual">
      <formula>O20</formula>
    </cfRule>
    <cfRule type="expression" dxfId="2144" priority="487" stopIfTrue="1">
      <formula>$F$5=12</formula>
    </cfRule>
  </conditionalFormatting>
  <conditionalFormatting sqref="U14">
    <cfRule type="cellIs" dxfId="2143" priority="488" stopIfTrue="1" operator="notEqual">
      <formula>N20</formula>
    </cfRule>
    <cfRule type="expression" dxfId="2142" priority="489" stopIfTrue="1">
      <formula>$F$5=12</formula>
    </cfRule>
  </conditionalFormatting>
  <conditionalFormatting sqref="N20">
    <cfRule type="cellIs" dxfId="2141" priority="490" stopIfTrue="1" operator="notEqual">
      <formula>U14</formula>
    </cfRule>
    <cfRule type="expression" dxfId="2140" priority="491" stopIfTrue="1">
      <formula>$F$5=12</formula>
    </cfRule>
  </conditionalFormatting>
  <conditionalFormatting sqref="O20">
    <cfRule type="cellIs" dxfId="2139" priority="492" stopIfTrue="1" operator="notEqual">
      <formula>T14</formula>
    </cfRule>
    <cfRule type="expression" dxfId="2138" priority="493" stopIfTrue="1">
      <formula>$F$5=12</formula>
    </cfRule>
  </conditionalFormatting>
  <conditionalFormatting sqref="T16">
    <cfRule type="cellIs" dxfId="2137" priority="494" stopIfTrue="1" operator="notEqual">
      <formula>Q20</formula>
    </cfRule>
    <cfRule type="expression" dxfId="2136" priority="495" stopIfTrue="1">
      <formula>$F$5=13</formula>
    </cfRule>
  </conditionalFormatting>
  <conditionalFormatting sqref="U16">
    <cfRule type="cellIs" dxfId="2135" priority="496" stopIfTrue="1" operator="notEqual">
      <formula>P20</formula>
    </cfRule>
    <cfRule type="expression" dxfId="2134" priority="497" stopIfTrue="1">
      <formula>$F$5=13</formula>
    </cfRule>
  </conditionalFormatting>
  <conditionalFormatting sqref="P20">
    <cfRule type="cellIs" dxfId="2133" priority="498" stopIfTrue="1" operator="notEqual">
      <formula>U16</formula>
    </cfRule>
    <cfRule type="expression" dxfId="2132" priority="499" stopIfTrue="1">
      <formula>$F$5=13</formula>
    </cfRule>
  </conditionalFormatting>
  <conditionalFormatting sqref="Q20">
    <cfRule type="cellIs" dxfId="2131" priority="500" stopIfTrue="1" operator="notEqual">
      <formula>T16</formula>
    </cfRule>
    <cfRule type="expression" dxfId="2130" priority="501" stopIfTrue="1">
      <formula>$F$5=13</formula>
    </cfRule>
  </conditionalFormatting>
  <conditionalFormatting sqref="V14">
    <cfRule type="cellIs" dxfId="2129" priority="502" stopIfTrue="1" operator="notEqual">
      <formula>O22</formula>
    </cfRule>
    <cfRule type="expression" dxfId="2128" priority="503" stopIfTrue="1">
      <formula>$F$5=13</formula>
    </cfRule>
  </conditionalFormatting>
  <conditionalFormatting sqref="W14">
    <cfRule type="cellIs" dxfId="2127" priority="504" stopIfTrue="1" operator="notEqual">
      <formula>N22</formula>
    </cfRule>
    <cfRule type="expression" dxfId="2126" priority="505" stopIfTrue="1">
      <formula>$F$5=13</formula>
    </cfRule>
  </conditionalFormatting>
  <conditionalFormatting sqref="N22">
    <cfRule type="cellIs" dxfId="2125" priority="506" stopIfTrue="1" operator="notEqual">
      <formula>W14</formula>
    </cfRule>
    <cfRule type="expression" dxfId="2124" priority="507" stopIfTrue="1">
      <formula>$F$5=13</formula>
    </cfRule>
  </conditionalFormatting>
  <conditionalFormatting sqref="O22">
    <cfRule type="cellIs" dxfId="2123" priority="508" stopIfTrue="1" operator="notEqual">
      <formula>V14</formula>
    </cfRule>
    <cfRule type="expression" dxfId="2122" priority="509" stopIfTrue="1">
      <formula>$F$5=13</formula>
    </cfRule>
  </conditionalFormatting>
  <conditionalFormatting sqref="L24">
    <cfRule type="cellIs" dxfId="2121" priority="510" stopIfTrue="1" operator="notEqual">
      <formula>Y12</formula>
    </cfRule>
    <cfRule type="expression" dxfId="2120" priority="511" stopIfTrue="1">
      <formula>$F$5=13</formula>
    </cfRule>
  </conditionalFormatting>
  <conditionalFormatting sqref="M24">
    <cfRule type="cellIs" dxfId="2119" priority="512" stopIfTrue="1" operator="notEqual">
      <formula>X12</formula>
    </cfRule>
    <cfRule type="expression" dxfId="2118" priority="513" stopIfTrue="1">
      <formula>$F$5=13</formula>
    </cfRule>
  </conditionalFormatting>
  <conditionalFormatting sqref="X12">
    <cfRule type="cellIs" dxfId="2117" priority="514" stopIfTrue="1" operator="notEqual">
      <formula>M24</formula>
    </cfRule>
    <cfRule type="expression" dxfId="2116" priority="515" stopIfTrue="1">
      <formula>$F$5=13</formula>
    </cfRule>
  </conditionalFormatting>
  <conditionalFormatting sqref="Y12">
    <cfRule type="cellIs" dxfId="2115" priority="516" stopIfTrue="1" operator="notEqual">
      <formula>L24</formula>
    </cfRule>
    <cfRule type="expression" dxfId="2114" priority="517" stopIfTrue="1">
      <formula>$F$5=13</formula>
    </cfRule>
  </conditionalFormatting>
  <conditionalFormatting sqref="Z10">
    <cfRule type="cellIs" dxfId="2113" priority="518" stopIfTrue="1" operator="notEqual">
      <formula>K26</formula>
    </cfRule>
    <cfRule type="expression" dxfId="2112" priority="519" stopIfTrue="1">
      <formula>$F$5=13</formula>
    </cfRule>
  </conditionalFormatting>
  <conditionalFormatting sqref="AA10">
    <cfRule type="cellIs" dxfId="2111" priority="520" stopIfTrue="1" operator="notEqual">
      <formula>J26</formula>
    </cfRule>
    <cfRule type="expression" dxfId="2110" priority="521" stopIfTrue="1">
      <formula>$F$5=13</formula>
    </cfRule>
  </conditionalFormatting>
  <conditionalFormatting sqref="J26">
    <cfRule type="cellIs" dxfId="2109" priority="522" stopIfTrue="1" operator="notEqual">
      <formula>AA10</formula>
    </cfRule>
    <cfRule type="expression" dxfId="2108" priority="523" stopIfTrue="1">
      <formula>$F$5=13</formula>
    </cfRule>
  </conditionalFormatting>
  <conditionalFormatting sqref="K26">
    <cfRule type="cellIs" dxfId="2107" priority="524" stopIfTrue="1" operator="notEqual">
      <formula>Z10</formula>
    </cfRule>
    <cfRule type="expression" dxfId="2106" priority="525" stopIfTrue="1">
      <formula>$F$5=13</formula>
    </cfRule>
  </conditionalFormatting>
  <conditionalFormatting sqref="AB8">
    <cfRule type="cellIs" dxfId="2105" priority="526" stopIfTrue="1" operator="notEqual">
      <formula>I28</formula>
    </cfRule>
    <cfRule type="expression" dxfId="2104" priority="527" stopIfTrue="1">
      <formula>$F$5=13</formula>
    </cfRule>
  </conditionalFormatting>
  <conditionalFormatting sqref="AC8">
    <cfRule type="cellIs" dxfId="2103" priority="528" stopIfTrue="1" operator="notEqual">
      <formula>H28</formula>
    </cfRule>
    <cfRule type="expression" dxfId="2102" priority="529" stopIfTrue="1">
      <formula>$F$5=13</formula>
    </cfRule>
  </conditionalFormatting>
  <conditionalFormatting sqref="H28">
    <cfRule type="cellIs" dxfId="2101" priority="530" stopIfTrue="1" operator="notEqual">
      <formula>AC8</formula>
    </cfRule>
    <cfRule type="expression" dxfId="2100" priority="531" stopIfTrue="1">
      <formula>$F$5=13</formula>
    </cfRule>
  </conditionalFormatting>
  <conditionalFormatting sqref="I28">
    <cfRule type="cellIs" dxfId="2099" priority="532" stopIfTrue="1" operator="notEqual">
      <formula>AB8</formula>
    </cfRule>
    <cfRule type="expression" dxfId="2098" priority="533" stopIfTrue="1">
      <formula>$F$5=13</formula>
    </cfRule>
  </conditionalFormatting>
  <conditionalFormatting sqref="AD6">
    <cfRule type="cellIs" dxfId="2097" priority="534" stopIfTrue="1" operator="notEqual">
      <formula>G30</formula>
    </cfRule>
    <cfRule type="expression" dxfId="2096" priority="535" stopIfTrue="1">
      <formula>$F$5=13</formula>
    </cfRule>
  </conditionalFormatting>
  <conditionalFormatting sqref="AE6">
    <cfRule type="cellIs" dxfId="2095" priority="536" stopIfTrue="1" operator="notEqual">
      <formula>F30</formula>
    </cfRule>
    <cfRule type="expression" dxfId="2094" priority="537" stopIfTrue="1">
      <formula>$F$5=13</formula>
    </cfRule>
  </conditionalFormatting>
  <conditionalFormatting sqref="F30">
    <cfRule type="cellIs" dxfId="2093" priority="538" stopIfTrue="1" operator="notEqual">
      <formula>AE6</formula>
    </cfRule>
    <cfRule type="expression" dxfId="2092" priority="539" stopIfTrue="1">
      <formula>$F$5=13</formula>
    </cfRule>
  </conditionalFormatting>
  <conditionalFormatting sqref="G30">
    <cfRule type="cellIs" dxfId="2091" priority="540" stopIfTrue="1" operator="notEqual">
      <formula>AD6</formula>
    </cfRule>
    <cfRule type="expression" dxfId="2090" priority="541" stopIfTrue="1">
      <formula>$F$5=13</formula>
    </cfRule>
  </conditionalFormatting>
  <conditionalFormatting sqref="AF20">
    <cfRule type="cellIs" dxfId="2089" priority="542" stopIfTrue="1" operator="notEqual">
      <formula>U32</formula>
    </cfRule>
    <cfRule type="expression" dxfId="2088" priority="543" stopIfTrue="1">
      <formula>$F$5=6</formula>
    </cfRule>
  </conditionalFormatting>
  <conditionalFormatting sqref="AG20">
    <cfRule type="cellIs" dxfId="2087" priority="544" stopIfTrue="1" operator="notEqual">
      <formula>T32</formula>
    </cfRule>
    <cfRule type="expression" dxfId="2086" priority="545" stopIfTrue="1">
      <formula>$F$5=6</formula>
    </cfRule>
  </conditionalFormatting>
  <conditionalFormatting sqref="T32">
    <cfRule type="cellIs" dxfId="2085" priority="546" stopIfTrue="1" operator="notEqual">
      <formula>AG20</formula>
    </cfRule>
    <cfRule type="expression" dxfId="2084" priority="547" stopIfTrue="1">
      <formula>$F$5=6</formula>
    </cfRule>
  </conditionalFormatting>
  <conditionalFormatting sqref="U32">
    <cfRule type="cellIs" dxfId="2083" priority="548" stopIfTrue="1" operator="notEqual">
      <formula>AF20</formula>
    </cfRule>
    <cfRule type="expression" dxfId="2082" priority="549" stopIfTrue="1">
      <formula>$F$5=6</formula>
    </cfRule>
  </conditionalFormatting>
  <conditionalFormatting sqref="AJ6">
    <cfRule type="cellIs" dxfId="2081" priority="550" stopIfTrue="1" operator="notEqual">
      <formula>G36</formula>
    </cfRule>
    <cfRule type="expression" dxfId="2080" priority="551" stopIfTrue="1">
      <formula>$F$5=1</formula>
    </cfRule>
  </conditionalFormatting>
  <conditionalFormatting sqref="AK6">
    <cfRule type="cellIs" dxfId="2079" priority="552" stopIfTrue="1" operator="notEqual">
      <formula>F36</formula>
    </cfRule>
    <cfRule type="expression" dxfId="2078" priority="553" stopIfTrue="1">
      <formula>$F$5=1</formula>
    </cfRule>
  </conditionalFormatting>
  <conditionalFormatting sqref="AF10">
    <cfRule type="cellIs" dxfId="2077" priority="554" stopIfTrue="1" operator="notEqual">
      <formula>K32</formula>
    </cfRule>
    <cfRule type="expression" dxfId="2076" priority="555" stopIfTrue="1">
      <formula>$F$5=1</formula>
    </cfRule>
  </conditionalFormatting>
  <conditionalFormatting sqref="AG10">
    <cfRule type="cellIs" dxfId="2075" priority="556" stopIfTrue="1" operator="notEqual">
      <formula>J32</formula>
    </cfRule>
    <cfRule type="expression" dxfId="2074" priority="557" stopIfTrue="1">
      <formula>$F$5=1</formula>
    </cfRule>
  </conditionalFormatting>
  <conditionalFormatting sqref="F36">
    <cfRule type="cellIs" dxfId="2073" priority="558" stopIfTrue="1" operator="notEqual">
      <formula>AK6</formula>
    </cfRule>
    <cfRule type="expression" dxfId="2072" priority="559" stopIfTrue="1">
      <formula>$F$5=1</formula>
    </cfRule>
  </conditionalFormatting>
  <conditionalFormatting sqref="G36">
    <cfRule type="cellIs" dxfId="2071" priority="560" stopIfTrue="1" operator="notEqual">
      <formula>AJ6</formula>
    </cfRule>
    <cfRule type="expression" dxfId="2070" priority="561" stopIfTrue="1">
      <formula>$F$5=1</formula>
    </cfRule>
  </conditionalFormatting>
  <conditionalFormatting sqref="W36">
    <cfRule type="cellIs" dxfId="2069" priority="562" stopIfTrue="1" operator="notEqual">
      <formula>AJ22</formula>
    </cfRule>
    <cfRule type="expression" dxfId="2068" priority="563" stopIfTrue="1">
      <formula>$F$5=2</formula>
    </cfRule>
  </conditionalFormatting>
  <conditionalFormatting sqref="V36">
    <cfRule type="cellIs" dxfId="2067" priority="564" stopIfTrue="1" operator="notEqual">
      <formula>AK22</formula>
    </cfRule>
    <cfRule type="expression" dxfId="2066" priority="565" stopIfTrue="1">
      <formula>$F$5=2</formula>
    </cfRule>
  </conditionalFormatting>
  <conditionalFormatting sqref="AJ22">
    <cfRule type="cellIs" dxfId="2065" priority="566" stopIfTrue="1" operator="notEqual">
      <formula>W36</formula>
    </cfRule>
    <cfRule type="expression" dxfId="2064" priority="567" stopIfTrue="1">
      <formula>$F$5=2</formula>
    </cfRule>
  </conditionalFormatting>
  <conditionalFormatting sqref="AK22">
    <cfRule type="cellIs" dxfId="2063" priority="568" stopIfTrue="1" operator="notEqual">
      <formula>V36</formula>
    </cfRule>
    <cfRule type="expression" dxfId="2062" priority="569" stopIfTrue="1">
      <formula>$F$5=2</formula>
    </cfRule>
  </conditionalFormatting>
  <conditionalFormatting sqref="AH10">
    <cfRule type="cellIs" dxfId="2061" priority="570" stopIfTrue="1" operator="notEqual">
      <formula>K34</formula>
    </cfRule>
    <cfRule type="expression" dxfId="2060" priority="571" stopIfTrue="1">
      <formula>$F$5=2</formula>
    </cfRule>
  </conditionalFormatting>
  <conditionalFormatting sqref="AI10">
    <cfRule type="cellIs" dxfId="2059" priority="572" stopIfTrue="1" operator="notEqual">
      <formula>J34</formula>
    </cfRule>
    <cfRule type="expression" dxfId="2058" priority="573" stopIfTrue="1">
      <formula>$F$5=2</formula>
    </cfRule>
  </conditionalFormatting>
  <conditionalFormatting sqref="J34">
    <cfRule type="cellIs" dxfId="2057" priority="574" stopIfTrue="1" operator="notEqual">
      <formula>AI10</formula>
    </cfRule>
    <cfRule type="expression" dxfId="2056" priority="575" stopIfTrue="1">
      <formula>$F$5=2</formula>
    </cfRule>
  </conditionalFormatting>
  <conditionalFormatting sqref="K34">
    <cfRule type="cellIs" dxfId="2055" priority="576" stopIfTrue="1" operator="notEqual">
      <formula>AH10</formula>
    </cfRule>
    <cfRule type="expression" dxfId="2054" priority="577" stopIfTrue="1">
      <formula>$F$5=2</formula>
    </cfRule>
  </conditionalFormatting>
  <conditionalFormatting sqref="H36">
    <cfRule type="cellIs" dxfId="2053" priority="578" stopIfTrue="1" operator="notEqual">
      <formula>AK8</formula>
    </cfRule>
    <cfRule type="expression" dxfId="2052" priority="579" stopIfTrue="1">
      <formula>$F$5=3</formula>
    </cfRule>
  </conditionalFormatting>
  <conditionalFormatting sqref="I36">
    <cfRule type="cellIs" dxfId="2051" priority="580" stopIfTrue="1" operator="notEqual">
      <formula>AJ8</formula>
    </cfRule>
    <cfRule type="expression" dxfId="2050" priority="581" stopIfTrue="1">
      <formula>$F$5=3</formula>
    </cfRule>
  </conditionalFormatting>
  <conditionalFormatting sqref="AJ8">
    <cfRule type="cellIs" dxfId="2049" priority="582" stopIfTrue="1" operator="notEqual">
      <formula>I36</formula>
    </cfRule>
    <cfRule type="expression" dxfId="2048" priority="583" stopIfTrue="1">
      <formula>$F$5=3</formula>
    </cfRule>
  </conditionalFormatting>
  <conditionalFormatting sqref="AK8">
    <cfRule type="cellIs" dxfId="2047" priority="584" stopIfTrue="1" operator="notEqual">
      <formula>H36</formula>
    </cfRule>
    <cfRule type="expression" dxfId="2046" priority="585" stopIfTrue="1">
      <formula>$F$5=3</formula>
    </cfRule>
  </conditionalFormatting>
  <conditionalFormatting sqref="AH12">
    <cfRule type="cellIs" dxfId="2045" priority="586" stopIfTrue="1" operator="notEqual">
      <formula>M34</formula>
    </cfRule>
    <cfRule type="expression" dxfId="2044" priority="587" stopIfTrue="1">
      <formula>$F$5=3</formula>
    </cfRule>
  </conditionalFormatting>
  <conditionalFormatting sqref="AI12">
    <cfRule type="cellIs" dxfId="2043" priority="588" stopIfTrue="1" operator="notEqual">
      <formula>L34</formula>
    </cfRule>
    <cfRule type="expression" dxfId="2042" priority="589" stopIfTrue="1">
      <formula>$F$5=3</formula>
    </cfRule>
  </conditionalFormatting>
  <conditionalFormatting sqref="L34">
    <cfRule type="cellIs" dxfId="2041" priority="590" stopIfTrue="1" operator="notEqual">
      <formula>AI12</formula>
    </cfRule>
    <cfRule type="expression" dxfId="2040" priority="591" stopIfTrue="1">
      <formula>$F$5=3</formula>
    </cfRule>
  </conditionalFormatting>
  <conditionalFormatting sqref="M34">
    <cfRule type="cellIs" dxfId="2039" priority="592" stopIfTrue="1" operator="notEqual">
      <formula>AH12</formula>
    </cfRule>
    <cfRule type="expression" dxfId="2038" priority="593" stopIfTrue="1">
      <formula>$F$5=3</formula>
    </cfRule>
  </conditionalFormatting>
  <conditionalFormatting sqref="AH14">
    <cfRule type="cellIs" dxfId="2037" priority="594" stopIfTrue="1" operator="notEqual">
      <formula>O34</formula>
    </cfRule>
    <cfRule type="expression" dxfId="2036" priority="595" stopIfTrue="1">
      <formula>$F$5=4</formula>
    </cfRule>
  </conditionalFormatting>
  <conditionalFormatting sqref="AI14">
    <cfRule type="cellIs" dxfId="2035" priority="596" stopIfTrue="1" operator="notEqual">
      <formula>N34</formula>
    </cfRule>
    <cfRule type="expression" dxfId="2034" priority="597" stopIfTrue="1">
      <formula>$F$5=4</formula>
    </cfRule>
  </conditionalFormatting>
  <conditionalFormatting sqref="O34">
    <cfRule type="cellIs" dxfId="2033" priority="598" stopIfTrue="1" operator="notEqual">
      <formula>AH14</formula>
    </cfRule>
    <cfRule type="expression" dxfId="2032" priority="599" stopIfTrue="1">
      <formula>$F$5=4</formula>
    </cfRule>
  </conditionalFormatting>
  <conditionalFormatting sqref="N34">
    <cfRule type="cellIs" dxfId="2031" priority="600" stopIfTrue="1" operator="notEqual">
      <formula>AI14</formula>
    </cfRule>
    <cfRule type="expression" dxfId="2030" priority="601" stopIfTrue="1">
      <formula>$F$5=4</formula>
    </cfRule>
  </conditionalFormatting>
  <conditionalFormatting sqref="AJ10">
    <cfRule type="cellIs" dxfId="2029" priority="602" stopIfTrue="1" operator="notEqual">
      <formula>K36</formula>
    </cfRule>
    <cfRule type="expression" dxfId="2028" priority="603" stopIfTrue="1">
      <formula>$F$5=5</formula>
    </cfRule>
  </conditionalFormatting>
  <conditionalFormatting sqref="AK10">
    <cfRule type="cellIs" dxfId="2027" priority="604" stopIfTrue="1" operator="notEqual">
      <formula>J36</formula>
    </cfRule>
    <cfRule type="expression" dxfId="2026" priority="605" stopIfTrue="1">
      <formula>$F$5=5</formula>
    </cfRule>
  </conditionalFormatting>
  <conditionalFormatting sqref="J36">
    <cfRule type="cellIs" dxfId="2025" priority="606" stopIfTrue="1" operator="notEqual">
      <formula>AK10</formula>
    </cfRule>
    <cfRule type="expression" dxfId="2024" priority="607" stopIfTrue="1">
      <formula>$F$5=5</formula>
    </cfRule>
  </conditionalFormatting>
  <conditionalFormatting sqref="K36">
    <cfRule type="cellIs" dxfId="2023" priority="608" stopIfTrue="1" operator="notEqual">
      <formula>AJ10</formula>
    </cfRule>
    <cfRule type="expression" dxfId="2022" priority="609" stopIfTrue="1">
      <formula>$F$5=5</formula>
    </cfRule>
  </conditionalFormatting>
  <conditionalFormatting sqref="AH16">
    <cfRule type="cellIs" dxfId="2021" priority="610" stopIfTrue="1" operator="notEqual">
      <formula>Q34</formula>
    </cfRule>
    <cfRule type="expression" dxfId="2020" priority="611" stopIfTrue="1">
      <formula>$F$5=5</formula>
    </cfRule>
  </conditionalFormatting>
  <conditionalFormatting sqref="AI16">
    <cfRule type="cellIs" dxfId="2019" priority="612" stopIfTrue="1" operator="notEqual">
      <formula>P34</formula>
    </cfRule>
    <cfRule type="expression" dxfId="2018" priority="613" stopIfTrue="1">
      <formula>$F$5=5</formula>
    </cfRule>
  </conditionalFormatting>
  <conditionalFormatting sqref="P34">
    <cfRule type="cellIs" dxfId="2017" priority="614" stopIfTrue="1" operator="notEqual">
      <formula>AI16</formula>
    </cfRule>
    <cfRule type="expression" dxfId="2016" priority="615" stopIfTrue="1">
      <formula>$F$5=5</formula>
    </cfRule>
  </conditionalFormatting>
  <conditionalFormatting sqref="Q34">
    <cfRule type="cellIs" dxfId="2015" priority="616" stopIfTrue="1" operator="notEqual">
      <formula>AH16</formula>
    </cfRule>
    <cfRule type="expression" dxfId="2014" priority="617" stopIfTrue="1">
      <formula>$F$5=5</formula>
    </cfRule>
  </conditionalFormatting>
  <conditionalFormatting sqref="Z36">
    <cfRule type="cellIs" dxfId="2013" priority="618" stopIfTrue="1" operator="notEqual">
      <formula>AK26</formula>
    </cfRule>
    <cfRule type="expression" dxfId="2012" priority="619" stopIfTrue="1">
      <formula>$F$5=6</formula>
    </cfRule>
  </conditionalFormatting>
  <conditionalFormatting sqref="AA36">
    <cfRule type="cellIs" dxfId="2011" priority="620" stopIfTrue="1" operator="notEqual">
      <formula>AJ26</formula>
    </cfRule>
    <cfRule type="expression" dxfId="2010" priority="621" stopIfTrue="1">
      <formula>$F$5=6</formula>
    </cfRule>
  </conditionalFormatting>
  <conditionalFormatting sqref="R34">
    <cfRule type="cellIs" dxfId="2009" priority="622" stopIfTrue="1" operator="notEqual">
      <formula>AI18</formula>
    </cfRule>
    <cfRule type="expression" dxfId="2008" priority="623" stopIfTrue="1">
      <formula>$F$5=6</formula>
    </cfRule>
  </conditionalFormatting>
  <conditionalFormatting sqref="S34">
    <cfRule type="cellIs" dxfId="2007" priority="624" stopIfTrue="1" operator="notEqual">
      <formula>AH18</formula>
    </cfRule>
    <cfRule type="expression" dxfId="2006" priority="625" stopIfTrue="1">
      <formula>$F$5=6</formula>
    </cfRule>
  </conditionalFormatting>
  <conditionalFormatting sqref="AH18">
    <cfRule type="cellIs" dxfId="2005" priority="626" stopIfTrue="1" operator="notEqual">
      <formula>S34</formula>
    </cfRule>
    <cfRule type="expression" dxfId="2004" priority="627" stopIfTrue="1">
      <formula>$F$5=6</formula>
    </cfRule>
  </conditionalFormatting>
  <conditionalFormatting sqref="AI18">
    <cfRule type="cellIs" dxfId="2003" priority="628" stopIfTrue="1" operator="notEqual">
      <formula>R34</formula>
    </cfRule>
    <cfRule type="expression" dxfId="2002" priority="629" stopIfTrue="1">
      <formula>$F$5=6</formula>
    </cfRule>
  </conditionalFormatting>
  <conditionalFormatting sqref="AJ12">
    <cfRule type="cellIs" dxfId="2001" priority="630" stopIfTrue="1" operator="notEqual">
      <formula>M36</formula>
    </cfRule>
    <cfRule type="expression" dxfId="2000" priority="631" stopIfTrue="1">
      <formula>$F$5=7</formula>
    </cfRule>
  </conditionalFormatting>
  <conditionalFormatting sqref="AK12">
    <cfRule type="cellIs" dxfId="1999" priority="632" stopIfTrue="1" operator="notEqual">
      <formula>L36</formula>
    </cfRule>
    <cfRule type="expression" dxfId="1998" priority="633" stopIfTrue="1">
      <formula>$F$5=7</formula>
    </cfRule>
  </conditionalFormatting>
  <conditionalFormatting sqref="L36">
    <cfRule type="cellIs" dxfId="1997" priority="634" stopIfTrue="1" operator="notEqual">
      <formula>AK12</formula>
    </cfRule>
    <cfRule type="expression" dxfId="1996" priority="635" stopIfTrue="1">
      <formula>$F$5=7</formula>
    </cfRule>
  </conditionalFormatting>
  <conditionalFormatting sqref="M36">
    <cfRule type="cellIs" dxfId="1995" priority="636" stopIfTrue="1" operator="notEqual">
      <formula>AJ12</formula>
    </cfRule>
    <cfRule type="expression" dxfId="1994" priority="637" stopIfTrue="1">
      <formula>$F$5=7</formula>
    </cfRule>
  </conditionalFormatting>
  <conditionalFormatting sqref="AH20">
    <cfRule type="cellIs" dxfId="1993" priority="638" stopIfTrue="1" operator="notEqual">
      <formula>U34</formula>
    </cfRule>
    <cfRule type="expression" dxfId="1992" priority="639" stopIfTrue="1">
      <formula>$F$5=7</formula>
    </cfRule>
  </conditionalFormatting>
  <conditionalFormatting sqref="AI20">
    <cfRule type="cellIs" dxfId="1991" priority="640" stopIfTrue="1" operator="notEqual">
      <formula>T34</formula>
    </cfRule>
    <cfRule type="expression" dxfId="1990" priority="641" stopIfTrue="1">
      <formula>$F$5=7</formula>
    </cfRule>
  </conditionalFormatting>
  <conditionalFormatting sqref="T34">
    <cfRule type="cellIs" dxfId="1989" priority="642" stopIfTrue="1" operator="notEqual">
      <formula>AI20</formula>
    </cfRule>
    <cfRule type="expression" dxfId="1988" priority="643" stopIfTrue="1">
      <formula>$F$5=7</formula>
    </cfRule>
  </conditionalFormatting>
  <conditionalFormatting sqref="U34">
    <cfRule type="cellIs" dxfId="1987" priority="644" stopIfTrue="1" operator="notEqual">
      <formula>AH20</formula>
    </cfRule>
    <cfRule type="expression" dxfId="1986" priority="645" stopIfTrue="1">
      <formula>$F$5=7</formula>
    </cfRule>
  </conditionalFormatting>
  <conditionalFormatting sqref="AF22">
    <cfRule type="cellIs" dxfId="1985" priority="646" stopIfTrue="1" operator="notEqual">
      <formula>W32</formula>
    </cfRule>
    <cfRule type="expression" dxfId="1984" priority="647" stopIfTrue="1">
      <formula>$F$5=7</formula>
    </cfRule>
  </conditionalFormatting>
  <conditionalFormatting sqref="AG22">
    <cfRule type="cellIs" dxfId="1983" priority="648" stopIfTrue="1" operator="notEqual">
      <formula>V32</formula>
    </cfRule>
    <cfRule type="expression" dxfId="1982" priority="649" stopIfTrue="1">
      <formula>$F$5=7</formula>
    </cfRule>
  </conditionalFormatting>
  <conditionalFormatting sqref="V32">
    <cfRule type="cellIs" dxfId="1981" priority="650" stopIfTrue="1" operator="notEqual">
      <formula>AG22</formula>
    </cfRule>
    <cfRule type="expression" dxfId="1980" priority="651" stopIfTrue="1">
      <formula>$F$5=7</formula>
    </cfRule>
  </conditionalFormatting>
  <conditionalFormatting sqref="W32">
    <cfRule type="cellIs" dxfId="1979" priority="652" stopIfTrue="1" operator="notEqual">
      <formula>AF22</formula>
    </cfRule>
    <cfRule type="expression" dxfId="1978" priority="653" stopIfTrue="1">
      <formula>$F$5=7</formula>
    </cfRule>
  </conditionalFormatting>
  <conditionalFormatting sqref="AD24">
    <cfRule type="cellIs" dxfId="1977" priority="654" stopIfTrue="1" operator="notEqual">
      <formula>Y30</formula>
    </cfRule>
    <cfRule type="expression" dxfId="1976" priority="655" stopIfTrue="1">
      <formula>$F$5=7</formula>
    </cfRule>
  </conditionalFormatting>
  <conditionalFormatting sqref="AE24">
    <cfRule type="cellIs" dxfId="1975" priority="656" stopIfTrue="1" operator="notEqual">
      <formula>X30</formula>
    </cfRule>
    <cfRule type="expression" dxfId="1974" priority="657" stopIfTrue="1">
      <formula>$F$5=7</formula>
    </cfRule>
  </conditionalFormatting>
  <conditionalFormatting sqref="X30">
    <cfRule type="cellIs" dxfId="1973" priority="658" stopIfTrue="1" operator="notEqual">
      <formula>AE24</formula>
    </cfRule>
    <cfRule type="expression" dxfId="1972" priority="659" stopIfTrue="1">
      <formula>$F$5=7</formula>
    </cfRule>
  </conditionalFormatting>
  <conditionalFormatting sqref="Y30">
    <cfRule type="cellIs" dxfId="1971" priority="660" stopIfTrue="1" operator="notEqual">
      <formula>AD24</formula>
    </cfRule>
    <cfRule type="expression" dxfId="1970" priority="661" stopIfTrue="1">
      <formula>$F$5=7</formula>
    </cfRule>
  </conditionalFormatting>
  <conditionalFormatting sqref="AB26">
    <cfRule type="cellIs" dxfId="1969" priority="662" stopIfTrue="1" operator="notEqual">
      <formula>AA28</formula>
    </cfRule>
    <cfRule type="expression" dxfId="1968" priority="663" stopIfTrue="1">
      <formula>$F$5=7</formula>
    </cfRule>
  </conditionalFormatting>
  <conditionalFormatting sqref="AC26">
    <cfRule type="cellIs" dxfId="1967" priority="664" stopIfTrue="1" operator="notEqual">
      <formula>Z28</formula>
    </cfRule>
    <cfRule type="expression" dxfId="1966" priority="665" stopIfTrue="1">
      <formula>$F$5=7</formula>
    </cfRule>
  </conditionalFormatting>
  <conditionalFormatting sqref="Z28">
    <cfRule type="cellIs" dxfId="1965" priority="666" stopIfTrue="1" operator="notEqual">
      <formula>AC26</formula>
    </cfRule>
    <cfRule type="expression" dxfId="1964" priority="667" stopIfTrue="1">
      <formula>$F$5=7</formula>
    </cfRule>
  </conditionalFormatting>
  <conditionalFormatting sqref="AA28">
    <cfRule type="cellIs" dxfId="1963" priority="668" stopIfTrue="1" operator="notEqual">
      <formula>AB26</formula>
    </cfRule>
    <cfRule type="expression" dxfId="1962" priority="669" stopIfTrue="1">
      <formula>$F$5=7</formula>
    </cfRule>
  </conditionalFormatting>
  <conditionalFormatting sqref="AJ28 AF24">
    <cfRule type="cellIs" dxfId="1961" priority="670" stopIfTrue="1" operator="notEqual">
      <formula>Y32</formula>
    </cfRule>
    <cfRule type="expression" dxfId="1960" priority="671" stopIfTrue="1">
      <formula>$F$5=8</formula>
    </cfRule>
  </conditionalFormatting>
  <conditionalFormatting sqref="AK28 AG24">
    <cfRule type="cellIs" dxfId="1959" priority="672" stopIfTrue="1" operator="notEqual">
      <formula>X32</formula>
    </cfRule>
    <cfRule type="expression" dxfId="1958" priority="673" stopIfTrue="1">
      <formula>$F$5=8</formula>
    </cfRule>
  </conditionalFormatting>
  <conditionalFormatting sqref="AD26">
    <cfRule type="cellIs" dxfId="1957" priority="674" stopIfTrue="1" operator="notEqual">
      <formula>AA30</formula>
    </cfRule>
    <cfRule type="expression" dxfId="1956" priority="675" stopIfTrue="1">
      <formula>$F$5=8</formula>
    </cfRule>
  </conditionalFormatting>
  <conditionalFormatting sqref="AE26">
    <cfRule type="cellIs" dxfId="1955" priority="676" stopIfTrue="1" operator="notEqual">
      <formula>Z30</formula>
    </cfRule>
    <cfRule type="expression" dxfId="1954" priority="677" stopIfTrue="1">
      <formula>$F$5=8</formula>
    </cfRule>
  </conditionalFormatting>
  <conditionalFormatting sqref="Z30">
    <cfRule type="cellIs" dxfId="1953" priority="678" stopIfTrue="1" operator="notEqual">
      <formula>AE26</formula>
    </cfRule>
    <cfRule type="expression" dxfId="1952" priority="679" stopIfTrue="1">
      <formula>$F$5=8</formula>
    </cfRule>
  </conditionalFormatting>
  <conditionalFormatting sqref="AA30">
    <cfRule type="cellIs" dxfId="1951" priority="680" stopIfTrue="1" operator="notEqual">
      <formula>AD26</formula>
    </cfRule>
    <cfRule type="expression" dxfId="1950" priority="681" stopIfTrue="1">
      <formula>$F$5=8</formula>
    </cfRule>
  </conditionalFormatting>
  <conditionalFormatting sqref="X32 AB36">
    <cfRule type="cellIs" dxfId="1949" priority="682" stopIfTrue="1" operator="notEqual">
      <formula>AG24</formula>
    </cfRule>
    <cfRule type="expression" dxfId="1948" priority="683" stopIfTrue="1">
      <formula>$F$5=8</formula>
    </cfRule>
  </conditionalFormatting>
  <conditionalFormatting sqref="Y32 AC36">
    <cfRule type="cellIs" dxfId="1947" priority="684" stopIfTrue="1" operator="notEqual">
      <formula>AF24</formula>
    </cfRule>
    <cfRule type="expression" dxfId="1946" priority="685" stopIfTrue="1">
      <formula>$F$5=8</formula>
    </cfRule>
  </conditionalFormatting>
  <conditionalFormatting sqref="AH22">
    <cfRule type="cellIs" dxfId="1945" priority="686" stopIfTrue="1" operator="notEqual">
      <formula>W34</formula>
    </cfRule>
    <cfRule type="expression" dxfId="1944" priority="687" stopIfTrue="1">
      <formula>$F$5=8</formula>
    </cfRule>
  </conditionalFormatting>
  <conditionalFormatting sqref="AI22">
    <cfRule type="cellIs" dxfId="1943" priority="688" stopIfTrue="1" operator="notEqual">
      <formula>V34</formula>
    </cfRule>
    <cfRule type="expression" dxfId="1942" priority="689" stopIfTrue="1">
      <formula>$F$5=8</formula>
    </cfRule>
  </conditionalFormatting>
  <conditionalFormatting sqref="V34">
    <cfRule type="cellIs" dxfId="1941" priority="690" stopIfTrue="1" operator="notEqual">
      <formula>AI22</formula>
    </cfRule>
    <cfRule type="expression" dxfId="1940" priority="691" stopIfTrue="1">
      <formula>$F$5=8</formula>
    </cfRule>
  </conditionalFormatting>
  <conditionalFormatting sqref="W34">
    <cfRule type="cellIs" dxfId="1939" priority="692" stopIfTrue="1" operator="notEqual">
      <formula>AH22</formula>
    </cfRule>
    <cfRule type="expression" dxfId="1938" priority="693" stopIfTrue="1">
      <formula>$F$5=8</formula>
    </cfRule>
  </conditionalFormatting>
  <conditionalFormatting sqref="AJ14">
    <cfRule type="cellIs" dxfId="1937" priority="694" stopIfTrue="1" operator="notEqual">
      <formula>O36</formula>
    </cfRule>
    <cfRule type="expression" dxfId="1936" priority="695" stopIfTrue="1">
      <formula>$F$5=9</formula>
    </cfRule>
  </conditionalFormatting>
  <conditionalFormatting sqref="AK14">
    <cfRule type="cellIs" dxfId="1935" priority="696" stopIfTrue="1" operator="notEqual">
      <formula>N36</formula>
    </cfRule>
    <cfRule type="expression" dxfId="1934" priority="697" stopIfTrue="1">
      <formula>$F$5=9</formula>
    </cfRule>
  </conditionalFormatting>
  <conditionalFormatting sqref="O36">
    <cfRule type="cellIs" dxfId="1933" priority="698" stopIfTrue="1" operator="notEqual">
      <formula>AJ14</formula>
    </cfRule>
    <cfRule type="expression" dxfId="1932" priority="699" stopIfTrue="1">
      <formula>$F$5=9</formula>
    </cfRule>
  </conditionalFormatting>
  <conditionalFormatting sqref="N36">
    <cfRule type="cellIs" dxfId="1931" priority="700" stopIfTrue="1" operator="notEqual">
      <formula>AK14</formula>
    </cfRule>
    <cfRule type="expression" dxfId="1930" priority="701" stopIfTrue="1">
      <formula>$F$5=9</formula>
    </cfRule>
  </conditionalFormatting>
  <conditionalFormatting sqref="AH24">
    <cfRule type="cellIs" dxfId="1929" priority="702" stopIfTrue="1" operator="notEqual">
      <formula>Y34</formula>
    </cfRule>
    <cfRule type="expression" dxfId="1928" priority="703" stopIfTrue="1">
      <formula>$F$5=9</formula>
    </cfRule>
  </conditionalFormatting>
  <conditionalFormatting sqref="AI24">
    <cfRule type="cellIs" dxfId="1927" priority="704" stopIfTrue="1" operator="notEqual">
      <formula>X34</formula>
    </cfRule>
    <cfRule type="expression" dxfId="1926" priority="705" stopIfTrue="1">
      <formula>$F$5=9</formula>
    </cfRule>
  </conditionalFormatting>
  <conditionalFormatting sqref="X34">
    <cfRule type="cellIs" dxfId="1925" priority="706" stopIfTrue="1" operator="notEqual">
      <formula>AI24</formula>
    </cfRule>
    <cfRule type="expression" dxfId="1924" priority="707" stopIfTrue="1">
      <formula>$F$5=9</formula>
    </cfRule>
  </conditionalFormatting>
  <conditionalFormatting sqref="Y34">
    <cfRule type="cellIs" dxfId="1923" priority="708" stopIfTrue="1" operator="notEqual">
      <formula>AH24</formula>
    </cfRule>
    <cfRule type="expression" dxfId="1922" priority="709" stopIfTrue="1">
      <formula>$F$5=9</formula>
    </cfRule>
  </conditionalFormatting>
  <conditionalFormatting sqref="AF26">
    <cfRule type="cellIs" dxfId="1921" priority="710" stopIfTrue="1" operator="notEqual">
      <formula>AA32</formula>
    </cfRule>
    <cfRule type="expression" dxfId="1920" priority="711" stopIfTrue="1">
      <formula>$F$5=9</formula>
    </cfRule>
  </conditionalFormatting>
  <conditionalFormatting sqref="AG26">
    <cfRule type="cellIs" dxfId="1919" priority="712" stopIfTrue="1" operator="notEqual">
      <formula>Z32</formula>
    </cfRule>
    <cfRule type="expression" dxfId="1918" priority="713" stopIfTrue="1">
      <formula>$F$5=9</formula>
    </cfRule>
  </conditionalFormatting>
  <conditionalFormatting sqref="Z32">
    <cfRule type="cellIs" dxfId="1917" priority="714" stopIfTrue="1" operator="notEqual">
      <formula>AG26</formula>
    </cfRule>
    <cfRule type="expression" dxfId="1916" priority="715" stopIfTrue="1">
      <formula>$F$5=9</formula>
    </cfRule>
  </conditionalFormatting>
  <conditionalFormatting sqref="AA32">
    <cfRule type="cellIs" dxfId="1915" priority="716" stopIfTrue="1" operator="notEqual">
      <formula>AF26</formula>
    </cfRule>
    <cfRule type="expression" dxfId="1914" priority="717" stopIfTrue="1">
      <formula>$F$5=9</formula>
    </cfRule>
  </conditionalFormatting>
  <conditionalFormatting sqref="AD28">
    <cfRule type="cellIs" dxfId="1913" priority="718" stopIfTrue="1" operator="notEqual">
      <formula>AC30</formula>
    </cfRule>
    <cfRule type="expression" dxfId="1912" priority="719" stopIfTrue="1">
      <formula>$F$5=9</formula>
    </cfRule>
  </conditionalFormatting>
  <conditionalFormatting sqref="AE28">
    <cfRule type="cellIs" dxfId="1911" priority="720" stopIfTrue="1" operator="notEqual">
      <formula>AB30</formula>
    </cfRule>
    <cfRule type="expression" dxfId="1910" priority="721" stopIfTrue="1">
      <formula>$F$5=9</formula>
    </cfRule>
  </conditionalFormatting>
  <conditionalFormatting sqref="AB30">
    <cfRule type="cellIs" dxfId="1909" priority="722" stopIfTrue="1" operator="notEqual">
      <formula>AE28</formula>
    </cfRule>
    <cfRule type="expression" dxfId="1908" priority="723" stopIfTrue="1">
      <formula>$F$5=9</formula>
    </cfRule>
  </conditionalFormatting>
  <conditionalFormatting sqref="AC30">
    <cfRule type="cellIs" dxfId="1907" priority="724" stopIfTrue="1" operator="notEqual">
      <formula>AD28</formula>
    </cfRule>
    <cfRule type="expression" dxfId="1906" priority="725" stopIfTrue="1">
      <formula>$F$5=9</formula>
    </cfRule>
  </conditionalFormatting>
  <conditionalFormatting sqref="AH26">
    <cfRule type="cellIs" dxfId="1905" priority="726" stopIfTrue="1" operator="notEqual">
      <formula>AA34</formula>
    </cfRule>
    <cfRule type="expression" dxfId="1904" priority="727" stopIfTrue="1">
      <formula>$F$5=10</formula>
    </cfRule>
  </conditionalFormatting>
  <conditionalFormatting sqref="AI26">
    <cfRule type="cellIs" dxfId="1903" priority="728" stopIfTrue="1" operator="notEqual">
      <formula>Z34</formula>
    </cfRule>
    <cfRule type="expression" dxfId="1902" priority="729" stopIfTrue="1">
      <formula>$F$5=10</formula>
    </cfRule>
  </conditionalFormatting>
  <conditionalFormatting sqref="Z34">
    <cfRule type="cellIs" dxfId="1901" priority="730" stopIfTrue="1" operator="notEqual">
      <formula>AI26</formula>
    </cfRule>
    <cfRule type="expression" dxfId="1900" priority="731" stopIfTrue="1">
      <formula>$F$5=10</formula>
    </cfRule>
  </conditionalFormatting>
  <conditionalFormatting sqref="AA34">
    <cfRule type="cellIs" dxfId="1899" priority="732" stopIfTrue="1" operator="notEqual">
      <formula>AH26</formula>
    </cfRule>
    <cfRule type="expression" dxfId="1898" priority="733" stopIfTrue="1">
      <formula>$F$5=10</formula>
    </cfRule>
  </conditionalFormatting>
  <conditionalFormatting sqref="AH28">
    <cfRule type="cellIs" dxfId="1897" priority="734" stopIfTrue="1" operator="notEqual">
      <formula>AC34</formula>
    </cfRule>
    <cfRule type="expression" dxfId="1896" priority="735" stopIfTrue="1">
      <formula>$F$5=11</formula>
    </cfRule>
  </conditionalFormatting>
  <conditionalFormatting sqref="AI28">
    <cfRule type="cellIs" dxfId="1895" priority="736" stopIfTrue="1" operator="notEqual">
      <formula>AB34</formula>
    </cfRule>
    <cfRule type="expression" dxfId="1894" priority="737" stopIfTrue="1">
      <formula>$F$5=11</formula>
    </cfRule>
  </conditionalFormatting>
  <conditionalFormatting sqref="AB34">
    <cfRule type="cellIs" dxfId="1893" priority="738" stopIfTrue="1" operator="notEqual">
      <formula>AI28</formula>
    </cfRule>
    <cfRule type="expression" dxfId="1892" priority="739" stopIfTrue="1">
      <formula>$F$5=11</formula>
    </cfRule>
  </conditionalFormatting>
  <conditionalFormatting sqref="AC34">
    <cfRule type="cellIs" dxfId="1891" priority="740" stopIfTrue="1" operator="notEqual">
      <formula>AH28</formula>
    </cfRule>
    <cfRule type="expression" dxfId="1890" priority="741" stopIfTrue="1">
      <formula>$F$5=11</formula>
    </cfRule>
  </conditionalFormatting>
  <conditionalFormatting sqref="AF30">
    <cfRule type="cellIs" dxfId="1889" priority="742" stopIfTrue="1" operator="notEqual">
      <formula>AE32</formula>
    </cfRule>
    <cfRule type="expression" dxfId="1888" priority="743" stopIfTrue="1">
      <formula>$F$5=11</formula>
    </cfRule>
  </conditionalFormatting>
  <conditionalFormatting sqref="AG30">
    <cfRule type="cellIs" dxfId="1887" priority="744" stopIfTrue="1" operator="notEqual">
      <formula>AD32</formula>
    </cfRule>
    <cfRule type="expression" dxfId="1886" priority="745" stopIfTrue="1">
      <formula>$F$5=11</formula>
    </cfRule>
  </conditionalFormatting>
  <conditionalFormatting sqref="AD32">
    <cfRule type="cellIs" dxfId="1885" priority="746" stopIfTrue="1" operator="notEqual">
      <formula>AG30</formula>
    </cfRule>
    <cfRule type="expression" dxfId="1884" priority="747" stopIfTrue="1">
      <formula>$F$5=11</formula>
    </cfRule>
  </conditionalFormatting>
  <conditionalFormatting sqref="AE32">
    <cfRule type="cellIs" dxfId="1883" priority="748" stopIfTrue="1" operator="notEqual">
      <formula>AF30</formula>
    </cfRule>
    <cfRule type="expression" dxfId="1882" priority="749" stopIfTrue="1">
      <formula>$F$5=11</formula>
    </cfRule>
  </conditionalFormatting>
  <conditionalFormatting sqref="AJ32 AH30">
    <cfRule type="cellIs" dxfId="1881" priority="750" stopIfTrue="1" operator="notEqual">
      <formula>AE34</formula>
    </cfRule>
    <cfRule type="expression" dxfId="1880" priority="751" stopIfTrue="1">
      <formula>$F$5=12</formula>
    </cfRule>
  </conditionalFormatting>
  <conditionalFormatting sqref="AK32 AI30">
    <cfRule type="cellIs" dxfId="1879" priority="752" stopIfTrue="1" operator="notEqual">
      <formula>AD34</formula>
    </cfRule>
    <cfRule type="expression" dxfId="1878" priority="753" stopIfTrue="1">
      <formula>$F$5=12</formula>
    </cfRule>
  </conditionalFormatting>
  <conditionalFormatting sqref="AF36 AD34">
    <cfRule type="cellIs" dxfId="1877" priority="754" stopIfTrue="1" operator="notEqual">
      <formula>AI30</formula>
    </cfRule>
    <cfRule type="expression" dxfId="1876" priority="755" stopIfTrue="1">
      <formula>$F$5=12</formula>
    </cfRule>
  </conditionalFormatting>
  <conditionalFormatting sqref="AG36 AE34">
    <cfRule type="cellIs" dxfId="1875" priority="756" stopIfTrue="1" operator="notEqual">
      <formula>AH30</formula>
    </cfRule>
    <cfRule type="expression" dxfId="1874" priority="757" stopIfTrue="1">
      <formula>$F$5=12</formula>
    </cfRule>
  </conditionalFormatting>
  <conditionalFormatting sqref="AJ18">
    <cfRule type="cellIs" dxfId="1873" priority="758" stopIfTrue="1" operator="notEqual">
      <formula>S36</formula>
    </cfRule>
    <cfRule type="expression" dxfId="1872" priority="759" stopIfTrue="1">
      <formula>$F$5=13</formula>
    </cfRule>
  </conditionalFormatting>
  <conditionalFormatting sqref="AK18">
    <cfRule type="cellIs" dxfId="1871" priority="760" stopIfTrue="1" operator="notEqual">
      <formula>R36</formula>
    </cfRule>
    <cfRule type="expression" dxfId="1870" priority="761" stopIfTrue="1">
      <formula>$F$5=13</formula>
    </cfRule>
  </conditionalFormatting>
  <conditionalFormatting sqref="R36">
    <cfRule type="cellIs" dxfId="1869" priority="762" stopIfTrue="1" operator="notEqual">
      <formula>AK18</formula>
    </cfRule>
    <cfRule type="expression" dxfId="1868" priority="763" stopIfTrue="1">
      <formula>$F$5=13</formula>
    </cfRule>
  </conditionalFormatting>
  <conditionalFormatting sqref="S36">
    <cfRule type="cellIs" dxfId="1867" priority="764" stopIfTrue="1" operator="notEqual">
      <formula>AJ18</formula>
    </cfRule>
    <cfRule type="expression" dxfId="1866" priority="765" stopIfTrue="1">
      <formula>$F$5=13</formula>
    </cfRule>
  </conditionalFormatting>
  <conditionalFormatting sqref="AH32">
    <cfRule type="cellIs" dxfId="1865" priority="766" stopIfTrue="1" operator="notEqual">
      <formula>AG34</formula>
    </cfRule>
    <cfRule type="expression" dxfId="1864" priority="767" stopIfTrue="1">
      <formula>$F$5=13</formula>
    </cfRule>
  </conditionalFormatting>
  <conditionalFormatting sqref="AI32">
    <cfRule type="cellIs" dxfId="1863" priority="768" stopIfTrue="1" operator="notEqual">
      <formula>AF34</formula>
    </cfRule>
    <cfRule type="expression" dxfId="1862" priority="769" stopIfTrue="1">
      <formula>$F$5=13</formula>
    </cfRule>
  </conditionalFormatting>
  <conditionalFormatting sqref="AF34">
    <cfRule type="cellIs" dxfId="1861" priority="770" stopIfTrue="1" operator="notEqual">
      <formula>AI32</formula>
    </cfRule>
    <cfRule type="expression" dxfId="1860" priority="771" stopIfTrue="1">
      <formula>$F$5=13</formula>
    </cfRule>
  </conditionalFormatting>
  <conditionalFormatting sqref="AG34">
    <cfRule type="cellIs" dxfId="1859" priority="772" stopIfTrue="1" operator="notEqual">
      <formula>AH32</formula>
    </cfRule>
    <cfRule type="expression" dxfId="1858" priority="773" stopIfTrue="1">
      <formula>$F$5=13</formula>
    </cfRule>
  </conditionalFormatting>
  <conditionalFormatting sqref="AJ34 T18">
    <cfRule type="cellIs" dxfId="1857" priority="774" stopIfTrue="1" operator="notEqual">
      <formula>S20</formula>
    </cfRule>
    <cfRule type="expression" dxfId="1856" priority="775" stopIfTrue="1">
      <formula>$F$5=14</formula>
    </cfRule>
  </conditionalFormatting>
  <conditionalFormatting sqref="AK34">
    <cfRule type="cellIs" dxfId="1855" priority="776" stopIfTrue="1" operator="notEqual">
      <formula>AH36</formula>
    </cfRule>
    <cfRule type="expression" dxfId="1854" priority="777" stopIfTrue="1">
      <formula>$F$5=114</formula>
    </cfRule>
  </conditionalFormatting>
  <conditionalFormatting sqref="AH36 R20">
    <cfRule type="cellIs" dxfId="1853" priority="778" stopIfTrue="1" operator="notEqual">
      <formula>U18</formula>
    </cfRule>
    <cfRule type="expression" dxfId="1852" priority="779" stopIfTrue="1">
      <formula>$F$5=14</formula>
    </cfRule>
  </conditionalFormatting>
  <conditionalFormatting sqref="AI36 S20">
    <cfRule type="cellIs" dxfId="1851" priority="780" stopIfTrue="1" operator="notEqual">
      <formula>T18</formula>
    </cfRule>
    <cfRule type="expression" dxfId="1850" priority="781" stopIfTrue="1">
      <formula>$F$5=14</formula>
    </cfRule>
  </conditionalFormatting>
  <conditionalFormatting sqref="AF6">
    <cfRule type="cellIs" dxfId="1849" priority="782" stopIfTrue="1" operator="notEqual">
      <formula>G32</formula>
    </cfRule>
    <cfRule type="expression" dxfId="1848" priority="783" stopIfTrue="1">
      <formula>$F$5=14</formula>
    </cfRule>
  </conditionalFormatting>
  <conditionalFormatting sqref="AG6">
    <cfRule type="cellIs" dxfId="1847" priority="784" stopIfTrue="1" operator="notEqual">
      <formula>F32</formula>
    </cfRule>
    <cfRule type="expression" dxfId="1846" priority="785" stopIfTrue="1">
      <formula>$F$5=14</formula>
    </cfRule>
  </conditionalFormatting>
  <conditionalFormatting sqref="F32">
    <cfRule type="cellIs" dxfId="1845" priority="786" stopIfTrue="1" operator="notEqual">
      <formula>AG6</formula>
    </cfRule>
    <cfRule type="expression" dxfId="1844" priority="787" stopIfTrue="1">
      <formula>$F$5=14</formula>
    </cfRule>
  </conditionalFormatting>
  <conditionalFormatting sqref="G32">
    <cfRule type="cellIs" dxfId="1843" priority="788" stopIfTrue="1" operator="notEqual">
      <formula>AF6</formula>
    </cfRule>
    <cfRule type="expression" dxfId="1842" priority="789" stopIfTrue="1">
      <formula>$F$5=14</formula>
    </cfRule>
  </conditionalFormatting>
  <conditionalFormatting sqref="AD8">
    <cfRule type="cellIs" dxfId="1841" priority="790" stopIfTrue="1" operator="notEqual">
      <formula>I30</formula>
    </cfRule>
    <cfRule type="expression" dxfId="1840" priority="791" stopIfTrue="1">
      <formula>$F$5=14</formula>
    </cfRule>
  </conditionalFormatting>
  <conditionalFormatting sqref="AE8">
    <cfRule type="cellIs" dxfId="1839" priority="792" stopIfTrue="1" operator="notEqual">
      <formula>H30</formula>
    </cfRule>
    <cfRule type="expression" dxfId="1838" priority="793" stopIfTrue="1">
      <formula>$F$5=14</formula>
    </cfRule>
  </conditionalFormatting>
  <conditionalFormatting sqref="AB10">
    <cfRule type="cellIs" dxfId="1837" priority="794" stopIfTrue="1" operator="notEqual">
      <formula>K28</formula>
    </cfRule>
    <cfRule type="expression" dxfId="1836" priority="795" stopIfTrue="1">
      <formula>$F$5=14</formula>
    </cfRule>
  </conditionalFormatting>
  <conditionalFormatting sqref="AC10">
    <cfRule type="cellIs" dxfId="1835" priority="796" stopIfTrue="1" operator="notEqual">
      <formula>J28</formula>
    </cfRule>
    <cfRule type="expression" dxfId="1834" priority="797" stopIfTrue="1">
      <formula>$F$5=14</formula>
    </cfRule>
  </conditionalFormatting>
  <conditionalFormatting sqref="H30">
    <cfRule type="cellIs" dxfId="1833" priority="798" stopIfTrue="1" operator="notEqual">
      <formula>AE8</formula>
    </cfRule>
    <cfRule type="expression" dxfId="1832" priority="799" stopIfTrue="1">
      <formula>$F$5=14</formula>
    </cfRule>
  </conditionalFormatting>
  <conditionalFormatting sqref="I30">
    <cfRule type="cellIs" dxfId="1831" priority="800" stopIfTrue="1" operator="notEqual">
      <formula>AD8</formula>
    </cfRule>
    <cfRule type="expression" dxfId="1830" priority="801" stopIfTrue="1">
      <formula>$F$5=14</formula>
    </cfRule>
  </conditionalFormatting>
  <conditionalFormatting sqref="J28">
    <cfRule type="cellIs" dxfId="1829" priority="802" stopIfTrue="1" operator="notEqual">
      <formula>AC10</formula>
    </cfRule>
    <cfRule type="expression" dxfId="1828" priority="803" stopIfTrue="1">
      <formula>$F$5=14</formula>
    </cfRule>
  </conditionalFormatting>
  <conditionalFormatting sqref="K28">
    <cfRule type="cellIs" dxfId="1827" priority="804" stopIfTrue="1" operator="notEqual">
      <formula>AB10</formula>
    </cfRule>
    <cfRule type="expression" dxfId="1826" priority="805" stopIfTrue="1">
      <formula>$F$5=14</formula>
    </cfRule>
  </conditionalFormatting>
  <conditionalFormatting sqref="L26">
    <cfRule type="cellIs" dxfId="1825" priority="806" stopIfTrue="1" operator="notEqual">
      <formula>AA12</formula>
    </cfRule>
    <cfRule type="expression" dxfId="1824" priority="807" stopIfTrue="1">
      <formula>$F$5=14</formula>
    </cfRule>
  </conditionalFormatting>
  <conditionalFormatting sqref="M26">
    <cfRule type="cellIs" dxfId="1823" priority="808" stopIfTrue="1" operator="notEqual">
      <formula>Z12</formula>
    </cfRule>
    <cfRule type="expression" dxfId="1822" priority="809" stopIfTrue="1">
      <formula>$F$5=14</formula>
    </cfRule>
  </conditionalFormatting>
  <conditionalFormatting sqref="Z12">
    <cfRule type="cellIs" dxfId="1821" priority="810" stopIfTrue="1" operator="notEqual">
      <formula>M26</formula>
    </cfRule>
    <cfRule type="expression" dxfId="1820" priority="811" stopIfTrue="1">
      <formula>$F$5=14</formula>
    </cfRule>
  </conditionalFormatting>
  <conditionalFormatting sqref="AA12">
    <cfRule type="cellIs" dxfId="1819" priority="812" stopIfTrue="1" operator="notEqual">
      <formula>L26</formula>
    </cfRule>
    <cfRule type="expression" dxfId="1818" priority="813" stopIfTrue="1">
      <formula>$F$5=14</formula>
    </cfRule>
  </conditionalFormatting>
  <conditionalFormatting sqref="X14">
    <cfRule type="cellIs" dxfId="1817" priority="814" stopIfTrue="1" operator="notEqual">
      <formula>O24</formula>
    </cfRule>
    <cfRule type="expression" dxfId="1816" priority="815" stopIfTrue="1">
      <formula>$F$5=14</formula>
    </cfRule>
  </conditionalFormatting>
  <conditionalFormatting sqref="Y14">
    <cfRule type="cellIs" dxfId="1815" priority="816" stopIfTrue="1" operator="notEqual">
      <formula>N24</formula>
    </cfRule>
    <cfRule type="expression" dxfId="1814" priority="817" stopIfTrue="1">
      <formula>$F$5=14</formula>
    </cfRule>
  </conditionalFormatting>
  <conditionalFormatting sqref="V16">
    <cfRule type="cellIs" dxfId="1813" priority="818" stopIfTrue="1" operator="notEqual">
      <formula>Q22</formula>
    </cfRule>
    <cfRule type="expression" dxfId="1812" priority="819" stopIfTrue="1">
      <formula>$F$5=14</formula>
    </cfRule>
  </conditionalFormatting>
  <conditionalFormatting sqref="W16">
    <cfRule type="cellIs" dxfId="1811" priority="820" stopIfTrue="1" operator="notEqual">
      <formula>P22</formula>
    </cfRule>
    <cfRule type="expression" dxfId="1810" priority="821" stopIfTrue="1">
      <formula>$F$5=14</formula>
    </cfRule>
  </conditionalFormatting>
  <conditionalFormatting sqref="U18">
    <cfRule type="cellIs" dxfId="1809" priority="822" stopIfTrue="1" operator="notEqual">
      <formula>R20</formula>
    </cfRule>
    <cfRule type="expression" dxfId="1808" priority="823" stopIfTrue="1">
      <formula>$F$5=14</formula>
    </cfRule>
  </conditionalFormatting>
  <conditionalFormatting sqref="N24">
    <cfRule type="cellIs" dxfId="1807" priority="824" stopIfTrue="1" operator="notEqual">
      <formula>Y14</formula>
    </cfRule>
    <cfRule type="expression" dxfId="1806" priority="825" stopIfTrue="1">
      <formula>$F$5=14</formula>
    </cfRule>
  </conditionalFormatting>
  <conditionalFormatting sqref="O24">
    <cfRule type="cellIs" dxfId="1805" priority="826" stopIfTrue="1" operator="notEqual">
      <formula>X14</formula>
    </cfRule>
    <cfRule type="expression" dxfId="1804" priority="827" stopIfTrue="1">
      <formula>$F$5=14</formula>
    </cfRule>
  </conditionalFormatting>
  <conditionalFormatting sqref="P22">
    <cfRule type="cellIs" dxfId="1803" priority="828" stopIfTrue="1" operator="notEqual">
      <formula>W16</formula>
    </cfRule>
    <cfRule type="expression" dxfId="1802" priority="829" stopIfTrue="1">
      <formula>$F$5=14</formula>
    </cfRule>
  </conditionalFormatting>
  <conditionalFormatting sqref="Q22">
    <cfRule type="cellIs" dxfId="1801" priority="830" stopIfTrue="1" operator="notEqual">
      <formula>V16</formula>
    </cfRule>
    <cfRule type="expression" dxfId="1800" priority="831" stopIfTrue="1">
      <formula>$F$5=14</formula>
    </cfRule>
  </conditionalFormatting>
  <conditionalFormatting sqref="AJ20 AB12">
    <cfRule type="cellIs" dxfId="1799" priority="832" stopIfTrue="1" operator="notEqual">
      <formula>M28</formula>
    </cfRule>
    <cfRule type="expression" dxfId="1798" priority="833" stopIfTrue="1">
      <formula>$F$5=15</formula>
    </cfRule>
  </conditionalFormatting>
  <conditionalFormatting sqref="AK20 AC12">
    <cfRule type="cellIs" dxfId="1797" priority="834" stopIfTrue="1" operator="notEqual">
      <formula>L28</formula>
    </cfRule>
    <cfRule type="expression" dxfId="1796" priority="835" stopIfTrue="1">
      <formula>$F$5=15</formula>
    </cfRule>
  </conditionalFormatting>
  <conditionalFormatting sqref="T36 L28">
    <cfRule type="cellIs" dxfId="1795" priority="836" stopIfTrue="1" operator="notEqual">
      <formula>AC12</formula>
    </cfRule>
    <cfRule type="expression" dxfId="1794" priority="837" stopIfTrue="1">
      <formula>$F$5=15</formula>
    </cfRule>
  </conditionalFormatting>
  <conditionalFormatting sqref="U36 M28">
    <cfRule type="cellIs" dxfId="1793" priority="838" stopIfTrue="1" operator="notEqual">
      <formula>AB12</formula>
    </cfRule>
    <cfRule type="expression" dxfId="1792" priority="839" stopIfTrue="1">
      <formula>$F$5=15</formula>
    </cfRule>
  </conditionalFormatting>
  <conditionalFormatting sqref="V18">
    <cfRule type="cellIs" dxfId="1791" priority="840" stopIfTrue="1" operator="notEqual">
      <formula>S22</formula>
    </cfRule>
    <cfRule type="expression" dxfId="1790" priority="841" stopIfTrue="1">
      <formula>$F$5=15</formula>
    </cfRule>
  </conditionalFormatting>
  <conditionalFormatting sqref="W18">
    <cfRule type="cellIs" dxfId="1789" priority="842" stopIfTrue="1" operator="notEqual">
      <formula>R22</formula>
    </cfRule>
    <cfRule type="expression" dxfId="1788" priority="843" stopIfTrue="1">
      <formula>$F$5=15</formula>
    </cfRule>
  </conditionalFormatting>
  <conditionalFormatting sqref="R22">
    <cfRule type="cellIs" dxfId="1787" priority="844" stopIfTrue="1" operator="notEqual">
      <formula>W18</formula>
    </cfRule>
    <cfRule type="expression" dxfId="1786" priority="845" stopIfTrue="1">
      <formula>$F$5=15</formula>
    </cfRule>
  </conditionalFormatting>
  <conditionalFormatting sqref="S22">
    <cfRule type="cellIs" dxfId="1785" priority="846" stopIfTrue="1" operator="notEqual">
      <formula>V18</formula>
    </cfRule>
    <cfRule type="expression" dxfId="1784" priority="847" stopIfTrue="1">
      <formula>$F$5=15</formula>
    </cfRule>
  </conditionalFormatting>
  <conditionalFormatting sqref="X16">
    <cfRule type="cellIs" dxfId="1783" priority="848" stopIfTrue="1" operator="notEqual">
      <formula>Q24</formula>
    </cfRule>
    <cfRule type="expression" dxfId="1782" priority="849" stopIfTrue="1">
      <formula>$F$5=15</formula>
    </cfRule>
  </conditionalFormatting>
  <conditionalFormatting sqref="Y16">
    <cfRule type="cellIs" dxfId="1781" priority="850" stopIfTrue="1" operator="notEqual">
      <formula>P24</formula>
    </cfRule>
    <cfRule type="expression" dxfId="1780" priority="851" stopIfTrue="1">
      <formula>$F$5=15</formula>
    </cfRule>
  </conditionalFormatting>
  <conditionalFormatting sqref="P24">
    <cfRule type="cellIs" dxfId="1779" priority="852" stopIfTrue="1" operator="notEqual">
      <formula>Y16</formula>
    </cfRule>
    <cfRule type="expression" dxfId="1778" priority="853" stopIfTrue="1">
      <formula>$F$5=15</formula>
    </cfRule>
  </conditionalFormatting>
  <conditionalFormatting sqref="Q24">
    <cfRule type="cellIs" dxfId="1777" priority="854" stopIfTrue="1" operator="notEqual">
      <formula>X16</formula>
    </cfRule>
    <cfRule type="expression" dxfId="1776" priority="855" stopIfTrue="1">
      <formula>$F$5=15</formula>
    </cfRule>
  </conditionalFormatting>
  <conditionalFormatting sqref="Z14">
    <cfRule type="cellIs" dxfId="1775" priority="856" stopIfTrue="1" operator="notEqual">
      <formula>O26</formula>
    </cfRule>
    <cfRule type="expression" dxfId="1774" priority="857" stopIfTrue="1">
      <formula>$F$5=15</formula>
    </cfRule>
  </conditionalFormatting>
  <conditionalFormatting sqref="AA14">
    <cfRule type="cellIs" dxfId="1773" priority="858" stopIfTrue="1" operator="notEqual">
      <formula>N26</formula>
    </cfRule>
    <cfRule type="expression" dxfId="1772" priority="859" stopIfTrue="1">
      <formula>$F$5=15</formula>
    </cfRule>
  </conditionalFormatting>
  <conditionalFormatting sqref="N26">
    <cfRule type="cellIs" dxfId="1771" priority="860" stopIfTrue="1" operator="notEqual">
      <formula>AA14</formula>
    </cfRule>
    <cfRule type="expression" dxfId="1770" priority="861" stopIfTrue="1">
      <formula>$F$5=15</formula>
    </cfRule>
  </conditionalFormatting>
  <conditionalFormatting sqref="O26">
    <cfRule type="cellIs" dxfId="1769" priority="862" stopIfTrue="1" operator="notEqual">
      <formula>Z14</formula>
    </cfRule>
    <cfRule type="expression" dxfId="1768" priority="863" stopIfTrue="1">
      <formula>$F$5=15</formula>
    </cfRule>
  </conditionalFormatting>
  <conditionalFormatting sqref="AD10">
    <cfRule type="cellIs" dxfId="1767" priority="864" stopIfTrue="1" operator="notEqual">
      <formula>K30</formula>
    </cfRule>
    <cfRule type="expression" dxfId="1766" priority="865" stopIfTrue="1">
      <formula>$F$5=15</formula>
    </cfRule>
  </conditionalFormatting>
  <conditionalFormatting sqref="AE10">
    <cfRule type="cellIs" dxfId="1765" priority="866" stopIfTrue="1" operator="notEqual">
      <formula>J30</formula>
    </cfRule>
    <cfRule type="expression" dxfId="1764" priority="867" stopIfTrue="1">
      <formula>$F$5=15</formula>
    </cfRule>
  </conditionalFormatting>
  <conditionalFormatting sqref="J30">
    <cfRule type="cellIs" dxfId="1763" priority="868" stopIfTrue="1" operator="notEqual">
      <formula>AE10</formula>
    </cfRule>
    <cfRule type="expression" dxfId="1762" priority="869" stopIfTrue="1">
      <formula>$F$5=15</formula>
    </cfRule>
  </conditionalFormatting>
  <conditionalFormatting sqref="K30">
    <cfRule type="cellIs" dxfId="1761" priority="870" stopIfTrue="1" operator="notEqual">
      <formula>AD10</formula>
    </cfRule>
    <cfRule type="expression" dxfId="1760" priority="871" stopIfTrue="1">
      <formula>$F$5=15</formula>
    </cfRule>
  </conditionalFormatting>
  <conditionalFormatting sqref="AF8">
    <cfRule type="cellIs" dxfId="1759" priority="872" stopIfTrue="1" operator="notEqual">
      <formula>I32</formula>
    </cfRule>
    <cfRule type="expression" dxfId="1758" priority="873" stopIfTrue="1">
      <formula>$F$5=15</formula>
    </cfRule>
  </conditionalFormatting>
  <conditionalFormatting sqref="AG8">
    <cfRule type="cellIs" dxfId="1757" priority="874" stopIfTrue="1" operator="notEqual">
      <formula>H32</formula>
    </cfRule>
    <cfRule type="expression" dxfId="1756" priority="875" stopIfTrue="1">
      <formula>$F$5=15</formula>
    </cfRule>
  </conditionalFormatting>
  <conditionalFormatting sqref="AH6">
    <cfRule type="cellIs" dxfId="1755" priority="876" stopIfTrue="1" operator="notEqual">
      <formula>G34</formula>
    </cfRule>
    <cfRule type="expression" dxfId="1754" priority="877" stopIfTrue="1">
      <formula>$F$5=15</formula>
    </cfRule>
  </conditionalFormatting>
  <conditionalFormatting sqref="AI6">
    <cfRule type="cellIs" dxfId="1753" priority="878" stopIfTrue="1" operator="notEqual">
      <formula>F$34</formula>
    </cfRule>
    <cfRule type="expression" dxfId="1752" priority="879" stopIfTrue="1">
      <formula>$F$5=15</formula>
    </cfRule>
  </conditionalFormatting>
  <conditionalFormatting sqref="H32">
    <cfRule type="cellIs" dxfId="1751" priority="880" stopIfTrue="1" operator="notEqual">
      <formula>AG8</formula>
    </cfRule>
    <cfRule type="expression" dxfId="1750" priority="881" stopIfTrue="1">
      <formula>$F$5=15</formula>
    </cfRule>
  </conditionalFormatting>
  <conditionalFormatting sqref="I32">
    <cfRule type="cellIs" dxfId="1749" priority="882" stopIfTrue="1" operator="notEqual">
      <formula>AF8</formula>
    </cfRule>
    <cfRule type="expression" dxfId="1748" priority="883" stopIfTrue="1">
      <formula>$F$5=15</formula>
    </cfRule>
  </conditionalFormatting>
  <conditionalFormatting sqref="F34">
    <cfRule type="cellIs" dxfId="1747" priority="884" stopIfTrue="1" operator="notEqual">
      <formula>AI6</formula>
    </cfRule>
    <cfRule type="expression" dxfId="1746" priority="885" stopIfTrue="1">
      <formula>$F$5=15</formula>
    </cfRule>
  </conditionalFormatting>
  <conditionalFormatting sqref="G34">
    <cfRule type="cellIs" dxfId="1745" priority="886" stopIfTrue="1" operator="notEqual">
      <formula>AH6</formula>
    </cfRule>
    <cfRule type="expression" dxfId="1744" priority="887" stopIfTrue="1">
      <formula>$F$5=15</formula>
    </cfRule>
  </conditionalFormatting>
  <conditionalFormatting sqref="G8">
    <cfRule type="cellIs" dxfId="1743" priority="888" stopIfTrue="1" operator="notEqual">
      <formula>$H$6</formula>
    </cfRule>
    <cfRule type="expression" dxfId="1742" priority="889" stopIfTrue="1">
      <formula>$F$5=2</formula>
    </cfRule>
  </conditionalFormatting>
  <conditionalFormatting sqref="F16">
    <cfRule type="cellIs" dxfId="1741" priority="890" stopIfTrue="1" operator="notEqual">
      <formula>$Q$6</formula>
    </cfRule>
    <cfRule type="expression" dxfId="1740" priority="891" stopIfTrue="1">
      <formula>$F$5=6</formula>
    </cfRule>
  </conditionalFormatting>
  <conditionalFormatting sqref="G16">
    <cfRule type="cellIs" dxfId="1739" priority="892" stopIfTrue="1" operator="notEqual">
      <formula>$P$6</formula>
    </cfRule>
    <cfRule type="expression" dxfId="1738" priority="893" stopIfTrue="1">
      <formula>$F$5=6</formula>
    </cfRule>
  </conditionalFormatting>
  <conditionalFormatting sqref="F20">
    <cfRule type="cellIs" dxfId="1737" priority="894" stopIfTrue="1" operator="notEqual">
      <formula>$U$6</formula>
    </cfRule>
    <cfRule type="expression" dxfId="1736" priority="895" stopIfTrue="1">
      <formula>$F$5=8</formula>
    </cfRule>
  </conditionalFormatting>
  <conditionalFormatting sqref="G24">
    <cfRule type="cellIs" dxfId="1735" priority="896" stopIfTrue="1" operator="notEqual">
      <formula>$X$6</formula>
    </cfRule>
    <cfRule type="expression" dxfId="1734" priority="897" stopIfTrue="1">
      <formula>$F$5=10</formula>
    </cfRule>
  </conditionalFormatting>
  <conditionalFormatting sqref="F28">
    <cfRule type="cellIs" dxfId="1733" priority="898" stopIfTrue="1" operator="notEqual">
      <formula>$AC$6</formula>
    </cfRule>
    <cfRule type="expression" dxfId="1732" priority="899" stopIfTrue="1">
      <formula>$F$5=12</formula>
    </cfRule>
  </conditionalFormatting>
  <conditionalFormatting sqref="G28">
    <cfRule type="cellIs" dxfId="1731" priority="900" stopIfTrue="1" operator="notEqual">
      <formula>$AB$6</formula>
    </cfRule>
    <cfRule type="expression" dxfId="1730" priority="901" stopIfTrue="1">
      <formula>$F$5=12</formula>
    </cfRule>
  </conditionalFormatting>
  <conditionalFormatting sqref="H26">
    <cfRule type="cellIs" dxfId="1729" priority="902" stopIfTrue="1" operator="notEqual">
      <formula>$AA$8</formula>
    </cfRule>
    <cfRule type="expression" dxfId="1728" priority="903" stopIfTrue="1">
      <formula>$F$5=12</formula>
    </cfRule>
  </conditionalFormatting>
  <conditionalFormatting sqref="I26">
    <cfRule type="cellIs" dxfId="1727" priority="904" stopIfTrue="1" operator="notEqual">
      <formula>$Z$8</formula>
    </cfRule>
    <cfRule type="expression" dxfId="1726" priority="905" stopIfTrue="1">
      <formula>$F$5=12</formula>
    </cfRule>
  </conditionalFormatting>
  <conditionalFormatting sqref="AL5:AL36">
    <cfRule type="cellIs" dxfId="1725" priority="906" stopIfTrue="1" operator="equal">
      <formula>$AP$2</formula>
    </cfRule>
    <cfRule type="cellIs" dxfId="1724" priority="907" stopIfTrue="1" operator="greaterThan">
      <formula>$AP$3</formula>
    </cfRule>
  </conditionalFormatting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5"/>
  <sheetViews>
    <sheetView topLeftCell="A214" workbookViewId="0">
      <selection activeCell="B235" sqref="B235"/>
    </sheetView>
  </sheetViews>
  <sheetFormatPr defaultColWidth="9.08984375" defaultRowHeight="12.5" x14ac:dyDescent="0.25"/>
  <cols>
    <col min="1" max="1" width="4.08984375" style="37" customWidth="1"/>
    <col min="2" max="2" width="20.6328125" style="48" customWidth="1"/>
    <col min="3" max="3" width="3.90625" style="48" hidden="1" customWidth="1"/>
    <col min="4" max="4" width="4.90625" style="48" hidden="1" customWidth="1"/>
    <col min="5" max="5" width="5.54296875" style="48" customWidth="1"/>
    <col min="6" max="6" width="10.36328125" style="48" bestFit="1" customWidth="1"/>
    <col min="7" max="22" width="4" style="37" customWidth="1"/>
    <col min="23" max="23" width="7.6328125" style="37" customWidth="1"/>
    <col min="24" max="24" width="4.90625" style="37" customWidth="1"/>
    <col min="25" max="25" width="4.90625" style="37" hidden="1" customWidth="1"/>
    <col min="26" max="26" width="9.90625" style="37" customWidth="1"/>
    <col min="27" max="27" width="0" style="37" hidden="1" customWidth="1"/>
    <col min="28" max="28" width="6.6328125" style="38" hidden="1" customWidth="1"/>
    <col min="29" max="43" width="0" style="37" hidden="1" customWidth="1"/>
    <col min="44" max="53" width="0" hidden="1" customWidth="1"/>
    <col min="54" max="55" width="0" style="37" hidden="1" customWidth="1"/>
    <col min="56" max="16384" width="9.08984375" style="37"/>
  </cols>
  <sheetData>
    <row r="1" spans="1:53" ht="20" x14ac:dyDescent="0.4">
      <c r="B1" s="245" t="s">
        <v>91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Z1" s="37" t="s">
        <v>109</v>
      </c>
    </row>
    <row r="2" spans="1:53" ht="23" x14ac:dyDescent="0.5">
      <c r="A2" s="246" t="s">
        <v>92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51"/>
      <c r="Z2" s="51"/>
      <c r="AA2" s="41"/>
      <c r="AB2" s="43">
        <v>50</v>
      </c>
      <c r="AC2" s="37" t="s">
        <v>86</v>
      </c>
      <c r="AE2" s="44" t="s">
        <v>87</v>
      </c>
    </row>
    <row r="3" spans="1:53" ht="16.5" customHeight="1" thickBot="1" x14ac:dyDescent="0.4">
      <c r="A3" s="237" t="s">
        <v>93</v>
      </c>
      <c r="B3" s="238"/>
      <c r="C3" s="238"/>
      <c r="D3" s="238"/>
      <c r="E3" s="238"/>
      <c r="F3" s="238"/>
      <c r="G3" s="238"/>
      <c r="H3" s="238"/>
      <c r="I3" s="238"/>
      <c r="AB3" s="43">
        <f>MAX(W5:W20)</f>
        <v>0</v>
      </c>
      <c r="AC3" s="37" t="s">
        <v>13</v>
      </c>
    </row>
    <row r="4" spans="1:53" ht="18" customHeight="1" thickBot="1" x14ac:dyDescent="0.4">
      <c r="A4" s="7" t="s">
        <v>89</v>
      </c>
      <c r="B4" s="7" t="s">
        <v>88</v>
      </c>
      <c r="C4" s="7" t="s">
        <v>0</v>
      </c>
      <c r="D4" s="7" t="s">
        <v>1</v>
      </c>
      <c r="E4" s="7" t="s">
        <v>90</v>
      </c>
      <c r="F4" s="7" t="s">
        <v>2</v>
      </c>
      <c r="G4" s="239">
        <v>1</v>
      </c>
      <c r="H4" s="240"/>
      <c r="I4" s="241">
        <v>2</v>
      </c>
      <c r="J4" s="242"/>
      <c r="K4" s="241">
        <v>3</v>
      </c>
      <c r="L4" s="242"/>
      <c r="M4" s="241">
        <v>4</v>
      </c>
      <c r="N4" s="242"/>
      <c r="O4" s="241">
        <v>5</v>
      </c>
      <c r="P4" s="242"/>
      <c r="Q4" s="241">
        <v>6</v>
      </c>
      <c r="R4" s="242"/>
      <c r="S4" s="241">
        <v>7</v>
      </c>
      <c r="T4" s="242"/>
      <c r="U4" s="241">
        <v>8</v>
      </c>
      <c r="V4" s="242"/>
      <c r="W4" s="45" t="s">
        <v>3</v>
      </c>
      <c r="X4" s="36" t="s">
        <v>4</v>
      </c>
      <c r="Y4" s="36" t="s">
        <v>5</v>
      </c>
      <c r="Z4" s="36" t="s">
        <v>18</v>
      </c>
      <c r="AA4" s="46" t="s">
        <v>6</v>
      </c>
      <c r="AB4" s="3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ht="17.25" customHeight="1" x14ac:dyDescent="0.35">
      <c r="A5" s="211">
        <v>1</v>
      </c>
      <c r="B5" s="225"/>
      <c r="C5" s="213"/>
      <c r="D5" s="211"/>
      <c r="E5" s="211"/>
      <c r="F5" s="216"/>
      <c r="G5" s="39">
        <v>0</v>
      </c>
      <c r="H5" s="9" t="s">
        <v>19</v>
      </c>
      <c r="I5" s="215">
        <f>IF(I6&gt;2,"4")+IF(I6=S11&lt;3,"1")+IF(I6&lt;2,"0")</f>
        <v>0</v>
      </c>
      <c r="J5" s="178"/>
      <c r="K5" s="215">
        <f>IF(K6&gt;3,"4")+IF(K6=3,"1")+IF(K6&lt;3,"0")</f>
        <v>0</v>
      </c>
      <c r="L5" s="178"/>
      <c r="M5" s="215">
        <f>IF(M6&gt;3,"4")+IF(M6=3,"1")+IF(M6&lt;3,"0")</f>
        <v>0</v>
      </c>
      <c r="N5" s="178"/>
      <c r="O5" s="215">
        <f>IF(O6&gt;3,"4")+IF(O6=3,"1")+IF(O6&lt;3,"0")</f>
        <v>0</v>
      </c>
      <c r="P5" s="178"/>
      <c r="Q5" s="215">
        <f>IF(Q6&gt;3,"4")+IF(Q6=3,"1")+IF(Q6&lt;3,"0")</f>
        <v>0</v>
      </c>
      <c r="R5" s="178"/>
      <c r="S5" s="215">
        <f>IF(S6&gt;3,"4")+IF(S6=3,"1")+IF(S6&lt;3,"0")</f>
        <v>0</v>
      </c>
      <c r="T5" s="178"/>
      <c r="U5" s="215">
        <f>IF(U6&gt;3,"4")+IF(U6=3,"1")+IF(U6&lt;3,"0")</f>
        <v>0</v>
      </c>
      <c r="V5" s="178"/>
      <c r="W5" s="223">
        <f>SUM(I5:V5)</f>
        <v>0</v>
      </c>
      <c r="X5" s="221"/>
      <c r="Y5" s="211"/>
      <c r="Z5" s="42">
        <f>AR21</f>
        <v>0</v>
      </c>
      <c r="AA5" s="243"/>
      <c r="AB5" s="37"/>
      <c r="AR5" s="193">
        <v>0</v>
      </c>
      <c r="AS5" s="187">
        <f>IF(I5=1,"0")+IF(J6=4,$W5)+IF(I5=2,-$W5)</f>
        <v>0</v>
      </c>
      <c r="AT5" s="187">
        <f>IF(I19=1,"0")+IF(L6=4,$W5)+IF(I19=2,-$W5)</f>
        <v>0</v>
      </c>
      <c r="AU5" s="187">
        <f>IF(M5=1,"0")+IF(N6=4,$W5)+IF(M5=2,-$W5)</f>
        <v>0</v>
      </c>
      <c r="AV5" s="187">
        <f>IF(O5=1,"0")+IF(P6=4,$W5)+IF(O5=2,-$W5)</f>
        <v>0</v>
      </c>
      <c r="AW5" s="187">
        <f>IF(Q5=1,"0")+IF(R6=4,$W5)+IF(Q5=2,-$W5)</f>
        <v>0</v>
      </c>
      <c r="AX5" s="187">
        <f>IF(S5=1,"0")+IF(T6=4,$W5)+IF(S5=2,-$W5)</f>
        <v>0</v>
      </c>
      <c r="AY5" s="187">
        <f>IF(U5=1,"0")+IF(V6=4,$W5)+IF(U5=2,-$W5)</f>
        <v>0</v>
      </c>
      <c r="AZ5" s="187" t="e">
        <f>IF(#REF!=1,"0")+IF(#REF!=4,$W5)+IF(#REF!=2,-$W5)</f>
        <v>#REF!</v>
      </c>
      <c r="BA5" s="187" t="e">
        <f>IF(#REF!=1,"0")+IF(#REF!=4,$W5)+IF(#REF!=2,-$W5)</f>
        <v>#REF!</v>
      </c>
    </row>
    <row r="6" spans="1:53" ht="12.75" customHeight="1" thickBot="1" x14ac:dyDescent="0.3">
      <c r="A6" s="212"/>
      <c r="B6" s="226"/>
      <c r="C6" s="214"/>
      <c r="D6" s="212"/>
      <c r="E6" s="212"/>
      <c r="F6" s="217"/>
      <c r="G6" s="11"/>
      <c r="H6" s="12"/>
      <c r="I6" s="27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224"/>
      <c r="X6" s="222"/>
      <c r="Y6" s="212"/>
      <c r="Z6" s="42" t="e">
        <f>(G6+I6+K6+M6+O6+Q6+S6+U6)/(H6+J6+L6+N6+P6+R6+T6+V6)</f>
        <v>#DIV/0!</v>
      </c>
      <c r="AA6" s="244"/>
      <c r="AB6" s="37"/>
      <c r="AR6" s="194"/>
      <c r="AS6" s="195"/>
      <c r="AT6" s="195"/>
      <c r="AU6" s="195"/>
      <c r="AV6" s="195"/>
      <c r="AW6" s="195"/>
      <c r="AX6" s="195"/>
      <c r="AY6" s="188"/>
      <c r="AZ6" s="188"/>
      <c r="BA6" s="188"/>
    </row>
    <row r="7" spans="1:53" ht="17.25" customHeight="1" x14ac:dyDescent="0.35">
      <c r="A7" s="211">
        <v>2</v>
      </c>
      <c r="B7" s="225"/>
      <c r="C7" s="213"/>
      <c r="D7" s="211"/>
      <c r="E7" s="211"/>
      <c r="F7" s="216"/>
      <c r="G7" s="215">
        <f>IF(G8&gt;3,"4")+IF(G8=3,"1")+IF(G8&lt;3,"0")</f>
        <v>0</v>
      </c>
      <c r="H7" s="178"/>
      <c r="I7" s="230"/>
      <c r="J7" s="231"/>
      <c r="K7" s="215">
        <f>IF(K8&gt;3,"4")+IF(K8=3,"1")+IF(K8&lt;3,"0")</f>
        <v>0</v>
      </c>
      <c r="L7" s="178"/>
      <c r="M7" s="215">
        <f>IF(M8&gt;3,"4")+IF(M8=3,"1")+IF(M8&lt;3,"0")</f>
        <v>0</v>
      </c>
      <c r="N7" s="178"/>
      <c r="O7" s="215">
        <f>IF(O8&gt;3,"4")+IF(O8=3,"1")+IF(O8&lt;3,"0")</f>
        <v>0</v>
      </c>
      <c r="P7" s="178"/>
      <c r="Q7" s="215">
        <f>IF(Q8&gt;3,"4")+IF(Q8=3,"1")+IF(Q8&lt;3,"0")</f>
        <v>0</v>
      </c>
      <c r="R7" s="178"/>
      <c r="S7" s="215">
        <f>IF(S8&gt;3,"4")+IF(S8=3,"1")+IF(S8&lt;3,"0")</f>
        <v>0</v>
      </c>
      <c r="T7" s="178"/>
      <c r="U7" s="215">
        <f>IF(U8&gt;3,"4")+IF(U8=3,"1")+IF(U8&lt;3,"0")</f>
        <v>0</v>
      </c>
      <c r="V7" s="178"/>
      <c r="W7" s="223">
        <f>SUM(G7:V7)</f>
        <v>0</v>
      </c>
      <c r="X7" s="228"/>
      <c r="Y7" s="211"/>
      <c r="Z7" s="42" t="e">
        <f>AS21</f>
        <v>#REF!</v>
      </c>
      <c r="AA7" s="243"/>
      <c r="AB7" s="37"/>
      <c r="AR7" s="187">
        <f>IF(G7=1,"0")+IF(H8=4,$W7)+IF(G7=2,-$W7)</f>
        <v>0</v>
      </c>
      <c r="AS7" s="193">
        <v>0</v>
      </c>
      <c r="AT7" s="187">
        <f>IF(K7=1,"0")+IF(L8=4,$W7)+IF(K7=2,-$W7)</f>
        <v>0</v>
      </c>
      <c r="AU7" s="187">
        <f>IF(M7=1,"0")+IF(N8=4,$W7)+IF(M7=2,-$W7)</f>
        <v>0</v>
      </c>
      <c r="AV7" s="187">
        <f>IF(O7=1,"0")+IF(P8=4,$W7)+IF(O7=2,-$W7)</f>
        <v>0</v>
      </c>
      <c r="AW7" s="187">
        <f>IF(Q7=1,"0")+IF(R8=4,$W7)+IF(Q7=2,-$W7)</f>
        <v>0</v>
      </c>
      <c r="AX7" s="187">
        <f>IF(S7=1,"0")+IF(T8=4,$W7)+IF(S7=2,-$W7)</f>
        <v>0</v>
      </c>
      <c r="AY7" s="187">
        <f>IF(U7=1,"0")+IF(V8=4,$W7)+IF(U7=2,-$W7)</f>
        <v>0</v>
      </c>
      <c r="AZ7" s="187" t="e">
        <f>IF(#REF!=1,"0")+IF(#REF!=4,$W7)+IF(#REF!=2,-$W7)</f>
        <v>#REF!</v>
      </c>
      <c r="BA7" s="187" t="e">
        <f>IF(#REF!=1,"0")+IF(#REF!=4,$W7)+IF(#REF!=2,-$W7)</f>
        <v>#REF!</v>
      </c>
    </row>
    <row r="8" spans="1:53" ht="12.75" customHeight="1" x14ac:dyDescent="0.25">
      <c r="A8" s="212"/>
      <c r="B8" s="226"/>
      <c r="C8" s="214"/>
      <c r="D8" s="212"/>
      <c r="E8" s="212"/>
      <c r="F8" s="217"/>
      <c r="G8" s="14"/>
      <c r="H8" s="15"/>
      <c r="I8" s="25"/>
      <c r="J8" s="26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224"/>
      <c r="X8" s="229"/>
      <c r="Y8" s="212"/>
      <c r="Z8" s="42" t="e">
        <f>(G8+I8+K8+M8+O8+Q8+S8+U8)/(H8+J8+L8+N8+P8+R8+T8+V8)</f>
        <v>#DIV/0!</v>
      </c>
      <c r="AA8" s="244"/>
      <c r="AB8" s="37"/>
      <c r="AR8" s="203"/>
      <c r="AS8" s="194"/>
      <c r="AT8" s="195"/>
      <c r="AU8" s="195"/>
      <c r="AV8" s="195"/>
      <c r="AW8" s="195"/>
      <c r="AX8" s="195"/>
      <c r="AY8" s="188"/>
      <c r="AZ8" s="188"/>
      <c r="BA8" s="188"/>
    </row>
    <row r="9" spans="1:53" ht="17.25" customHeight="1" x14ac:dyDescent="0.35">
      <c r="A9" s="211">
        <v>3</v>
      </c>
      <c r="B9" s="225"/>
      <c r="C9" s="213"/>
      <c r="D9" s="211"/>
      <c r="E9" s="211"/>
      <c r="F9" s="216"/>
      <c r="G9" s="215">
        <f>IF(G10&gt;3,"4")+IF(G10=3,"1")+IF(G10&lt;3,"0")</f>
        <v>0</v>
      </c>
      <c r="H9" s="178"/>
      <c r="I9" s="215">
        <f>IF(I10&gt;3,"4")+IF(I10=3,"1")+IF(I10&lt;3,"0")</f>
        <v>0</v>
      </c>
      <c r="J9" s="178"/>
      <c r="K9" s="230"/>
      <c r="L9" s="231"/>
      <c r="M9" s="215">
        <f>IF(M10&gt;3,"4")+IF(M10=3,"1")+IF(M10&lt;3,"0")</f>
        <v>0</v>
      </c>
      <c r="N9" s="178"/>
      <c r="O9" s="215">
        <f>IF(O10&gt;3,"4")+IF(O10=3,"1")+IF(O10&lt;3,"0")</f>
        <v>0</v>
      </c>
      <c r="P9" s="178"/>
      <c r="Q9" s="215">
        <f>IF(Q10&gt;3,"4")+IF(Q10=3,"1")+IF(Q10&lt;3,"0")</f>
        <v>0</v>
      </c>
      <c r="R9" s="178"/>
      <c r="S9" s="215">
        <f>IF(S10&gt;3,"4")+IF(S10=3,"1")+IF(S10&lt;3,"0")</f>
        <v>0</v>
      </c>
      <c r="T9" s="178"/>
      <c r="U9" s="215">
        <f>IF(U10&gt;3,"4")+IF(U10=3,"1")+IF(U10&lt;3,"0")</f>
        <v>0</v>
      </c>
      <c r="V9" s="178"/>
      <c r="W9" s="223">
        <f>SUM(G9:V9)</f>
        <v>0</v>
      </c>
      <c r="X9" s="221"/>
      <c r="Y9" s="211"/>
      <c r="Z9" s="42">
        <f>AT21</f>
        <v>0</v>
      </c>
      <c r="AA9" s="243"/>
      <c r="AB9" s="37"/>
      <c r="AR9" s="187">
        <f>IF(G9=1,"0")+IF(H10=4,$W9)+IF(G9=2,-$W9)</f>
        <v>0</v>
      </c>
      <c r="AS9" s="187">
        <f>IF(I9=1,"0")+IF(J10=4,$W9)+IF(I9=2,-$W9)</f>
        <v>0</v>
      </c>
      <c r="AT9" s="193">
        <v>0</v>
      </c>
      <c r="AU9" s="187">
        <f>IF(M9=1,"0")+IF(N10=4,$W9)+IF(M9=2,-$W9)</f>
        <v>0</v>
      </c>
      <c r="AV9" s="187">
        <f>IF(O9=1,"0")+IF(P10=4,$W9)+IF(O9=2,-$W9)</f>
        <v>0</v>
      </c>
      <c r="AW9" s="187">
        <f>IF(Q9=1,"0")+IF(R10=4,$W9)+IF(Q9=2,-$W9)</f>
        <v>0</v>
      </c>
      <c r="AX9" s="187">
        <f>IF(S9=1,"0")+IF(T10=4,$W9)+IF(S9=2,-$W9)</f>
        <v>0</v>
      </c>
      <c r="AY9" s="187">
        <f>IF(U9=1,"0")+IF(V10=4,$W9)+IF(U9=2,-$W9)</f>
        <v>0</v>
      </c>
      <c r="AZ9" s="187" t="e">
        <f>IF(#REF!=1,"0")+IF(#REF!=4,$W9)+IF(#REF!=2,-$W9)</f>
        <v>#REF!</v>
      </c>
      <c r="BA9" s="187" t="e">
        <f>IF(#REF!=1,"0")+IF(#REF!=4,$W9)+IF(#REF!=2,-$W9)</f>
        <v>#REF!</v>
      </c>
    </row>
    <row r="10" spans="1:53" ht="12.75" customHeight="1" x14ac:dyDescent="0.25">
      <c r="A10" s="212"/>
      <c r="B10" s="226"/>
      <c r="C10" s="214"/>
      <c r="D10" s="212"/>
      <c r="E10" s="212"/>
      <c r="F10" s="217"/>
      <c r="G10" s="14"/>
      <c r="H10" s="15"/>
      <c r="I10" s="14"/>
      <c r="J10" s="15"/>
      <c r="K10" s="25"/>
      <c r="L10" s="26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224"/>
      <c r="X10" s="222"/>
      <c r="Y10" s="212"/>
      <c r="Z10" s="42" t="e">
        <f>(G10+I10+K10+M10+O10+Q10+S10+U10)/(H10+J10+L10+N10+P10+R10+T10+V10)</f>
        <v>#DIV/0!</v>
      </c>
      <c r="AA10" s="244"/>
      <c r="AB10" s="37"/>
      <c r="AR10" s="203"/>
      <c r="AS10" s="195"/>
      <c r="AT10" s="194"/>
      <c r="AU10" s="195"/>
      <c r="AV10" s="195"/>
      <c r="AW10" s="195"/>
      <c r="AX10" s="195"/>
      <c r="AY10" s="188"/>
      <c r="AZ10" s="188"/>
      <c r="BA10" s="188"/>
    </row>
    <row r="11" spans="1:53" ht="17.25" customHeight="1" x14ac:dyDescent="0.35">
      <c r="A11" s="211">
        <v>4</v>
      </c>
      <c r="B11" s="225"/>
      <c r="C11" s="213"/>
      <c r="D11" s="211"/>
      <c r="E11" s="211"/>
      <c r="F11" s="216"/>
      <c r="G11" s="215">
        <f>IF(G12&gt;3,"4")+IF(G12=3,"1")+IF(G12&lt;3,"0")</f>
        <v>0</v>
      </c>
      <c r="H11" s="178"/>
      <c r="I11" s="215">
        <f>IF(I12&gt;3,"4")+IF(I12=3,"1")+IF(I12&lt;3,"0")</f>
        <v>0</v>
      </c>
      <c r="J11" s="178"/>
      <c r="K11" s="215">
        <f>IF(K12&gt;3,"4")+IF(K12=3,"1")+IF(K12&lt;3,"0")</f>
        <v>0</v>
      </c>
      <c r="L11" s="178"/>
      <c r="M11" s="230"/>
      <c r="N11" s="231"/>
      <c r="O11" s="215">
        <f>IF(O12&gt;3,"4")+IF(O12=3,"1")+IF(O12&lt;3,"0")</f>
        <v>0</v>
      </c>
      <c r="P11" s="178"/>
      <c r="Q11" s="215">
        <f>IF(Q12&gt;3,"4")+IF(Q12=3,"1")+IF(Q12&lt;3,"0")</f>
        <v>0</v>
      </c>
      <c r="R11" s="178"/>
      <c r="S11" s="215">
        <f>IF(S12&gt;3,"4")+IF(S12=3,"1")+IF(S12&lt;3,"0")</f>
        <v>0</v>
      </c>
      <c r="T11" s="178"/>
      <c r="U11" s="215">
        <f>IF(U12&gt;3,"4")+IF(U12=3,"1")+IF(U12&lt;3,"0")</f>
        <v>0</v>
      </c>
      <c r="V11" s="178"/>
      <c r="W11" s="223">
        <f>SUM(G11:V11)</f>
        <v>0</v>
      </c>
      <c r="X11" s="228"/>
      <c r="Y11" s="211"/>
      <c r="Z11" s="42">
        <f>AU21</f>
        <v>0</v>
      </c>
      <c r="AA11" s="243"/>
      <c r="AB11" s="37"/>
      <c r="AR11" s="187">
        <f>IF(G11=1,"0")+IF(H12=4,$W11)+IF(G11=2,-$W11)</f>
        <v>0</v>
      </c>
      <c r="AS11" s="187">
        <f>IF(I11=1,"0")+IF(J12=4,$W11)+IF(I11=2,-$W11)</f>
        <v>0</v>
      </c>
      <c r="AT11" s="187">
        <f>IF(K11=1,"0")+IF(L12=4,$W11)+IF(K11=2,-$W11)</f>
        <v>0</v>
      </c>
      <c r="AU11" s="193">
        <v>0</v>
      </c>
      <c r="AV11" s="187">
        <f>IF(O11=1,"0")+IF(P12=4,$W11)+IF(O11=2,-$W11)</f>
        <v>0</v>
      </c>
      <c r="AW11" s="187">
        <f>IF(Q11=1,"0")+IF(R12=4,$W11)+IF(Q11=2,-$W11)</f>
        <v>0</v>
      </c>
      <c r="AX11" s="187">
        <f>IF(S11=1,"0")+IF(T12=4,$W11)+IF(S11=2,-$W11)</f>
        <v>0</v>
      </c>
      <c r="AY11" s="187">
        <f>IF(U11=1,"0")+IF(V12=4,$W11)+IF(U11=2,-$W11)</f>
        <v>0</v>
      </c>
      <c r="AZ11" s="187" t="e">
        <f>IF(#REF!=1,"0")+IF(#REF!=4,$W11)+IF(#REF!=2,-$W11)</f>
        <v>#REF!</v>
      </c>
      <c r="BA11" s="187" t="e">
        <f>IF(#REF!=1,"0")+IF(#REF!=4,$W11)+IF(#REF!=2,-$W11)</f>
        <v>#REF!</v>
      </c>
    </row>
    <row r="12" spans="1:53" ht="12.75" customHeight="1" x14ac:dyDescent="0.25">
      <c r="A12" s="212"/>
      <c r="B12" s="226"/>
      <c r="C12" s="214"/>
      <c r="D12" s="212"/>
      <c r="E12" s="212"/>
      <c r="F12" s="217"/>
      <c r="G12" s="14"/>
      <c r="H12" s="15"/>
      <c r="I12" s="14"/>
      <c r="J12" s="15"/>
      <c r="K12" s="14"/>
      <c r="L12" s="15"/>
      <c r="M12" s="25"/>
      <c r="N12" s="26"/>
      <c r="O12" s="14"/>
      <c r="P12" s="15"/>
      <c r="Q12" s="14"/>
      <c r="R12" s="15"/>
      <c r="S12" s="14"/>
      <c r="T12" s="15"/>
      <c r="U12" s="14"/>
      <c r="V12" s="15"/>
      <c r="W12" s="224"/>
      <c r="X12" s="229"/>
      <c r="Y12" s="212"/>
      <c r="Z12" s="42" t="e">
        <f>(G12+I12+K12+M12+O12+Q12+S12+U12)/(H12+J12+L12+N12+P12+R12+T12+V12)</f>
        <v>#DIV/0!</v>
      </c>
      <c r="AA12" s="244"/>
      <c r="AB12" s="37"/>
      <c r="AR12" s="203"/>
      <c r="AS12" s="195"/>
      <c r="AT12" s="195"/>
      <c r="AU12" s="194"/>
      <c r="AV12" s="195"/>
      <c r="AW12" s="195"/>
      <c r="AX12" s="195"/>
      <c r="AY12" s="188"/>
      <c r="AZ12" s="188"/>
      <c r="BA12" s="188"/>
    </row>
    <row r="13" spans="1:53" ht="17.25" customHeight="1" x14ac:dyDescent="0.35">
      <c r="A13" s="211">
        <v>5</v>
      </c>
      <c r="B13" s="225"/>
      <c r="C13" s="213"/>
      <c r="D13" s="211"/>
      <c r="E13" s="211"/>
      <c r="F13" s="216"/>
      <c r="G13" s="215">
        <f>IF(G14&gt;3,"4")+IF(G14=3,"1")+IF(G14&lt;3,"0")</f>
        <v>0</v>
      </c>
      <c r="H13" s="178"/>
      <c r="I13" s="215">
        <f>IF(I14&gt;3,"4")+IF(I14=3,"1")+IF(I14&lt;3,"0")</f>
        <v>0</v>
      </c>
      <c r="J13" s="178"/>
      <c r="K13" s="215">
        <f>IF(K14&gt;3,"4")+IF(K14=3,"1")+IF(K14&lt;3,"0")</f>
        <v>0</v>
      </c>
      <c r="L13" s="178"/>
      <c r="M13" s="215">
        <f>IF(M14&gt;3,"4")+IF(M14=3,"1")+IF(M14&lt;3,"0")</f>
        <v>0</v>
      </c>
      <c r="N13" s="178"/>
      <c r="O13" s="230"/>
      <c r="P13" s="231"/>
      <c r="Q13" s="215">
        <f>IF(Q14&gt;3,"4")+IF(Q14=3,"1")+IF(Q14&lt;3,"0")</f>
        <v>0</v>
      </c>
      <c r="R13" s="178"/>
      <c r="S13" s="215">
        <f>IF(S14&gt;3,"4")+IF(S14=3,"1")+IF(S14&lt;3,"0")</f>
        <v>0</v>
      </c>
      <c r="T13" s="178"/>
      <c r="U13" s="215">
        <f>IF(U14&gt;3,"4")+IF(U14=3,"1")+IF(U14&lt;3,"0")</f>
        <v>0</v>
      </c>
      <c r="V13" s="178"/>
      <c r="W13" s="223">
        <f>SUM(G13:V13)</f>
        <v>0</v>
      </c>
      <c r="X13" s="221"/>
      <c r="Y13" s="211"/>
      <c r="Z13" s="42">
        <f>AV21</f>
        <v>0</v>
      </c>
      <c r="AA13" s="243"/>
      <c r="AB13" s="37"/>
      <c r="AR13" s="187">
        <f>IF(G13=1,"0")+IF(H14=4,$W13)+IF(G13=2,-$W13)</f>
        <v>0</v>
      </c>
      <c r="AS13" s="187">
        <f>IF(I13=1,"0")+IF(J14=4,$W13)+IF(I13=2,-$W13)</f>
        <v>0</v>
      </c>
      <c r="AT13" s="187">
        <f>IF(K13=1,"0")+IF(L14=4,$W13)+IF(K13=2,-$W13)</f>
        <v>0</v>
      </c>
      <c r="AU13" s="187">
        <f>IF(M13=1,"0")+IF(N14=4,$W13)+IF(M13=2,-$W13)</f>
        <v>0</v>
      </c>
      <c r="AV13" s="193">
        <v>0</v>
      </c>
      <c r="AW13" s="187">
        <f>IF(Q13=1,"0")+IF(R14=4,$W13)+IF(Q13=2,-$W13)</f>
        <v>0</v>
      </c>
      <c r="AX13" s="187">
        <f>IF(S13=1,"0")+IF(T14=4,$W13)+IF(S13=2,-$W13)</f>
        <v>0</v>
      </c>
      <c r="AY13" s="187">
        <f>IF(U13=1,"0")+IF(V14=4,$W13)+IF(U13=2,-$W13)</f>
        <v>0</v>
      </c>
      <c r="AZ13" s="187" t="e">
        <f>IF(#REF!=1,"0")+IF(#REF!=4,$W13)+IF(#REF!=2,-$W13)</f>
        <v>#REF!</v>
      </c>
      <c r="BA13" s="187" t="e">
        <f>IF(#REF!=1,"0")+IF(#REF!=4,$W13)+IF(#REF!=2,-$W13)</f>
        <v>#REF!</v>
      </c>
    </row>
    <row r="14" spans="1:53" ht="12.75" customHeight="1" x14ac:dyDescent="0.25">
      <c r="A14" s="212"/>
      <c r="B14" s="226"/>
      <c r="C14" s="214"/>
      <c r="D14" s="212"/>
      <c r="E14" s="212"/>
      <c r="F14" s="217"/>
      <c r="G14" s="14"/>
      <c r="H14" s="15"/>
      <c r="I14" s="14"/>
      <c r="J14" s="15"/>
      <c r="K14" s="14"/>
      <c r="L14" s="15"/>
      <c r="M14" s="14"/>
      <c r="N14" s="15"/>
      <c r="O14" s="25"/>
      <c r="P14" s="26"/>
      <c r="Q14" s="14"/>
      <c r="R14" s="15"/>
      <c r="S14" s="14"/>
      <c r="T14" s="15"/>
      <c r="U14" s="14"/>
      <c r="V14" s="15"/>
      <c r="W14" s="224"/>
      <c r="X14" s="222"/>
      <c r="Y14" s="212"/>
      <c r="Z14" s="42" t="e">
        <f>(G14+I14+K14+M14+O14+Q14+S14+U14)/(H14+J14+L14+N14+P14+R14+T14+V14)</f>
        <v>#DIV/0!</v>
      </c>
      <c r="AA14" s="244"/>
      <c r="AB14" s="37"/>
      <c r="AR14" s="203"/>
      <c r="AS14" s="195"/>
      <c r="AT14" s="195"/>
      <c r="AU14" s="195"/>
      <c r="AV14" s="194"/>
      <c r="AW14" s="195"/>
      <c r="AX14" s="195"/>
      <c r="AY14" s="188"/>
      <c r="AZ14" s="188"/>
      <c r="BA14" s="188"/>
    </row>
    <row r="15" spans="1:53" ht="17.25" customHeight="1" x14ac:dyDescent="0.35">
      <c r="A15" s="211">
        <v>6</v>
      </c>
      <c r="B15" s="225"/>
      <c r="C15" s="213"/>
      <c r="D15" s="211"/>
      <c r="E15" s="211"/>
      <c r="F15" s="216"/>
      <c r="G15" s="215">
        <f>IF(G16&gt;3,"4")+IF(G16=3,"1")+IF(G16&lt;3,"0")</f>
        <v>0</v>
      </c>
      <c r="H15" s="178"/>
      <c r="I15" s="215">
        <f>IF(I16&gt;3,"4")+IF(I16=3,"1")+IF(I16&lt;3,"0")</f>
        <v>0</v>
      </c>
      <c r="J15" s="178"/>
      <c r="K15" s="215">
        <f>IF(K16&gt;3,"4")+IF(K16=3,"1")+IF(K16&lt;3,"0")</f>
        <v>0</v>
      </c>
      <c r="L15" s="178"/>
      <c r="M15" s="215">
        <f>IF(M16&gt;3,"4")+IF(M16=3,"1")+IF(M16&lt;3,"0")</f>
        <v>0</v>
      </c>
      <c r="N15" s="178"/>
      <c r="O15" s="215">
        <f>IF(O16&gt;3,"4")+IF(O16=3,"1")+IF(O16&lt;3,"0")</f>
        <v>0</v>
      </c>
      <c r="P15" s="178"/>
      <c r="Q15" s="230"/>
      <c r="R15" s="231"/>
      <c r="S15" s="215">
        <f>IF(S16&gt;3,"4")+IF(S16=3,"1")+IF(S16&lt;3,"0")</f>
        <v>0</v>
      </c>
      <c r="T15" s="178"/>
      <c r="U15" s="215">
        <f>IF(U16&gt;3,"4")+IF(U16=3,"1")+IF(U16&lt;3,"0")</f>
        <v>0</v>
      </c>
      <c r="V15" s="178"/>
      <c r="W15" s="223">
        <f>SUM(G15:V15)</f>
        <v>0</v>
      </c>
      <c r="X15" s="221"/>
      <c r="Y15" s="211"/>
      <c r="Z15" s="42">
        <f>AW21</f>
        <v>0</v>
      </c>
      <c r="AA15" s="243"/>
      <c r="AB15" s="37"/>
      <c r="AR15" s="187">
        <f>IF(G15=1,"0")+IF(H16=4,$W15)+IF(G15=2,-$W15)</f>
        <v>0</v>
      </c>
      <c r="AS15" s="187">
        <f>IF(I15=1,"0")+IF(J16=4,$W15)+IF(I15=2,-$W15)</f>
        <v>0</v>
      </c>
      <c r="AT15" s="187">
        <f>IF(K15=1,"0")+IF(L16=4,$W15)+IF(K15=2,-$W15)</f>
        <v>0</v>
      </c>
      <c r="AU15" s="187">
        <f>IF(M15=1,"0")+IF(N16=4,$W15)+IF(M15=2,-$W15)</f>
        <v>0</v>
      </c>
      <c r="AV15" s="187">
        <f>IF(O15=1,"0")+IF(P16=4,$W15)+IF(O15=2,-$W15)</f>
        <v>0</v>
      </c>
      <c r="AW15" s="193">
        <v>0</v>
      </c>
      <c r="AX15" s="187">
        <f>IF(S15=1,"0")+IF(T16=4,$W15)+IF(S15=2,-$W15)</f>
        <v>0</v>
      </c>
      <c r="AY15" s="187">
        <f>IF(U15=1,"0")+IF(V16=4,$W15)+IF(U15=2,-$W15)</f>
        <v>0</v>
      </c>
      <c r="AZ15" s="187" t="e">
        <f>IF(#REF!=1,"0")+IF(#REF!=4,$W15)+IF(#REF!=2,-$W15)</f>
        <v>#REF!</v>
      </c>
      <c r="BA15" s="187" t="e">
        <f>IF(#REF!=1,"0")+IF(#REF!=4,$W15)+IF(#REF!=2,-$W15)</f>
        <v>#REF!</v>
      </c>
    </row>
    <row r="16" spans="1:53" ht="12.75" customHeight="1" x14ac:dyDescent="0.25">
      <c r="A16" s="212"/>
      <c r="B16" s="226"/>
      <c r="C16" s="214"/>
      <c r="D16" s="212"/>
      <c r="E16" s="212"/>
      <c r="F16" s="217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25"/>
      <c r="R16" s="26"/>
      <c r="S16" s="14"/>
      <c r="T16" s="15"/>
      <c r="U16" s="14"/>
      <c r="V16" s="15"/>
      <c r="W16" s="224"/>
      <c r="X16" s="222"/>
      <c r="Y16" s="212"/>
      <c r="Z16" s="42" t="e">
        <f>(G16+I16+K16+M16+O16+Q16+S16+U16)/(H16+J16+L16+N16+P16+R16+T16+V16)</f>
        <v>#DIV/0!</v>
      </c>
      <c r="AA16" s="244"/>
      <c r="AB16" s="37"/>
      <c r="AR16" s="203"/>
      <c r="AS16" s="195"/>
      <c r="AT16" s="195"/>
      <c r="AU16" s="195"/>
      <c r="AV16" s="195"/>
      <c r="AW16" s="194"/>
      <c r="AX16" s="195"/>
      <c r="AY16" s="188"/>
      <c r="AZ16" s="188"/>
      <c r="BA16" s="188"/>
    </row>
    <row r="17" spans="1:53" ht="17.25" customHeight="1" x14ac:dyDescent="0.35">
      <c r="A17" s="211">
        <v>7</v>
      </c>
      <c r="B17" s="225"/>
      <c r="C17" s="213"/>
      <c r="D17" s="211"/>
      <c r="E17" s="211"/>
      <c r="F17" s="216"/>
      <c r="G17" s="215">
        <f>IF(G18&gt;3,"4")+IF(G18=3,"1")+IF(G18&lt;3,"0")</f>
        <v>0</v>
      </c>
      <c r="H17" s="178"/>
      <c r="I17" s="215">
        <f>IF(I18&gt;3,"4")+IF(I18=3,"1")+IF(I18&lt;3,"0")</f>
        <v>0</v>
      </c>
      <c r="J17" s="178"/>
      <c r="K17" s="215">
        <f>IF(K18&gt;3,"4")+IF(K18=3,"1")+IF(K18&lt;3,"0")</f>
        <v>0</v>
      </c>
      <c r="L17" s="178"/>
      <c r="M17" s="215">
        <f>IF(M18&gt;3,"4")+IF(M18=3,"1")+IF(M18&lt;3,"0")</f>
        <v>0</v>
      </c>
      <c r="N17" s="178"/>
      <c r="O17" s="215">
        <f>IF(O18&gt;3,"4")+IF(O18=3,"1")+IF(O18&lt;3,"0")</f>
        <v>0</v>
      </c>
      <c r="P17" s="178"/>
      <c r="Q17" s="215">
        <f>IF(Q18&gt;3,"4")+IF(Q18=3,"1")+IF(Q18&lt;3,"0")</f>
        <v>0</v>
      </c>
      <c r="R17" s="178"/>
      <c r="S17" s="230"/>
      <c r="T17" s="231"/>
      <c r="U17" s="215">
        <f>IF(U18&gt;3,"4")+IF(U18=3,"1")+IF(U18&lt;3,"0")</f>
        <v>0</v>
      </c>
      <c r="V17" s="178"/>
      <c r="W17" s="223">
        <f>SUM(G17:V17)</f>
        <v>0</v>
      </c>
      <c r="X17" s="221"/>
      <c r="Y17" s="211"/>
      <c r="Z17" s="42">
        <f>AX21</f>
        <v>0</v>
      </c>
      <c r="AA17" s="243"/>
      <c r="AB17" s="37"/>
      <c r="AR17" s="187">
        <f>IF(G17=1,"0")+IF(H18=4,$W17)+IF(G17=2,-$W17)</f>
        <v>0</v>
      </c>
      <c r="AS17" s="187">
        <f>IF(I17=1,"0")+IF(J18=4,$W17)+IF(I17=2,-$W17)</f>
        <v>0</v>
      </c>
      <c r="AT17" s="187">
        <f>IF(K17=1,"0")+IF(L18=4,$W17)+IF(K17=2,-$W17)</f>
        <v>0</v>
      </c>
      <c r="AU17" s="187">
        <f>IF(M17=1,"0")+IF(N18=4,$W17)+IF(M17=2,-$W17)</f>
        <v>0</v>
      </c>
      <c r="AV17" s="187">
        <f>IF(O17=1,"0")+IF(P18=4,$W17)+IF(O17=2,-$W17)</f>
        <v>0</v>
      </c>
      <c r="AW17" s="187">
        <f>IF(Q17=1,"0")+IF(R18=4,$W17)+IF(Q17=2,-$W17)</f>
        <v>0</v>
      </c>
      <c r="AX17" s="193">
        <v>0</v>
      </c>
      <c r="AY17" s="187">
        <f>IF(U17=1,"0")+IF(V18=4,$W17)+IF(U17=2,-$W17)</f>
        <v>0</v>
      </c>
      <c r="AZ17" s="187" t="e">
        <f>IF(#REF!=1,"0")+IF(#REF!=4,$W17)+IF(#REF!=2,-$W17)</f>
        <v>#REF!</v>
      </c>
      <c r="BA17" s="187" t="e">
        <f>IF(#REF!=1,"0")+IF(#REF!=4,$W17)+IF(#REF!=2,-$W17)</f>
        <v>#REF!</v>
      </c>
    </row>
    <row r="18" spans="1:53" ht="12.75" customHeight="1" x14ac:dyDescent="0.25">
      <c r="A18" s="212"/>
      <c r="B18" s="226"/>
      <c r="C18" s="214"/>
      <c r="D18" s="212"/>
      <c r="E18" s="212"/>
      <c r="F18" s="217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25"/>
      <c r="T18" s="26"/>
      <c r="U18" s="14"/>
      <c r="V18" s="15"/>
      <c r="W18" s="224"/>
      <c r="X18" s="222"/>
      <c r="Y18" s="212"/>
      <c r="Z18" s="42" t="e">
        <f>(G18+I18+K18+M18+O18+Q18+S18+U18)/(H18+J18+L18+N18+P18+R18+T18+V18)</f>
        <v>#DIV/0!</v>
      </c>
      <c r="AA18" s="244"/>
      <c r="AB18" s="37"/>
      <c r="AR18" s="203"/>
      <c r="AS18" s="195"/>
      <c r="AT18" s="195"/>
      <c r="AU18" s="195"/>
      <c r="AV18" s="195"/>
      <c r="AW18" s="195"/>
      <c r="AX18" s="194"/>
      <c r="AY18" s="188"/>
      <c r="AZ18" s="188"/>
      <c r="BA18" s="188"/>
    </row>
    <row r="19" spans="1:53" ht="17.25" customHeight="1" x14ac:dyDescent="0.35">
      <c r="A19" s="211">
        <v>8</v>
      </c>
      <c r="B19" s="225"/>
      <c r="C19" s="213"/>
      <c r="D19" s="211"/>
      <c r="E19" s="211"/>
      <c r="F19" s="216"/>
      <c r="G19" s="215">
        <f>IF(G20&gt;3,"4")+IF(G20=3,"1")+IF(G20&lt;3,"0")</f>
        <v>0</v>
      </c>
      <c r="H19" s="178"/>
      <c r="I19" s="215">
        <f>IF(I20&gt;3,"4")+IF(I20=3,"1")+IF(I20&lt;3,"0")</f>
        <v>0</v>
      </c>
      <c r="J19" s="178"/>
      <c r="K19" s="215">
        <f>IF(K20&gt;3,"4")+IF(K20=3,"1")+IF(K20&lt;3,"0")</f>
        <v>0</v>
      </c>
      <c r="L19" s="178"/>
      <c r="M19" s="215">
        <f>IF(M20&gt;3,"4")+IF(M20=3,"1")+IF(M20&lt;3,"0")</f>
        <v>0</v>
      </c>
      <c r="N19" s="178"/>
      <c r="O19" s="215">
        <f>IF(O20&gt;3,"4")+IF(O20=3,"1")+IF(O20&lt;3,"0")</f>
        <v>0</v>
      </c>
      <c r="P19" s="178"/>
      <c r="Q19" s="215">
        <f>IF(Q20&gt;3,"4")+IF(Q20=3,"1")+IF(Q20&lt;3,"0")</f>
        <v>0</v>
      </c>
      <c r="R19" s="178"/>
      <c r="S19" s="215">
        <f>IF(S20&gt;3,"4")+IF(S20=3,"1")+IF(S20&lt;3,"0")</f>
        <v>0</v>
      </c>
      <c r="T19" s="178"/>
      <c r="U19" s="230"/>
      <c r="V19" s="231"/>
      <c r="W19" s="223">
        <f>SUM(G19:V19)</f>
        <v>0</v>
      </c>
      <c r="X19" s="228"/>
      <c r="Y19" s="211"/>
      <c r="Z19" s="42">
        <f>AY21</f>
        <v>0</v>
      </c>
      <c r="AA19" s="243"/>
      <c r="AB19" s="37"/>
      <c r="AR19" s="187">
        <f>IF(G19=1,"0")+IF(H20=4,$W19)+IF(G19=2,-$W19)</f>
        <v>0</v>
      </c>
      <c r="AS19" s="187" t="e">
        <f>IF(#REF!=1,"0")+IF(J20=4,$W19)+IF(#REF!=2,-$W19)</f>
        <v>#REF!</v>
      </c>
      <c r="AT19" s="187">
        <f>IF(K19=1,"0")+IF(L20=4,$W19)+IF(K19=2,-$W19)</f>
        <v>0</v>
      </c>
      <c r="AU19" s="187">
        <f>IF(M19=1,"0")+IF(N20=4,$W19)+IF(M19=2,-$W19)</f>
        <v>0</v>
      </c>
      <c r="AV19" s="187">
        <f>IF(O19=1,"0")+IF(P20=4,$W19)+IF(O19=2,-$W19)</f>
        <v>0</v>
      </c>
      <c r="AW19" s="187">
        <f>IF(Q19=1,"0")+IF(R20=4,$W19)+IF(Q19=2,-$W19)</f>
        <v>0</v>
      </c>
      <c r="AX19" s="187">
        <f>IF(S19=1,"0")+IF(T20=4,$W19)+IF(S19=2,-$W19)</f>
        <v>0</v>
      </c>
      <c r="AY19" s="193">
        <v>0</v>
      </c>
      <c r="AZ19" s="187" t="e">
        <f>IF(#REF!=1,"0")+IF(#REF!=4,$W19)+IF(#REF!=2,-$W19)</f>
        <v>#REF!</v>
      </c>
      <c r="BA19" s="187" t="e">
        <f>IF(#REF!=1,"0")+IF(#REF!=4,$W19)+IF(#REF!=2,-$W19)</f>
        <v>#REF!</v>
      </c>
    </row>
    <row r="20" spans="1:53" ht="12.75" customHeight="1" x14ac:dyDescent="0.25">
      <c r="A20" s="212"/>
      <c r="B20" s="226"/>
      <c r="C20" s="214"/>
      <c r="D20" s="212"/>
      <c r="E20" s="212"/>
      <c r="F20" s="217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25"/>
      <c r="V20" s="26"/>
      <c r="W20" s="224"/>
      <c r="X20" s="229"/>
      <c r="Y20" s="212"/>
      <c r="Z20" s="42" t="e">
        <f>(G20+I20+K20+M20+O20+Q20+S20+U20)/(H20+J20+L20+N20+P20+R20+T20+V20)</f>
        <v>#DIV/0!</v>
      </c>
      <c r="AA20" s="244"/>
      <c r="AB20" s="37"/>
      <c r="AR20" s="203"/>
      <c r="AS20" s="195"/>
      <c r="AT20" s="195"/>
      <c r="AU20" s="195"/>
      <c r="AV20" s="195"/>
      <c r="AW20" s="195"/>
      <c r="AX20" s="195"/>
      <c r="AY20" s="194"/>
      <c r="AZ20" s="188"/>
      <c r="BA20" s="188"/>
    </row>
    <row r="21" spans="1:53" ht="12.75" customHeight="1" x14ac:dyDescent="0.35">
      <c r="AR21" s="1">
        <f t="shared" ref="AR21:BA21" si="0">SUM(AR5:AR20)</f>
        <v>0</v>
      </c>
      <c r="AS21" s="1" t="e">
        <f t="shared" si="0"/>
        <v>#REF!</v>
      </c>
      <c r="AT21" s="1">
        <f t="shared" si="0"/>
        <v>0</v>
      </c>
      <c r="AU21" s="1">
        <f t="shared" si="0"/>
        <v>0</v>
      </c>
      <c r="AV21" s="1">
        <f t="shared" si="0"/>
        <v>0</v>
      </c>
      <c r="AW21" s="1">
        <f t="shared" si="0"/>
        <v>0</v>
      </c>
      <c r="AX21" s="1">
        <f t="shared" si="0"/>
        <v>0</v>
      </c>
      <c r="AY21" s="1">
        <f t="shared" si="0"/>
        <v>0</v>
      </c>
      <c r="AZ21" s="1" t="e">
        <f t="shared" si="0"/>
        <v>#REF!</v>
      </c>
      <c r="BA21" s="1" t="e">
        <f t="shared" si="0"/>
        <v>#REF!</v>
      </c>
    </row>
    <row r="22" spans="1:53" ht="12.75" customHeight="1" x14ac:dyDescent="0.35">
      <c r="AR22" s="49">
        <v>1</v>
      </c>
      <c r="AS22" s="49">
        <v>2</v>
      </c>
      <c r="AT22" s="49">
        <v>3</v>
      </c>
      <c r="AU22" s="49">
        <v>4</v>
      </c>
      <c r="AV22" s="49">
        <v>5</v>
      </c>
      <c r="AW22" s="49">
        <v>6</v>
      </c>
      <c r="AX22" s="49">
        <v>7</v>
      </c>
      <c r="AY22" s="49">
        <v>8</v>
      </c>
      <c r="AZ22" s="49">
        <v>9</v>
      </c>
      <c r="BA22" s="49">
        <v>10</v>
      </c>
    </row>
    <row r="23" spans="1:53" ht="12.75" customHeight="1" x14ac:dyDescent="0.25"/>
    <row r="24" spans="1:53" ht="12.75" customHeight="1" x14ac:dyDescent="0.35">
      <c r="B24" s="50"/>
      <c r="E24" s="235" t="s">
        <v>94</v>
      </c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</row>
    <row r="25" spans="1:53" ht="12.75" customHeight="1" x14ac:dyDescent="0.25"/>
    <row r="26" spans="1:53" ht="12.75" customHeight="1" x14ac:dyDescent="0.25"/>
    <row r="27" spans="1:53" ht="12.75" customHeight="1" x14ac:dyDescent="0.25"/>
    <row r="28" spans="1:53" ht="12.75" customHeight="1" x14ac:dyDescent="0.25"/>
    <row r="30" spans="1:53" ht="20" x14ac:dyDescent="0.4">
      <c r="B30" s="218" t="s">
        <v>96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1:53" ht="17.5" x14ac:dyDescent="0.35">
      <c r="B31" s="219" t="s">
        <v>103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</row>
    <row r="33" spans="1:26" ht="15.5" x14ac:dyDescent="0.35">
      <c r="A33" s="52"/>
      <c r="B33" s="220" t="s">
        <v>93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52"/>
      <c r="Z33" s="52"/>
    </row>
    <row r="34" spans="1:26" ht="13" thickBo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6" thickBot="1" x14ac:dyDescent="0.4">
      <c r="A35" s="7" t="s">
        <v>89</v>
      </c>
      <c r="B35" s="7" t="s">
        <v>88</v>
      </c>
      <c r="C35" s="7" t="s">
        <v>0</v>
      </c>
      <c r="D35" s="7" t="s">
        <v>1</v>
      </c>
      <c r="E35" s="7" t="s">
        <v>90</v>
      </c>
      <c r="F35" s="7" t="s">
        <v>2</v>
      </c>
      <c r="G35" s="239">
        <v>1</v>
      </c>
      <c r="H35" s="240"/>
      <c r="I35" s="241">
        <v>2</v>
      </c>
      <c r="J35" s="242"/>
      <c r="K35" s="241">
        <v>3</v>
      </c>
      <c r="L35" s="242"/>
      <c r="M35" s="241">
        <v>4</v>
      </c>
      <c r="N35" s="242"/>
      <c r="O35" s="241">
        <v>5</v>
      </c>
      <c r="P35" s="242"/>
      <c r="Q35" s="241">
        <v>6</v>
      </c>
      <c r="R35" s="242"/>
      <c r="S35" s="241">
        <v>7</v>
      </c>
      <c r="T35" s="242"/>
      <c r="U35" s="241">
        <v>8</v>
      </c>
      <c r="V35" s="242"/>
      <c r="W35" s="45" t="s">
        <v>3</v>
      </c>
      <c r="X35" s="36" t="s">
        <v>4</v>
      </c>
      <c r="Y35" s="36" t="s">
        <v>5</v>
      </c>
      <c r="Z35" s="36" t="s">
        <v>18</v>
      </c>
    </row>
    <row r="36" spans="1:26" ht="15.75" customHeight="1" x14ac:dyDescent="0.35">
      <c r="A36" s="211">
        <v>1</v>
      </c>
      <c r="B36" s="225"/>
      <c r="C36" s="213"/>
      <c r="D36" s="211"/>
      <c r="E36" s="211"/>
      <c r="F36" s="216"/>
      <c r="G36" s="39">
        <v>0</v>
      </c>
      <c r="H36" s="9" t="s">
        <v>19</v>
      </c>
      <c r="I36" s="215">
        <f>IF(I37&gt;2,"4")+IF(I37=S42&lt;3,"3")+IF(I37&lt;2,"0")</f>
        <v>0</v>
      </c>
      <c r="J36" s="178"/>
      <c r="K36" s="215">
        <f>IF(K37&gt;3,"4")+IF(K37=3,"1")+IF(K37&lt;3,"0")</f>
        <v>0</v>
      </c>
      <c r="L36" s="178"/>
      <c r="M36" s="215">
        <f>IF(M37&gt;3,"4")+IF(M37=3,"1")+IF(M37&lt;3,"0")</f>
        <v>0</v>
      </c>
      <c r="N36" s="178"/>
      <c r="O36" s="215">
        <f>IF(O37&gt;3,"4")+IF(O37=3,"1")+IF(O37&lt;3,"0")</f>
        <v>0</v>
      </c>
      <c r="P36" s="178"/>
      <c r="Q36" s="215">
        <f>IF(Q37&gt;3,"4")+IF(Q37=3,"1")+IF(Q37&lt;3,"0")</f>
        <v>0</v>
      </c>
      <c r="R36" s="178"/>
      <c r="S36" s="215">
        <f>IF(S37&gt;3,"4")+IF(S37=3,"1")+IF(S37&lt;3,"0")</f>
        <v>0</v>
      </c>
      <c r="T36" s="178"/>
      <c r="U36" s="215">
        <f>IF(U37&gt;3,"4")+IF(U37=3,"1")+IF(U37&lt;3,"0")</f>
        <v>0</v>
      </c>
      <c r="V36" s="178"/>
      <c r="W36" s="223">
        <f>SUM(I36:V36)</f>
        <v>0</v>
      </c>
      <c r="X36" s="221"/>
      <c r="Y36" s="211"/>
      <c r="Z36" s="42">
        <f>AR52</f>
        <v>0</v>
      </c>
    </row>
    <row r="37" spans="1:26" ht="13.5" customHeight="1" thickBot="1" x14ac:dyDescent="0.3">
      <c r="A37" s="212"/>
      <c r="B37" s="226"/>
      <c r="C37" s="214"/>
      <c r="D37" s="212"/>
      <c r="E37" s="212"/>
      <c r="F37" s="217"/>
      <c r="G37" s="11"/>
      <c r="H37" s="12"/>
      <c r="I37" s="27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224"/>
      <c r="X37" s="222"/>
      <c r="Y37" s="212"/>
      <c r="Z37" s="42" t="e">
        <f>(G37+I37+K37+M37+O37+Q37+S37+U37)/(H37+J37+L37+N37+P37+R37+T37+V37)</f>
        <v>#DIV/0!</v>
      </c>
    </row>
    <row r="38" spans="1:26" ht="15.75" customHeight="1" x14ac:dyDescent="0.35">
      <c r="A38" s="211">
        <v>2</v>
      </c>
      <c r="B38" s="225"/>
      <c r="C38" s="213"/>
      <c r="D38" s="211"/>
      <c r="E38" s="211"/>
      <c r="F38" s="216"/>
      <c r="G38" s="215">
        <f>IF(G39&gt;3,"4")+IF(G39=3,"1")+IF(G39&lt;3,"0")</f>
        <v>0</v>
      </c>
      <c r="H38" s="178"/>
      <c r="I38" s="230"/>
      <c r="J38" s="231"/>
      <c r="K38" s="215">
        <f>IF(K39&gt;3,"4")+IF(K39=3,"1")+IF(K39&lt;3,"0")</f>
        <v>0</v>
      </c>
      <c r="L38" s="178"/>
      <c r="M38" s="215">
        <f>IF(M39&gt;3,"4")+IF(M39=3,"1")+IF(M39&lt;3,"0")</f>
        <v>0</v>
      </c>
      <c r="N38" s="178"/>
      <c r="O38" s="215">
        <f>IF(O39&gt;3,"4")+IF(O39=3,"1")+IF(O39&lt;3,"0")</f>
        <v>0</v>
      </c>
      <c r="P38" s="178"/>
      <c r="Q38" s="215">
        <f>IF(Q39&gt;3,"4")+IF(Q39=3,"1")+IF(Q39&lt;3,"0")</f>
        <v>0</v>
      </c>
      <c r="R38" s="178"/>
      <c r="S38" s="215">
        <f>IF(S39&gt;3,"4")+IF(S39=3,"1")+IF(S39&lt;3,"0")</f>
        <v>0</v>
      </c>
      <c r="T38" s="178"/>
      <c r="U38" s="215">
        <f>IF(U39&gt;3,"4")+IF(U39=3,"1")+IF(U39&lt;3,"0")</f>
        <v>0</v>
      </c>
      <c r="V38" s="178"/>
      <c r="W38" s="223">
        <f>SUM(G38:V38)</f>
        <v>0</v>
      </c>
      <c r="X38" s="228"/>
      <c r="Y38" s="211"/>
      <c r="Z38" s="42">
        <f>AS52</f>
        <v>0</v>
      </c>
    </row>
    <row r="39" spans="1:26" ht="12.75" customHeight="1" x14ac:dyDescent="0.25">
      <c r="A39" s="212"/>
      <c r="B39" s="226"/>
      <c r="C39" s="214"/>
      <c r="D39" s="212"/>
      <c r="E39" s="212"/>
      <c r="F39" s="217"/>
      <c r="G39" s="14"/>
      <c r="H39" s="15"/>
      <c r="I39" s="25"/>
      <c r="J39" s="26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224"/>
      <c r="X39" s="229"/>
      <c r="Y39" s="212"/>
      <c r="Z39" s="42" t="e">
        <f>(G39+I39+K39+M39+O39+Q39+S39+U39)/(H39+J39+L39+N39+P39+R39+T39+V39)</f>
        <v>#DIV/0!</v>
      </c>
    </row>
    <row r="40" spans="1:26" ht="12.75" customHeight="1" x14ac:dyDescent="0.35">
      <c r="A40" s="211">
        <v>3</v>
      </c>
      <c r="B40" s="225"/>
      <c r="C40" s="213"/>
      <c r="D40" s="211"/>
      <c r="E40" s="211"/>
      <c r="F40" s="216"/>
      <c r="G40" s="215">
        <f>IF(G41&gt;3,"4")+IF(G41=3,"1")+IF(G41&lt;3,"0")</f>
        <v>0</v>
      </c>
      <c r="H40" s="178"/>
      <c r="I40" s="215">
        <f>IF(I41&gt;3,"4")+IF(I41=3,"1")+IF(I41&lt;3,"0")</f>
        <v>0</v>
      </c>
      <c r="J40" s="178"/>
      <c r="K40" s="230"/>
      <c r="L40" s="231"/>
      <c r="M40" s="215">
        <f>IF(M41&gt;3,"4")+IF(M41=3,"1")+IF(M41&lt;3,"0")</f>
        <v>0</v>
      </c>
      <c r="N40" s="178"/>
      <c r="O40" s="215">
        <f>IF(O41&gt;3,"4")+IF(O41=3,"1")+IF(O41&lt;3,"0")</f>
        <v>0</v>
      </c>
      <c r="P40" s="178"/>
      <c r="Q40" s="215">
        <f>IF(Q41&gt;3,"4")+IF(Q41=3,"1")+IF(Q41&lt;3,"0")</f>
        <v>0</v>
      </c>
      <c r="R40" s="178"/>
      <c r="S40" s="215">
        <f>IF(S41&gt;3,"4")+IF(S41=3,"1")+IF(S41&lt;3,"0")</f>
        <v>0</v>
      </c>
      <c r="T40" s="178"/>
      <c r="U40" s="215">
        <f>IF(U41&gt;3,"4")+IF(U41=3,"1")+IF(U41&lt;3,"0")</f>
        <v>0</v>
      </c>
      <c r="V40" s="178"/>
      <c r="W40" s="223">
        <f>SUM(G40:V40)</f>
        <v>0</v>
      </c>
      <c r="X40" s="221"/>
      <c r="Y40" s="211"/>
      <c r="Z40" s="42">
        <f>AT52</f>
        <v>0</v>
      </c>
    </row>
    <row r="41" spans="1:26" ht="12.75" customHeight="1" x14ac:dyDescent="0.25">
      <c r="A41" s="212"/>
      <c r="B41" s="226"/>
      <c r="C41" s="214"/>
      <c r="D41" s="212"/>
      <c r="E41" s="212"/>
      <c r="F41" s="217"/>
      <c r="G41" s="14"/>
      <c r="H41" s="15"/>
      <c r="I41" s="14"/>
      <c r="J41" s="15"/>
      <c r="K41" s="25"/>
      <c r="L41" s="26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224"/>
      <c r="X41" s="222"/>
      <c r="Y41" s="212"/>
      <c r="Z41" s="42" t="e">
        <f>(G41+I41+K41+M41+O41+Q41+S41+U41)/(H41+J41+L41+N41+P41+R41+T41+V41)</f>
        <v>#DIV/0!</v>
      </c>
    </row>
    <row r="42" spans="1:26" ht="12.75" customHeight="1" x14ac:dyDescent="0.35">
      <c r="A42" s="211">
        <v>4</v>
      </c>
      <c r="B42" s="225"/>
      <c r="C42" s="213"/>
      <c r="D42" s="211"/>
      <c r="E42" s="211"/>
      <c r="F42" s="216"/>
      <c r="G42" s="215">
        <f>IF(G43&gt;3,"4")+IF(G43=3,"1")+IF(G43&lt;3,"0")</f>
        <v>0</v>
      </c>
      <c r="H42" s="178"/>
      <c r="I42" s="215">
        <f>IF(I43&gt;3,"4")+IF(I43=3,"1")+IF(I43&lt;3,"0")</f>
        <v>0</v>
      </c>
      <c r="J42" s="178"/>
      <c r="K42" s="215">
        <f>IF(K43&gt;3,"4")+IF(K43=3,"1")+IF(K43&lt;3,"0")</f>
        <v>0</v>
      </c>
      <c r="L42" s="178"/>
      <c r="M42" s="230"/>
      <c r="N42" s="231"/>
      <c r="O42" s="215">
        <f>IF(O43&gt;3,"4")+IF(O43=3,"1")+IF(O43&lt;3,"0")</f>
        <v>0</v>
      </c>
      <c r="P42" s="178"/>
      <c r="Q42" s="215">
        <f>IF(Q43&gt;3,"4")+IF(Q43=3,"1")+IF(Q43&lt;3,"0")</f>
        <v>0</v>
      </c>
      <c r="R42" s="178"/>
      <c r="S42" s="215">
        <f>IF(S43&gt;3,"4")+IF(S43=3,"1")+IF(S43&lt;3,"0")</f>
        <v>0</v>
      </c>
      <c r="T42" s="178"/>
      <c r="U42" s="215">
        <f>IF(U43&gt;3,"4")+IF(U43=3,"1")+IF(U43&lt;3,"0")</f>
        <v>0</v>
      </c>
      <c r="V42" s="178"/>
      <c r="W42" s="223">
        <f>SUM(G42:V42)</f>
        <v>0</v>
      </c>
      <c r="X42" s="228"/>
      <c r="Y42" s="211"/>
      <c r="Z42" s="42">
        <f>AU52</f>
        <v>0</v>
      </c>
    </row>
    <row r="43" spans="1:26" ht="12.75" customHeight="1" x14ac:dyDescent="0.25">
      <c r="A43" s="212"/>
      <c r="B43" s="226"/>
      <c r="C43" s="214"/>
      <c r="D43" s="212"/>
      <c r="E43" s="212"/>
      <c r="F43" s="217"/>
      <c r="G43" s="14"/>
      <c r="H43" s="15"/>
      <c r="I43" s="14"/>
      <c r="J43" s="15"/>
      <c r="K43" s="14"/>
      <c r="L43" s="15"/>
      <c r="M43" s="25"/>
      <c r="N43" s="26"/>
      <c r="O43" s="14"/>
      <c r="P43" s="15"/>
      <c r="Q43" s="14"/>
      <c r="R43" s="15"/>
      <c r="S43" s="14"/>
      <c r="T43" s="15"/>
      <c r="U43" s="14"/>
      <c r="V43" s="15"/>
      <c r="W43" s="224"/>
      <c r="X43" s="229"/>
      <c r="Y43" s="212"/>
      <c r="Z43" s="42" t="e">
        <f>(G43+I43+K43+M43+O43+Q43+S43+U43)/(H43+J43+L43+N43+P43+R43+T43+V43)</f>
        <v>#DIV/0!</v>
      </c>
    </row>
    <row r="44" spans="1:26" ht="12.75" customHeight="1" x14ac:dyDescent="0.35">
      <c r="A44" s="211">
        <v>5</v>
      </c>
      <c r="B44" s="225"/>
      <c r="C44" s="213"/>
      <c r="D44" s="211"/>
      <c r="E44" s="211"/>
      <c r="F44" s="216"/>
      <c r="G44" s="215">
        <f>IF(G45&gt;3,"4")+IF(G45=3,"1")+IF(G45&lt;3,"0")</f>
        <v>0</v>
      </c>
      <c r="H44" s="178"/>
      <c r="I44" s="215">
        <f>IF(I45&gt;3,"4")+IF(I45=3,"1")+IF(I45&lt;3,"0")</f>
        <v>0</v>
      </c>
      <c r="J44" s="178"/>
      <c r="K44" s="215">
        <f>IF(K45&gt;3,"4")+IF(K45=3,"1")+IF(K45&lt;3,"0")</f>
        <v>0</v>
      </c>
      <c r="L44" s="178"/>
      <c r="M44" s="215">
        <f>IF(M45&gt;3,"4")+IF(M45=3,"1")+IF(M45&lt;3,"0")</f>
        <v>0</v>
      </c>
      <c r="N44" s="178"/>
      <c r="O44" s="230"/>
      <c r="P44" s="231"/>
      <c r="Q44" s="215">
        <f>IF(Q45&gt;3,"4")+IF(Q45=3,"1")+IF(Q45&lt;3,"0")</f>
        <v>0</v>
      </c>
      <c r="R44" s="178"/>
      <c r="S44" s="215">
        <f>IF(S45&gt;3,"4")+IF(S45=3,"1")+IF(S45&lt;3,"0")</f>
        <v>0</v>
      </c>
      <c r="T44" s="178"/>
      <c r="U44" s="215">
        <f>IF(U45&gt;3,"4")+IF(U45=3,"1")+IF(U45&lt;3,"0")</f>
        <v>0</v>
      </c>
      <c r="V44" s="178"/>
      <c r="W44" s="223">
        <f>SUM(G44:V44)</f>
        <v>0</v>
      </c>
      <c r="X44" s="221"/>
      <c r="Y44" s="211"/>
      <c r="Z44" s="42">
        <f>AV52</f>
        <v>0</v>
      </c>
    </row>
    <row r="45" spans="1:26" ht="12.75" customHeight="1" x14ac:dyDescent="0.25">
      <c r="A45" s="212"/>
      <c r="B45" s="226"/>
      <c r="C45" s="214"/>
      <c r="D45" s="212"/>
      <c r="E45" s="212"/>
      <c r="F45" s="217"/>
      <c r="G45" s="14"/>
      <c r="H45" s="15"/>
      <c r="I45" s="14"/>
      <c r="J45" s="15"/>
      <c r="K45" s="14"/>
      <c r="L45" s="15"/>
      <c r="M45" s="14"/>
      <c r="N45" s="15"/>
      <c r="O45" s="25"/>
      <c r="P45" s="26"/>
      <c r="Q45" s="14"/>
      <c r="R45" s="15"/>
      <c r="S45" s="14"/>
      <c r="T45" s="15"/>
      <c r="U45" s="14"/>
      <c r="V45" s="15"/>
      <c r="W45" s="224"/>
      <c r="X45" s="222"/>
      <c r="Y45" s="212"/>
      <c r="Z45" s="42" t="e">
        <f>(G45+I45+K45+M45+O45+Q45+S45+U45)/(H45+J45+L45+N45+P45+R45+T45+V45)</f>
        <v>#DIV/0!</v>
      </c>
    </row>
    <row r="46" spans="1:26" ht="12.75" customHeight="1" x14ac:dyDescent="0.35">
      <c r="A46" s="211">
        <v>6</v>
      </c>
      <c r="B46" s="225"/>
      <c r="C46" s="213"/>
      <c r="D46" s="211"/>
      <c r="E46" s="211"/>
      <c r="F46" s="216"/>
      <c r="G46" s="215">
        <f>IF(G47&gt;3,"4")+IF(G47=3,"1")+IF(G47&lt;3,"0")</f>
        <v>0</v>
      </c>
      <c r="H46" s="178"/>
      <c r="I46" s="215">
        <f>IF(I47&gt;3,"4")+IF(I47=3,"1")+IF(I47&lt;3,"0")</f>
        <v>0</v>
      </c>
      <c r="J46" s="178"/>
      <c r="K46" s="215">
        <f>IF(K47&gt;3,"4")+IF(K47=3,"1")+IF(K47&lt;3,"0")</f>
        <v>0</v>
      </c>
      <c r="L46" s="178"/>
      <c r="M46" s="215">
        <f>IF(M47&gt;3,"4")+IF(M47=3,"1")+IF(M47&lt;3,"0")</f>
        <v>0</v>
      </c>
      <c r="N46" s="178"/>
      <c r="O46" s="215">
        <f>IF(O47&gt;3,"4")+IF(O47=3,"1")+IF(O47&lt;3,"0")</f>
        <v>0</v>
      </c>
      <c r="P46" s="178"/>
      <c r="Q46" s="230"/>
      <c r="R46" s="231"/>
      <c r="S46" s="215">
        <f>IF(S47&gt;3,"4")+IF(S47=3,"1")+IF(S47&lt;3,"0")</f>
        <v>0</v>
      </c>
      <c r="T46" s="178"/>
      <c r="U46" s="215">
        <f>IF(U47&gt;3,"4")+IF(U47=3,"1")+IF(U47&lt;3,"0")</f>
        <v>0</v>
      </c>
      <c r="V46" s="178"/>
      <c r="W46" s="223">
        <f>SUM(G46:V46)</f>
        <v>0</v>
      </c>
      <c r="X46" s="221"/>
      <c r="Y46" s="211"/>
      <c r="Z46" s="42">
        <f>AW52</f>
        <v>0</v>
      </c>
    </row>
    <row r="47" spans="1:26" ht="12.75" customHeight="1" x14ac:dyDescent="0.25">
      <c r="A47" s="212"/>
      <c r="B47" s="226"/>
      <c r="C47" s="214"/>
      <c r="D47" s="212"/>
      <c r="E47" s="212"/>
      <c r="F47" s="217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25"/>
      <c r="R47" s="26"/>
      <c r="S47" s="14"/>
      <c r="T47" s="15"/>
      <c r="U47" s="14"/>
      <c r="V47" s="15"/>
      <c r="W47" s="224"/>
      <c r="X47" s="222"/>
      <c r="Y47" s="212"/>
      <c r="Z47" s="42" t="e">
        <f>(G47+I47+K47+M47+O47+Q47+S47+U47)/(H47+J47+L47+N47+P47+R47+T47+V47)</f>
        <v>#DIV/0!</v>
      </c>
    </row>
    <row r="48" spans="1:26" ht="12.75" customHeight="1" x14ac:dyDescent="0.35">
      <c r="A48" s="211">
        <v>7</v>
      </c>
      <c r="B48" s="225"/>
      <c r="C48" s="213"/>
      <c r="D48" s="211"/>
      <c r="E48" s="211"/>
      <c r="F48" s="216"/>
      <c r="G48" s="215">
        <f>IF(G49&gt;3,"4")+IF(G49=3,"1")+IF(G49&lt;3,"0")</f>
        <v>0</v>
      </c>
      <c r="H48" s="178"/>
      <c r="I48" s="215">
        <f>IF(I49&gt;3,"4")+IF(I49=3,"1")+IF(I49&lt;3,"0")</f>
        <v>0</v>
      </c>
      <c r="J48" s="178"/>
      <c r="K48" s="215">
        <f>IF(K49&gt;3,"4")+IF(K49=3,"1")+IF(K49&lt;3,"0")</f>
        <v>0</v>
      </c>
      <c r="L48" s="178"/>
      <c r="M48" s="215">
        <f>IF(M49&gt;3,"4")+IF(M49=3,"1")+IF(M49&lt;3,"0")</f>
        <v>0</v>
      </c>
      <c r="N48" s="178"/>
      <c r="O48" s="215">
        <f>IF(O49&gt;3,"4")+IF(O49=3,"1")+IF(O49&lt;3,"0")</f>
        <v>0</v>
      </c>
      <c r="P48" s="178"/>
      <c r="Q48" s="215">
        <f>IF(Q49&gt;3,"4")+IF(Q49=3,"1")+IF(Q49&lt;3,"0")</f>
        <v>0</v>
      </c>
      <c r="R48" s="178"/>
      <c r="S48" s="230"/>
      <c r="T48" s="231"/>
      <c r="U48" s="215">
        <f>IF(U49&gt;3,"4")+IF(U49=3,"1")+IF(U49&lt;3,"0")</f>
        <v>0</v>
      </c>
      <c r="V48" s="178"/>
      <c r="W48" s="223">
        <f>SUM(G48:V48)</f>
        <v>0</v>
      </c>
      <c r="X48" s="221"/>
      <c r="Y48" s="211"/>
      <c r="Z48" s="42">
        <f>AX52</f>
        <v>0</v>
      </c>
    </row>
    <row r="49" spans="1:26" ht="12.75" customHeight="1" x14ac:dyDescent="0.25">
      <c r="A49" s="212"/>
      <c r="B49" s="226"/>
      <c r="C49" s="214"/>
      <c r="D49" s="212"/>
      <c r="E49" s="212"/>
      <c r="F49" s="217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25"/>
      <c r="T49" s="26"/>
      <c r="U49" s="14"/>
      <c r="V49" s="15"/>
      <c r="W49" s="224"/>
      <c r="X49" s="222"/>
      <c r="Y49" s="212"/>
      <c r="Z49" s="42" t="e">
        <f>(G49+I49+K49+M49+O49+Q49+S49+U49)/(H49+J49+L49+N49+P49+R49+T49+V49)</f>
        <v>#DIV/0!</v>
      </c>
    </row>
    <row r="50" spans="1:26" ht="12.75" customHeight="1" x14ac:dyDescent="0.35">
      <c r="A50" s="211">
        <v>8</v>
      </c>
      <c r="B50" s="225"/>
      <c r="C50" s="213"/>
      <c r="D50" s="211"/>
      <c r="E50" s="211"/>
      <c r="F50" s="216"/>
      <c r="G50" s="215">
        <f>IF(G51&gt;3,"4")+IF(G51=3,"1")+IF(G51&lt;3,"0")</f>
        <v>0</v>
      </c>
      <c r="H50" s="178"/>
      <c r="I50" s="215">
        <f>IF(I51&gt;3,"4")+IF(I51=3,"1")+IF(I51&lt;3,"0")</f>
        <v>0</v>
      </c>
      <c r="J50" s="178"/>
      <c r="K50" s="215">
        <f>IF(K51&gt;3,"4")+IF(K51=3,"1")+IF(K51&lt;3,"0")</f>
        <v>0</v>
      </c>
      <c r="L50" s="178"/>
      <c r="M50" s="215">
        <f>IF(M51&gt;3,"4")+IF(M51=3,"1")+IF(M51&lt;3,"0")</f>
        <v>0</v>
      </c>
      <c r="N50" s="178"/>
      <c r="O50" s="215">
        <f>IF(O51&gt;3,"4")+IF(O51=3,"1")+IF(O51&lt;3,"0")</f>
        <v>0</v>
      </c>
      <c r="P50" s="178"/>
      <c r="Q50" s="215">
        <f>IF(Q51&gt;3,"4")+IF(Q51=3,"1")+IF(Q51&lt;3,"0")</f>
        <v>0</v>
      </c>
      <c r="R50" s="178"/>
      <c r="S50" s="215">
        <f>IF(S51&gt;3,"4")+IF(S51=3,"1")+IF(S51&lt;3,"0")</f>
        <v>0</v>
      </c>
      <c r="T50" s="178"/>
      <c r="U50" s="230"/>
      <c r="V50" s="231"/>
      <c r="W50" s="223">
        <f>SUM(G50:V50)</f>
        <v>0</v>
      </c>
      <c r="X50" s="228"/>
      <c r="Y50" s="211"/>
      <c r="Z50" s="42">
        <f>AY52</f>
        <v>0</v>
      </c>
    </row>
    <row r="51" spans="1:26" ht="12.75" customHeight="1" x14ac:dyDescent="0.25">
      <c r="A51" s="212"/>
      <c r="B51" s="226"/>
      <c r="C51" s="214"/>
      <c r="D51" s="212"/>
      <c r="E51" s="212"/>
      <c r="F51" s="217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25"/>
      <c r="V51" s="26"/>
      <c r="W51" s="224"/>
      <c r="X51" s="229"/>
      <c r="Y51" s="212"/>
      <c r="Z51" s="42" t="e">
        <f>(G51+I51+K51+M51+O51+Q51+S51+U51)/(H51+J51+L51+N51+P51+R51+T51+V51)</f>
        <v>#DIV/0!</v>
      </c>
    </row>
    <row r="52" spans="1:26" x14ac:dyDescent="0.25"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</row>
    <row r="53" spans="1:26" x14ac:dyDescent="0.25"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</row>
    <row r="54" spans="1:26" ht="15.5" x14ac:dyDescent="0.35">
      <c r="E54" s="235" t="s">
        <v>95</v>
      </c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</row>
    <row r="61" spans="1:26" ht="20" x14ac:dyDescent="0.4">
      <c r="B61" s="218" t="s">
        <v>96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</row>
    <row r="62" spans="1:26" ht="17.5" x14ac:dyDescent="0.35">
      <c r="B62" s="219" t="s">
        <v>97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</row>
    <row r="64" spans="1:26" ht="15.5" x14ac:dyDescent="0.35">
      <c r="B64" s="220" t="s">
        <v>93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26" ht="12.75" customHeight="1" thickBot="1" x14ac:dyDescent="0.3"/>
    <row r="66" spans="1:26" ht="16" thickBot="1" x14ac:dyDescent="0.4">
      <c r="A66" s="7" t="s">
        <v>89</v>
      </c>
      <c r="B66" s="7" t="s">
        <v>88</v>
      </c>
      <c r="C66" s="7" t="s">
        <v>0</v>
      </c>
      <c r="D66" s="7" t="s">
        <v>1</v>
      </c>
      <c r="E66" s="7" t="s">
        <v>90</v>
      </c>
      <c r="F66" s="7" t="s">
        <v>2</v>
      </c>
      <c r="G66" s="239">
        <v>1</v>
      </c>
      <c r="H66" s="240"/>
      <c r="I66" s="241">
        <v>2</v>
      </c>
      <c r="J66" s="242"/>
      <c r="K66" s="241">
        <v>3</v>
      </c>
      <c r="L66" s="242"/>
      <c r="M66" s="241">
        <v>4</v>
      </c>
      <c r="N66" s="242"/>
      <c r="O66" s="241">
        <v>5</v>
      </c>
      <c r="P66" s="242"/>
      <c r="Q66" s="241">
        <v>6</v>
      </c>
      <c r="R66" s="242"/>
      <c r="S66" s="241">
        <v>7</v>
      </c>
      <c r="T66" s="242"/>
      <c r="U66" s="241">
        <v>8</v>
      </c>
      <c r="V66" s="242"/>
      <c r="W66" s="45" t="s">
        <v>3</v>
      </c>
      <c r="X66" s="36" t="s">
        <v>4</v>
      </c>
      <c r="Y66" s="36" t="s">
        <v>5</v>
      </c>
      <c r="Z66" s="36" t="s">
        <v>18</v>
      </c>
    </row>
    <row r="67" spans="1:26" ht="15.75" customHeight="1" x14ac:dyDescent="0.35">
      <c r="A67" s="211">
        <v>1</v>
      </c>
      <c r="B67" s="225"/>
      <c r="C67" s="213"/>
      <c r="D67" s="211"/>
      <c r="E67" s="211"/>
      <c r="F67" s="216"/>
      <c r="G67" s="39">
        <v>0</v>
      </c>
      <c r="H67" s="9" t="s">
        <v>19</v>
      </c>
      <c r="I67" s="215">
        <f>IF(I68&gt;2,"4")+IF(I68=S73&lt;3,"3")+IF(I68&lt;2,"0")</f>
        <v>0</v>
      </c>
      <c r="J67" s="178"/>
      <c r="K67" s="215">
        <f>IF(K68&gt;3,"4")+IF(K68=3,"1")+IF(K68&lt;3,"0")</f>
        <v>0</v>
      </c>
      <c r="L67" s="178"/>
      <c r="M67" s="215">
        <f>IF(M68&gt;3,"4")+IF(M68=3,"1")+IF(M68&lt;3,"0")</f>
        <v>0</v>
      </c>
      <c r="N67" s="178"/>
      <c r="O67" s="215">
        <f>IF(O68&gt;3,"4")+IF(O68=3,"1")+IF(O68&lt;3,"0")</f>
        <v>0</v>
      </c>
      <c r="P67" s="178"/>
      <c r="Q67" s="215">
        <f>IF(Q68&gt;3,"4")+IF(Q68=3,"1")+IF(Q68&lt;3,"0")</f>
        <v>0</v>
      </c>
      <c r="R67" s="178"/>
      <c r="S67" s="215">
        <f>IF(S68&gt;3,"4")+IF(S68=3,"1")+IF(S68&lt;3,"0")</f>
        <v>0</v>
      </c>
      <c r="T67" s="178"/>
      <c r="U67" s="215">
        <f>IF(U68&gt;3,"4")+IF(U68=3,"1")+IF(U68&lt;3,"0")</f>
        <v>0</v>
      </c>
      <c r="V67" s="178"/>
      <c r="W67" s="223">
        <f>SUM(I67:V67)</f>
        <v>0</v>
      </c>
      <c r="X67" s="221"/>
      <c r="Y67" s="211"/>
      <c r="Z67" s="42">
        <f>AR83</f>
        <v>0</v>
      </c>
    </row>
    <row r="68" spans="1:26" ht="15.75" customHeight="1" thickBot="1" x14ac:dyDescent="0.3">
      <c r="A68" s="212"/>
      <c r="B68" s="226"/>
      <c r="C68" s="214"/>
      <c r="D68" s="212"/>
      <c r="E68" s="212"/>
      <c r="F68" s="217"/>
      <c r="G68" s="11"/>
      <c r="H68" s="12"/>
      <c r="I68" s="27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224"/>
      <c r="X68" s="222"/>
      <c r="Y68" s="212"/>
      <c r="Z68" s="42" t="e">
        <f>(G68+I68+K68+M68+O68+Q68+S68+U68)/(H68+J68+L68+N68+P68+R68+T68+V68)</f>
        <v>#DIV/0!</v>
      </c>
    </row>
    <row r="69" spans="1:26" ht="13.5" customHeight="1" x14ac:dyDescent="0.35">
      <c r="A69" s="211">
        <v>2</v>
      </c>
      <c r="B69" s="225"/>
      <c r="C69" s="213"/>
      <c r="D69" s="211"/>
      <c r="E69" s="211"/>
      <c r="F69" s="216"/>
      <c r="G69" s="215">
        <f>IF(G70&gt;3,"4")+IF(G70=3,"1")+IF(G70&lt;3,"0")</f>
        <v>0</v>
      </c>
      <c r="H69" s="178"/>
      <c r="I69" s="230"/>
      <c r="J69" s="231"/>
      <c r="K69" s="215">
        <f>IF(K70&gt;3,"4")+IF(K70=3,"1")+IF(K70&lt;3,"0")</f>
        <v>0</v>
      </c>
      <c r="L69" s="178"/>
      <c r="M69" s="215">
        <f>IF(M70&gt;3,"4")+IF(M70=3,"1")+IF(M70&lt;3,"0")</f>
        <v>0</v>
      </c>
      <c r="N69" s="178"/>
      <c r="O69" s="215">
        <f>IF(O70&gt;3,"4")+IF(O70=3,"1")+IF(O70&lt;3,"0")</f>
        <v>0</v>
      </c>
      <c r="P69" s="178"/>
      <c r="Q69" s="215">
        <f>IF(Q70&gt;3,"4")+IF(Q70=3,"1")+IF(Q70&lt;3,"0")</f>
        <v>0</v>
      </c>
      <c r="R69" s="178"/>
      <c r="S69" s="215">
        <f>IF(S70&gt;3,"4")+IF(S70=3,"1")+IF(S70&lt;3,"0")</f>
        <v>0</v>
      </c>
      <c r="T69" s="178"/>
      <c r="U69" s="215">
        <f>IF(U70&gt;3,"4")+IF(U70=3,"1")+IF(U70&lt;3,"0")</f>
        <v>0</v>
      </c>
      <c r="V69" s="178"/>
      <c r="W69" s="223">
        <f>SUM(G69:V69)</f>
        <v>0</v>
      </c>
      <c r="X69" s="228"/>
      <c r="Y69" s="211"/>
      <c r="Z69" s="42">
        <f>AS83</f>
        <v>0</v>
      </c>
    </row>
    <row r="70" spans="1:26" ht="15.75" customHeight="1" x14ac:dyDescent="0.25">
      <c r="A70" s="212"/>
      <c r="B70" s="226"/>
      <c r="C70" s="214"/>
      <c r="D70" s="212"/>
      <c r="E70" s="212"/>
      <c r="F70" s="217"/>
      <c r="G70" s="14"/>
      <c r="H70" s="15"/>
      <c r="I70" s="25"/>
      <c r="J70" s="26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224"/>
      <c r="X70" s="229"/>
      <c r="Y70" s="212"/>
      <c r="Z70" s="42" t="e">
        <f>(G70+I70+K70+M70+O70+Q70+S70+U70)/(H70+J70+L70+N70+P70+R70+T70+V70)</f>
        <v>#DIV/0!</v>
      </c>
    </row>
    <row r="71" spans="1:26" ht="12.75" customHeight="1" x14ac:dyDescent="0.35">
      <c r="A71" s="211">
        <v>3</v>
      </c>
      <c r="B71" s="225"/>
      <c r="C71" s="213"/>
      <c r="D71" s="211"/>
      <c r="E71" s="211"/>
      <c r="F71" s="216"/>
      <c r="G71" s="215">
        <f>IF(G72&gt;3,"4")+IF(G72=3,"1")+IF(G72&lt;3,"0")</f>
        <v>0</v>
      </c>
      <c r="H71" s="178"/>
      <c r="I71" s="215">
        <f>IF(I72&gt;3,"4")+IF(I72=3,"1")+IF(I72&lt;3,"0")</f>
        <v>0</v>
      </c>
      <c r="J71" s="178"/>
      <c r="K71" s="230"/>
      <c r="L71" s="231"/>
      <c r="M71" s="215">
        <f>IF(M72&gt;3,"4")+IF(M72=3,"1")+IF(M72&lt;3,"0")</f>
        <v>0</v>
      </c>
      <c r="N71" s="178"/>
      <c r="O71" s="215">
        <f>IF(O72&gt;3,"4")+IF(O72=3,"1")+IF(O72&lt;3,"0")</f>
        <v>0</v>
      </c>
      <c r="P71" s="178"/>
      <c r="Q71" s="215">
        <f>IF(Q72&gt;3,"4")+IF(Q72=3,"1")+IF(Q72&lt;3,"0")</f>
        <v>0</v>
      </c>
      <c r="R71" s="178"/>
      <c r="S71" s="215">
        <f>IF(S72&gt;3,"4")+IF(S72=3,"1")+IF(S72&lt;3,"0")</f>
        <v>0</v>
      </c>
      <c r="T71" s="178"/>
      <c r="U71" s="215">
        <f>IF(U72&gt;3,"4")+IF(U72=3,"1")+IF(U72&lt;3,"0")</f>
        <v>0</v>
      </c>
      <c r="V71" s="178"/>
      <c r="W71" s="223">
        <f>SUM(G71:V71)</f>
        <v>0</v>
      </c>
      <c r="X71" s="221"/>
      <c r="Y71" s="211"/>
      <c r="Z71" s="42">
        <f>AT83</f>
        <v>0</v>
      </c>
    </row>
    <row r="72" spans="1:26" ht="15.75" customHeight="1" x14ac:dyDescent="0.25">
      <c r="A72" s="212"/>
      <c r="B72" s="226"/>
      <c r="C72" s="214"/>
      <c r="D72" s="212"/>
      <c r="E72" s="212"/>
      <c r="F72" s="217"/>
      <c r="G72" s="14"/>
      <c r="H72" s="15"/>
      <c r="I72" s="14"/>
      <c r="J72" s="15"/>
      <c r="K72" s="25"/>
      <c r="L72" s="26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224"/>
      <c r="X72" s="222"/>
      <c r="Y72" s="212"/>
      <c r="Z72" s="42" t="e">
        <f>(G72+I72+K72+M72+O72+Q72+S72+U72)/(H72+J72+L72+N72+P72+R72+T72+V72)</f>
        <v>#DIV/0!</v>
      </c>
    </row>
    <row r="73" spans="1:26" ht="12.75" customHeight="1" x14ac:dyDescent="0.35">
      <c r="A73" s="211">
        <v>4</v>
      </c>
      <c r="B73" s="225"/>
      <c r="C73" s="213"/>
      <c r="D73" s="211"/>
      <c r="E73" s="211"/>
      <c r="F73" s="216"/>
      <c r="G73" s="215">
        <f>IF(G74&gt;3,"4")+IF(G74=3,"1")+IF(G74&lt;3,"0")</f>
        <v>0</v>
      </c>
      <c r="H73" s="178"/>
      <c r="I73" s="215">
        <f>IF(I74&gt;3,"4")+IF(I74=3,"1")+IF(I74&lt;3,"0")</f>
        <v>0</v>
      </c>
      <c r="J73" s="178"/>
      <c r="K73" s="215">
        <f>IF(K74&gt;3,"4")+IF(K74=3,"1")+IF(K74&lt;3,"0")</f>
        <v>0</v>
      </c>
      <c r="L73" s="178"/>
      <c r="M73" s="230"/>
      <c r="N73" s="231"/>
      <c r="O73" s="215">
        <f>IF(O74&gt;3,"4")+IF(O74=3,"1")+IF(O74&lt;3,"0")</f>
        <v>0</v>
      </c>
      <c r="P73" s="178"/>
      <c r="Q73" s="215">
        <f>IF(Q74&gt;3,"4")+IF(Q74=3,"1")+IF(Q74&lt;3,"0")</f>
        <v>0</v>
      </c>
      <c r="R73" s="178"/>
      <c r="S73" s="215">
        <f>IF(S74&gt;3,"4")+IF(S74=3,"1")+IF(S74&lt;3,"0")</f>
        <v>0</v>
      </c>
      <c r="T73" s="178"/>
      <c r="U73" s="215">
        <f>IF(U74&gt;3,"4")+IF(U74=3,"1")+IF(U74&lt;3,"0")</f>
        <v>0</v>
      </c>
      <c r="V73" s="178"/>
      <c r="W73" s="223">
        <f>SUM(G73:V73)</f>
        <v>0</v>
      </c>
      <c r="X73" s="228"/>
      <c r="Y73" s="211"/>
      <c r="Z73" s="42">
        <f>AU83</f>
        <v>0</v>
      </c>
    </row>
    <row r="74" spans="1:26" ht="15.75" customHeight="1" x14ac:dyDescent="0.25">
      <c r="A74" s="212"/>
      <c r="B74" s="226"/>
      <c r="C74" s="214"/>
      <c r="D74" s="212"/>
      <c r="E74" s="212"/>
      <c r="F74" s="217"/>
      <c r="G74" s="14"/>
      <c r="H74" s="15"/>
      <c r="I74" s="14"/>
      <c r="J74" s="15"/>
      <c r="K74" s="14"/>
      <c r="L74" s="15"/>
      <c r="M74" s="25"/>
      <c r="N74" s="26"/>
      <c r="O74" s="14"/>
      <c r="P74" s="15"/>
      <c r="Q74" s="14"/>
      <c r="R74" s="15"/>
      <c r="S74" s="14"/>
      <c r="T74" s="15"/>
      <c r="U74" s="14"/>
      <c r="V74" s="15"/>
      <c r="W74" s="224"/>
      <c r="X74" s="229"/>
      <c r="Y74" s="212"/>
      <c r="Z74" s="42" t="e">
        <f>(G74+I74+K74+M74+O74+Q74+S74+U74)/(H74+J74+L74+N74+P74+R74+T74+V74)</f>
        <v>#DIV/0!</v>
      </c>
    </row>
    <row r="75" spans="1:26" ht="12.75" customHeight="1" x14ac:dyDescent="0.35">
      <c r="A75" s="211">
        <v>5</v>
      </c>
      <c r="B75" s="225"/>
      <c r="C75" s="213"/>
      <c r="D75" s="211"/>
      <c r="E75" s="211"/>
      <c r="F75" s="216"/>
      <c r="G75" s="215">
        <f>IF(G76&gt;3,"4")+IF(G76=3,"1")+IF(G76&lt;3,"0")</f>
        <v>0</v>
      </c>
      <c r="H75" s="178"/>
      <c r="I75" s="215">
        <f>IF(I76&gt;3,"4")+IF(I76=3,"1")+IF(I76&lt;3,"0")</f>
        <v>0</v>
      </c>
      <c r="J75" s="178"/>
      <c r="K75" s="215">
        <f>IF(K76&gt;3,"4")+IF(K76=3,"1")+IF(K76&lt;3,"0")</f>
        <v>0</v>
      </c>
      <c r="L75" s="178"/>
      <c r="M75" s="215">
        <f>IF(M76&gt;3,"4")+IF(M76=3,"1")+IF(M76&lt;3,"0")</f>
        <v>0</v>
      </c>
      <c r="N75" s="178"/>
      <c r="O75" s="230"/>
      <c r="P75" s="231"/>
      <c r="Q75" s="215">
        <f>IF(Q76&gt;3,"4")+IF(Q76=3,"1")+IF(Q76&lt;3,"0")</f>
        <v>0</v>
      </c>
      <c r="R75" s="178"/>
      <c r="S75" s="215">
        <f>IF(S76&gt;3,"4")+IF(S76=3,"1")+IF(S76&lt;3,"0")</f>
        <v>0</v>
      </c>
      <c r="T75" s="178"/>
      <c r="U75" s="215">
        <f>IF(U76&gt;3,"4")+IF(U76=3,"1")+IF(U76&lt;3,"0")</f>
        <v>0</v>
      </c>
      <c r="V75" s="178"/>
      <c r="W75" s="223">
        <f>SUM(G75:V75)</f>
        <v>0</v>
      </c>
      <c r="X75" s="221"/>
      <c r="Y75" s="211"/>
      <c r="Z75" s="42">
        <f>AV83</f>
        <v>0</v>
      </c>
    </row>
    <row r="76" spans="1:26" ht="15.75" customHeight="1" x14ac:dyDescent="0.25">
      <c r="A76" s="212"/>
      <c r="B76" s="226"/>
      <c r="C76" s="214"/>
      <c r="D76" s="212"/>
      <c r="E76" s="212"/>
      <c r="F76" s="217"/>
      <c r="G76" s="14"/>
      <c r="H76" s="15"/>
      <c r="I76" s="14"/>
      <c r="J76" s="15"/>
      <c r="K76" s="14"/>
      <c r="L76" s="15"/>
      <c r="M76" s="14"/>
      <c r="N76" s="15"/>
      <c r="O76" s="25"/>
      <c r="P76" s="26"/>
      <c r="Q76" s="14"/>
      <c r="R76" s="15"/>
      <c r="S76" s="14"/>
      <c r="T76" s="15"/>
      <c r="U76" s="14"/>
      <c r="V76" s="15"/>
      <c r="W76" s="224"/>
      <c r="X76" s="222"/>
      <c r="Y76" s="212"/>
      <c r="Z76" s="42" t="e">
        <f>(G76+I76+K76+M76+O76+Q76+S76+U76)/(H76+J76+L76+N76+P76+R76+T76+V76)</f>
        <v>#DIV/0!</v>
      </c>
    </row>
    <row r="77" spans="1:26" ht="12.75" customHeight="1" x14ac:dyDescent="0.35">
      <c r="A77" s="211">
        <v>6</v>
      </c>
      <c r="B77" s="225"/>
      <c r="C77" s="213"/>
      <c r="D77" s="211"/>
      <c r="E77" s="211"/>
      <c r="F77" s="216"/>
      <c r="G77" s="215">
        <f>IF(G78&gt;3,"4")+IF(G78=3,"1")+IF(G78&lt;3,"0")</f>
        <v>0</v>
      </c>
      <c r="H77" s="178"/>
      <c r="I77" s="215">
        <f>IF(I78&gt;3,"4")+IF(I78=3,"1")+IF(I78&lt;3,"0")</f>
        <v>0</v>
      </c>
      <c r="J77" s="178"/>
      <c r="K77" s="215">
        <f>IF(K78&gt;3,"4")+IF(K78=3,"1")+IF(K78&lt;3,"0")</f>
        <v>0</v>
      </c>
      <c r="L77" s="178"/>
      <c r="M77" s="215">
        <f>IF(M78&gt;3,"4")+IF(M78=3,"1")+IF(M78&lt;3,"0")</f>
        <v>0</v>
      </c>
      <c r="N77" s="178"/>
      <c r="O77" s="215">
        <f>IF(O78&gt;3,"4")+IF(O78=3,"1")+IF(O78&lt;3,"0")</f>
        <v>0</v>
      </c>
      <c r="P77" s="178"/>
      <c r="Q77" s="230"/>
      <c r="R77" s="231"/>
      <c r="S77" s="215">
        <f>IF(S78&gt;3,"4")+IF(S78=3,"1")+IF(S78&lt;3,"0")</f>
        <v>0</v>
      </c>
      <c r="T77" s="178"/>
      <c r="U77" s="215">
        <f>IF(U78&gt;3,"4")+IF(U78=3,"1")+IF(U78&lt;3,"0")</f>
        <v>0</v>
      </c>
      <c r="V77" s="178"/>
      <c r="W77" s="223">
        <f>SUM(G77:V77)</f>
        <v>0</v>
      </c>
      <c r="X77" s="221"/>
      <c r="Y77" s="211"/>
      <c r="Z77" s="42">
        <f>AW83</f>
        <v>0</v>
      </c>
    </row>
    <row r="78" spans="1:26" ht="15.75" customHeight="1" x14ac:dyDescent="0.25">
      <c r="A78" s="212"/>
      <c r="B78" s="226"/>
      <c r="C78" s="214"/>
      <c r="D78" s="212"/>
      <c r="E78" s="212"/>
      <c r="F78" s="217"/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25"/>
      <c r="R78" s="26"/>
      <c r="S78" s="14"/>
      <c r="T78" s="15"/>
      <c r="U78" s="14"/>
      <c r="V78" s="15"/>
      <c r="W78" s="224"/>
      <c r="X78" s="222"/>
      <c r="Y78" s="212"/>
      <c r="Z78" s="42" t="e">
        <f>(G78+I78+K78+M78+O78+Q78+S78+U78)/(H78+J78+L78+N78+P78+R78+T78+V78)</f>
        <v>#DIV/0!</v>
      </c>
    </row>
    <row r="79" spans="1:26" ht="12.75" customHeight="1" x14ac:dyDescent="0.35">
      <c r="A79" s="211">
        <v>7</v>
      </c>
      <c r="B79" s="225"/>
      <c r="C79" s="213"/>
      <c r="D79" s="211"/>
      <c r="E79" s="211"/>
      <c r="F79" s="216"/>
      <c r="G79" s="215">
        <f>IF(G80&gt;3,"4")+IF(G80=3,"1")+IF(G80&lt;3,"0")</f>
        <v>0</v>
      </c>
      <c r="H79" s="178"/>
      <c r="I79" s="215">
        <f>IF(I80&gt;3,"4")+IF(I80=3,"1")+IF(I80&lt;3,"0")</f>
        <v>0</v>
      </c>
      <c r="J79" s="178"/>
      <c r="K79" s="215">
        <f>IF(K80&gt;3,"4")+IF(K80=3,"1")+IF(K80&lt;3,"0")</f>
        <v>0</v>
      </c>
      <c r="L79" s="178"/>
      <c r="M79" s="215">
        <f>IF(M80&gt;3,"4")+IF(M80=3,"1")+IF(M80&lt;3,"0")</f>
        <v>0</v>
      </c>
      <c r="N79" s="178"/>
      <c r="O79" s="215">
        <f>IF(O80&gt;3,"4")+IF(O80=3,"1")+IF(O80&lt;3,"0")</f>
        <v>0</v>
      </c>
      <c r="P79" s="178"/>
      <c r="Q79" s="215">
        <f>IF(Q80&gt;3,"4")+IF(Q80=3,"1")+IF(Q80&lt;3,"0")</f>
        <v>0</v>
      </c>
      <c r="R79" s="178"/>
      <c r="S79" s="230"/>
      <c r="T79" s="231"/>
      <c r="U79" s="215">
        <f>IF(U80&gt;3,"4")+IF(U80=3,"1")+IF(U80&lt;3,"0")</f>
        <v>0</v>
      </c>
      <c r="V79" s="178"/>
      <c r="W79" s="223">
        <f>SUM(G79:V79)</f>
        <v>0</v>
      </c>
      <c r="X79" s="221"/>
      <c r="Y79" s="211"/>
      <c r="Z79" s="42">
        <f>AX83</f>
        <v>0</v>
      </c>
    </row>
    <row r="80" spans="1:26" ht="15.75" customHeight="1" x14ac:dyDescent="0.25">
      <c r="A80" s="212"/>
      <c r="B80" s="226"/>
      <c r="C80" s="214"/>
      <c r="D80" s="212"/>
      <c r="E80" s="212"/>
      <c r="F80" s="217"/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25"/>
      <c r="T80" s="26"/>
      <c r="U80" s="14"/>
      <c r="V80" s="15"/>
      <c r="W80" s="224"/>
      <c r="X80" s="222"/>
      <c r="Y80" s="212"/>
      <c r="Z80" s="42" t="e">
        <f>(G80+I80+K80+M80+O80+Q80+S80+U80)/(H80+J80+L80+N80+P80+R80+T80+V80)</f>
        <v>#DIV/0!</v>
      </c>
    </row>
    <row r="81" spans="1:26" ht="12.75" customHeight="1" x14ac:dyDescent="0.35">
      <c r="A81" s="211">
        <v>8</v>
      </c>
      <c r="B81" s="225"/>
      <c r="C81" s="213"/>
      <c r="D81" s="211"/>
      <c r="E81" s="211"/>
      <c r="F81" s="216"/>
      <c r="G81" s="215">
        <f>IF(G82&gt;3,"4")+IF(G82=3,"1")+IF(G82&lt;3,"0")</f>
        <v>0</v>
      </c>
      <c r="H81" s="178"/>
      <c r="I81" s="215">
        <f>IF(I82&gt;3,"4")+IF(I82=3,"1")+IF(I82&lt;3,"0")</f>
        <v>0</v>
      </c>
      <c r="J81" s="178"/>
      <c r="K81" s="215">
        <f>IF(K82&gt;3,"4")+IF(K82=3,"1")+IF(K82&lt;3,"0")</f>
        <v>0</v>
      </c>
      <c r="L81" s="178"/>
      <c r="M81" s="215">
        <f>IF(M82&gt;3,"4")+IF(M82=3,"1")+IF(M82&lt;3,"0")</f>
        <v>0</v>
      </c>
      <c r="N81" s="178"/>
      <c r="O81" s="215">
        <f>IF(O82&gt;3,"4")+IF(O82=3,"1")+IF(O82&lt;3,"0")</f>
        <v>0</v>
      </c>
      <c r="P81" s="178"/>
      <c r="Q81" s="215">
        <f>IF(Q82&gt;3,"4")+IF(Q82=3,"1")+IF(Q82&lt;3,"0")</f>
        <v>0</v>
      </c>
      <c r="R81" s="178"/>
      <c r="S81" s="215">
        <f>IF(S82&gt;3,"4")+IF(S82=3,"1")+IF(S82&lt;3,"0")</f>
        <v>0</v>
      </c>
      <c r="T81" s="178"/>
      <c r="U81" s="230"/>
      <c r="V81" s="231"/>
      <c r="W81" s="223">
        <f>SUM(G81:V81)</f>
        <v>0</v>
      </c>
      <c r="X81" s="228"/>
      <c r="Y81" s="211"/>
      <c r="Z81" s="42">
        <f>AY83</f>
        <v>0</v>
      </c>
    </row>
    <row r="82" spans="1:26" ht="15.75" customHeight="1" x14ac:dyDescent="0.25">
      <c r="A82" s="212"/>
      <c r="B82" s="226"/>
      <c r="C82" s="214"/>
      <c r="D82" s="212"/>
      <c r="E82" s="212"/>
      <c r="F82" s="217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25"/>
      <c r="V82" s="26"/>
      <c r="W82" s="224"/>
      <c r="X82" s="229"/>
      <c r="Y82" s="212"/>
      <c r="Z82" s="42" t="e">
        <f>(G82+I82+K82+M82+O82+Q82+S82+U82)/(H82+J82+L82+N82+P82+R82+T82+V82)</f>
        <v>#DIV/0!</v>
      </c>
    </row>
    <row r="83" spans="1:26" ht="12.7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7" spans="1:26" ht="15.5" x14ac:dyDescent="0.35">
      <c r="E87" s="235" t="s">
        <v>98</v>
      </c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</row>
    <row r="91" spans="1:26" ht="20" x14ac:dyDescent="0.4">
      <c r="B91" s="218" t="s">
        <v>96</v>
      </c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</row>
    <row r="92" spans="1:26" ht="17.5" x14ac:dyDescent="0.35">
      <c r="B92" s="219" t="s">
        <v>104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</row>
    <row r="93" spans="1:26" x14ac:dyDescent="0.25">
      <c r="A93" s="52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52"/>
      <c r="Z93" s="52"/>
    </row>
    <row r="94" spans="1:26" ht="15.5" x14ac:dyDescent="0.35">
      <c r="A94" s="52"/>
      <c r="B94" s="220" t="s">
        <v>93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52"/>
      <c r="Z94" s="52"/>
    </row>
    <row r="95" spans="1:26" ht="13" thickBot="1" x14ac:dyDescent="0.3">
      <c r="A95" s="52"/>
      <c r="B95" s="53"/>
      <c r="C95" s="53"/>
      <c r="D95" s="53"/>
      <c r="E95" s="53"/>
      <c r="F95" s="53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6" thickBot="1" x14ac:dyDescent="0.4">
      <c r="A96" s="7" t="s">
        <v>89</v>
      </c>
      <c r="B96" s="7" t="s">
        <v>88</v>
      </c>
      <c r="C96" s="7" t="s">
        <v>0</v>
      </c>
      <c r="D96" s="7" t="s">
        <v>1</v>
      </c>
      <c r="E96" s="7" t="s">
        <v>90</v>
      </c>
      <c r="F96" s="7" t="s">
        <v>2</v>
      </c>
      <c r="G96" s="239">
        <v>1</v>
      </c>
      <c r="H96" s="240"/>
      <c r="I96" s="241">
        <v>2</v>
      </c>
      <c r="J96" s="242"/>
      <c r="K96" s="241">
        <v>3</v>
      </c>
      <c r="L96" s="242"/>
      <c r="M96" s="241">
        <v>4</v>
      </c>
      <c r="N96" s="242"/>
      <c r="O96" s="241">
        <v>5</v>
      </c>
      <c r="P96" s="242"/>
      <c r="Q96" s="241">
        <v>6</v>
      </c>
      <c r="R96" s="242"/>
      <c r="S96" s="241">
        <v>7</v>
      </c>
      <c r="T96" s="242"/>
      <c r="U96" s="241">
        <v>8</v>
      </c>
      <c r="V96" s="242"/>
      <c r="W96" s="45" t="s">
        <v>3</v>
      </c>
      <c r="X96" s="36" t="s">
        <v>4</v>
      </c>
      <c r="Y96" s="36" t="s">
        <v>5</v>
      </c>
      <c r="Z96" s="36" t="s">
        <v>18</v>
      </c>
    </row>
    <row r="97" spans="1:26" ht="12.75" customHeight="1" x14ac:dyDescent="0.35">
      <c r="A97" s="211">
        <v>1</v>
      </c>
      <c r="B97" s="225"/>
      <c r="C97" s="213"/>
      <c r="D97" s="211"/>
      <c r="E97" s="211"/>
      <c r="F97" s="216"/>
      <c r="G97" s="39">
        <v>0</v>
      </c>
      <c r="H97" s="9" t="s">
        <v>19</v>
      </c>
      <c r="I97" s="215">
        <f>IF(I98&gt;2,"4")+IF(I98=S103&lt;3,"1")+IF(I98&lt;2,"0")</f>
        <v>0</v>
      </c>
      <c r="J97" s="178"/>
      <c r="K97" s="215">
        <f>IF(K98&gt;3,"4")+IF(K98=3,"1")+IF(K98&lt;3,"0")</f>
        <v>0</v>
      </c>
      <c r="L97" s="178"/>
      <c r="M97" s="215">
        <f>IF(M98&gt;3,"4")+IF(M98=3,"1")+IF(M98&lt;3,"0")</f>
        <v>0</v>
      </c>
      <c r="N97" s="178"/>
      <c r="O97" s="215">
        <f>IF(O98&gt;3,"4")+IF(O98=3,"1")+IF(O98&lt;3,"0")</f>
        <v>0</v>
      </c>
      <c r="P97" s="178"/>
      <c r="Q97" s="215">
        <f>IF(Q98&gt;3,"4")+IF(Q98=3,"1")+IF(Q98&lt;3,"0")</f>
        <v>0</v>
      </c>
      <c r="R97" s="178"/>
      <c r="S97" s="215">
        <f>IF(S98&gt;3,"4")+IF(S98=3,"1")+IF(S98&lt;3,"0")</f>
        <v>0</v>
      </c>
      <c r="T97" s="178"/>
      <c r="U97" s="215">
        <f>IF(U98&gt;3,"4")+IF(U98=3,"1")+IF(U98&lt;3,"0")</f>
        <v>0</v>
      </c>
      <c r="V97" s="178"/>
      <c r="W97" s="223">
        <f>SUM(I97:V97)</f>
        <v>0</v>
      </c>
      <c r="X97" s="221"/>
      <c r="Y97" s="211"/>
      <c r="Z97" s="42">
        <f>AR113</f>
        <v>0</v>
      </c>
    </row>
    <row r="98" spans="1:26" ht="13.5" customHeight="1" thickBot="1" x14ac:dyDescent="0.3">
      <c r="A98" s="212"/>
      <c r="B98" s="226"/>
      <c r="C98" s="214"/>
      <c r="D98" s="212"/>
      <c r="E98" s="212"/>
      <c r="F98" s="217"/>
      <c r="G98" s="11"/>
      <c r="H98" s="12"/>
      <c r="I98" s="27"/>
      <c r="J98" s="15"/>
      <c r="K98" s="14"/>
      <c r="L98" s="15"/>
      <c r="M98" s="14"/>
      <c r="N98" s="15"/>
      <c r="O98" s="14"/>
      <c r="P98" s="15"/>
      <c r="Q98" s="14"/>
      <c r="R98" s="15"/>
      <c r="S98" s="14"/>
      <c r="T98" s="15"/>
      <c r="U98" s="14"/>
      <c r="V98" s="15"/>
      <c r="W98" s="224"/>
      <c r="X98" s="222"/>
      <c r="Y98" s="212"/>
      <c r="Z98" s="42" t="e">
        <f>(G98+I98+K98+M98+O98+Q98+S98+U98)/(H98+J98+L98+N98+P98+R98+T98+V98)</f>
        <v>#DIV/0!</v>
      </c>
    </row>
    <row r="99" spans="1:26" ht="15.75" customHeight="1" x14ac:dyDescent="0.35">
      <c r="A99" s="211">
        <v>2</v>
      </c>
      <c r="B99" s="225"/>
      <c r="C99" s="213"/>
      <c r="D99" s="211"/>
      <c r="E99" s="211"/>
      <c r="F99" s="216"/>
      <c r="G99" s="215">
        <f>IF(G100&gt;3,"4")+IF(G100=3,"1")+IF(G100&lt;3,"0")</f>
        <v>0</v>
      </c>
      <c r="H99" s="178"/>
      <c r="I99" s="230"/>
      <c r="J99" s="231"/>
      <c r="K99" s="215">
        <f>IF(K100&gt;3,"4")+IF(K100=3,"1")+IF(K100&lt;3,"0")</f>
        <v>0</v>
      </c>
      <c r="L99" s="178"/>
      <c r="M99" s="215">
        <f>IF(M100&gt;3,"4")+IF(M100=3,"1")+IF(M100&lt;3,"0")</f>
        <v>0</v>
      </c>
      <c r="N99" s="178"/>
      <c r="O99" s="215">
        <f>IF(O100&gt;3,"4")+IF(O100=3,"1")+IF(O100&lt;3,"0")</f>
        <v>0</v>
      </c>
      <c r="P99" s="178"/>
      <c r="Q99" s="215">
        <f>IF(Q100&gt;3,"4")+IF(Q100=3,"1")+IF(Q100&lt;3,"0")</f>
        <v>0</v>
      </c>
      <c r="R99" s="178"/>
      <c r="S99" s="215">
        <f>IF(S100&gt;3,"4")+IF(S100=3,"1")+IF(S100&lt;3,"0")</f>
        <v>0</v>
      </c>
      <c r="T99" s="178"/>
      <c r="U99" s="215">
        <f>IF(U100&gt;3,"4")+IF(U100=3,"1")+IF(U100&lt;3,"0")</f>
        <v>0</v>
      </c>
      <c r="V99" s="178"/>
      <c r="W99" s="223">
        <f>SUM(G99:V99)</f>
        <v>0</v>
      </c>
      <c r="X99" s="228"/>
      <c r="Y99" s="211"/>
      <c r="Z99" s="42">
        <f>AS113</f>
        <v>0</v>
      </c>
    </row>
    <row r="100" spans="1:26" ht="13.5" customHeight="1" x14ac:dyDescent="0.25">
      <c r="A100" s="212"/>
      <c r="B100" s="226"/>
      <c r="C100" s="214"/>
      <c r="D100" s="212"/>
      <c r="E100" s="212"/>
      <c r="F100" s="217"/>
      <c r="G100" s="14"/>
      <c r="H100" s="15"/>
      <c r="I100" s="25"/>
      <c r="J100" s="26"/>
      <c r="K100" s="14"/>
      <c r="L100" s="15"/>
      <c r="M100" s="14"/>
      <c r="N100" s="15"/>
      <c r="O100" s="14"/>
      <c r="P100" s="15"/>
      <c r="Q100" s="14"/>
      <c r="R100" s="15"/>
      <c r="S100" s="14"/>
      <c r="T100" s="15"/>
      <c r="U100" s="14"/>
      <c r="V100" s="15"/>
      <c r="W100" s="224"/>
      <c r="X100" s="229"/>
      <c r="Y100" s="212"/>
      <c r="Z100" s="42" t="e">
        <f>(G100+I100+K100+M100+O100+Q100+S100+U100)/(H100+J100+L100+N100+P100+R100+T100+V100)</f>
        <v>#DIV/0!</v>
      </c>
    </row>
    <row r="101" spans="1:26" ht="15.75" customHeight="1" x14ac:dyDescent="0.35">
      <c r="A101" s="211">
        <v>3</v>
      </c>
      <c r="B101" s="225"/>
      <c r="C101" s="213"/>
      <c r="D101" s="211"/>
      <c r="E101" s="211"/>
      <c r="F101" s="216"/>
      <c r="G101" s="215">
        <f>IF(G102&gt;3,"4")+IF(G102=3,"1")+IF(G102&lt;3,"0")</f>
        <v>0</v>
      </c>
      <c r="H101" s="178"/>
      <c r="I101" s="215">
        <f>IF(I102&gt;3,"4")+IF(I102=3,"1")+IF(I102&lt;3,"0")</f>
        <v>0</v>
      </c>
      <c r="J101" s="178"/>
      <c r="K101" s="230"/>
      <c r="L101" s="231"/>
      <c r="M101" s="215">
        <f>IF(M102&gt;3,"4")+IF(M102=3,"1")+IF(M102&lt;3,"0")</f>
        <v>0</v>
      </c>
      <c r="N101" s="178"/>
      <c r="O101" s="215">
        <f>IF(O102&gt;3,"4")+IF(O102=3,"1")+IF(O102&lt;3,"0")</f>
        <v>0</v>
      </c>
      <c r="P101" s="178"/>
      <c r="Q101" s="215">
        <f>IF(Q102&gt;3,"4")+IF(Q102=3,"1")+IF(Q102&lt;3,"0")</f>
        <v>0</v>
      </c>
      <c r="R101" s="178"/>
      <c r="S101" s="215">
        <f>IF(S102&gt;3,"4")+IF(S102=3,"1")+IF(S102&lt;3,"0")</f>
        <v>0</v>
      </c>
      <c r="T101" s="178"/>
      <c r="U101" s="215">
        <f>IF(U102&gt;3,"4")+IF(U102=3,"1")+IF(U102&lt;3,"0")</f>
        <v>0</v>
      </c>
      <c r="V101" s="178"/>
      <c r="W101" s="223">
        <f>SUM(G101:V101)</f>
        <v>0</v>
      </c>
      <c r="X101" s="221"/>
      <c r="Y101" s="211"/>
      <c r="Z101" s="42">
        <f>AT113</f>
        <v>0</v>
      </c>
    </row>
    <row r="102" spans="1:26" ht="13.5" customHeight="1" x14ac:dyDescent="0.25">
      <c r="A102" s="212"/>
      <c r="B102" s="226"/>
      <c r="C102" s="214"/>
      <c r="D102" s="212"/>
      <c r="E102" s="212"/>
      <c r="F102" s="217"/>
      <c r="G102" s="14"/>
      <c r="H102" s="15"/>
      <c r="I102" s="14"/>
      <c r="J102" s="15"/>
      <c r="K102" s="25"/>
      <c r="L102" s="26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224"/>
      <c r="X102" s="222"/>
      <c r="Y102" s="212"/>
      <c r="Z102" s="42" t="e">
        <f>(G102+I102+K102+M102+O102+Q102+S102+U102)/(H102+J102+L102+N102+P102+R102+T102+V102)</f>
        <v>#DIV/0!</v>
      </c>
    </row>
    <row r="103" spans="1:26" ht="15.75" customHeight="1" x14ac:dyDescent="0.35">
      <c r="A103" s="211">
        <v>4</v>
      </c>
      <c r="B103" s="225"/>
      <c r="C103" s="213"/>
      <c r="D103" s="211"/>
      <c r="E103" s="211"/>
      <c r="F103" s="216"/>
      <c r="G103" s="215">
        <f>IF(G104&gt;3,"4")+IF(G104=3,"1")+IF(G104&lt;3,"0")</f>
        <v>0</v>
      </c>
      <c r="H103" s="178"/>
      <c r="I103" s="215">
        <f>IF(I104&gt;3,"4")+IF(I104=3,"1")+IF(I104&lt;3,"0")</f>
        <v>0</v>
      </c>
      <c r="J103" s="178"/>
      <c r="K103" s="215">
        <f>IF(K104&gt;3,"4")+IF(K104=3,"1")+IF(K104&lt;3,"0")</f>
        <v>0</v>
      </c>
      <c r="L103" s="178"/>
      <c r="M103" s="230"/>
      <c r="N103" s="231"/>
      <c r="O103" s="215">
        <f>IF(O104&gt;3,"4")+IF(O104=3,"1")+IF(O104&lt;3,"0")</f>
        <v>0</v>
      </c>
      <c r="P103" s="178"/>
      <c r="Q103" s="215">
        <f>IF(Q104&gt;3,"4")+IF(Q104=3,"1")+IF(Q104&lt;3,"0")</f>
        <v>0</v>
      </c>
      <c r="R103" s="178"/>
      <c r="S103" s="215">
        <f>IF(S104&gt;3,"4")+IF(S104=3,"1")+IF(S104&lt;3,"0")</f>
        <v>0</v>
      </c>
      <c r="T103" s="178"/>
      <c r="U103" s="215">
        <f>IF(U104&gt;3,"4")+IF(U104=3,"1")+IF(U104&lt;3,"0")</f>
        <v>0</v>
      </c>
      <c r="V103" s="178"/>
      <c r="W103" s="223">
        <f>SUM(G103:V103)</f>
        <v>0</v>
      </c>
      <c r="X103" s="228"/>
      <c r="Y103" s="211"/>
      <c r="Z103" s="42">
        <f>AU113</f>
        <v>0</v>
      </c>
    </row>
    <row r="104" spans="1:26" ht="12.75" customHeight="1" x14ac:dyDescent="0.25">
      <c r="A104" s="212"/>
      <c r="B104" s="226"/>
      <c r="C104" s="214"/>
      <c r="D104" s="212"/>
      <c r="E104" s="212"/>
      <c r="F104" s="217"/>
      <c r="G104" s="14"/>
      <c r="H104" s="15"/>
      <c r="I104" s="14"/>
      <c r="J104" s="15"/>
      <c r="K104" s="14"/>
      <c r="L104" s="15"/>
      <c r="M104" s="25"/>
      <c r="N104" s="26"/>
      <c r="O104" s="14"/>
      <c r="P104" s="15"/>
      <c r="Q104" s="14"/>
      <c r="R104" s="15"/>
      <c r="S104" s="14"/>
      <c r="T104" s="15"/>
      <c r="U104" s="14"/>
      <c r="V104" s="15"/>
      <c r="W104" s="224"/>
      <c r="X104" s="229"/>
      <c r="Y104" s="212"/>
      <c r="Z104" s="42" t="e">
        <f>(G104+I104+K104+M104+O104+Q104+S104+U104)/(H104+J104+L104+N104+P104+R104+T104+V104)</f>
        <v>#DIV/0!</v>
      </c>
    </row>
    <row r="105" spans="1:26" ht="15.75" customHeight="1" x14ac:dyDescent="0.35">
      <c r="A105" s="211">
        <v>5</v>
      </c>
      <c r="B105" s="225"/>
      <c r="C105" s="213"/>
      <c r="D105" s="211"/>
      <c r="E105" s="211"/>
      <c r="F105" s="216"/>
      <c r="G105" s="215">
        <f>IF(G106&gt;3,"4")+IF(G106=3,"1")+IF(G106&lt;3,"0")</f>
        <v>0</v>
      </c>
      <c r="H105" s="178"/>
      <c r="I105" s="215">
        <f>IF(I106&gt;3,"4")+IF(I106=3,"1")+IF(I106&lt;3,"0")</f>
        <v>0</v>
      </c>
      <c r="J105" s="178"/>
      <c r="K105" s="215">
        <f>IF(K106&gt;3,"4")+IF(K106=3,"1")+IF(K106&lt;3,"0")</f>
        <v>0</v>
      </c>
      <c r="L105" s="178"/>
      <c r="M105" s="215">
        <f>IF(M106&gt;3,"4")+IF(M106=3,"1")+IF(M106&lt;3,"0")</f>
        <v>0</v>
      </c>
      <c r="N105" s="178"/>
      <c r="O105" s="230"/>
      <c r="P105" s="231"/>
      <c r="Q105" s="215">
        <f>IF(Q106&gt;3,"4")+IF(Q106=3,"1")+IF(Q106&lt;3,"0")</f>
        <v>0</v>
      </c>
      <c r="R105" s="178"/>
      <c r="S105" s="215">
        <f>IF(S106&gt;3,"4")+IF(S106=3,"1")+IF(S106&lt;3,"0")</f>
        <v>0</v>
      </c>
      <c r="T105" s="178"/>
      <c r="U105" s="215">
        <f>IF(U106&gt;3,"4")+IF(U106=3,"1")+IF(U106&lt;3,"0")</f>
        <v>0</v>
      </c>
      <c r="V105" s="178"/>
      <c r="W105" s="223">
        <f>SUM(G105:V105)</f>
        <v>0</v>
      </c>
      <c r="X105" s="221"/>
      <c r="Y105" s="211"/>
      <c r="Z105" s="42">
        <f>AV113</f>
        <v>0</v>
      </c>
    </row>
    <row r="106" spans="1:26" ht="12.75" customHeight="1" x14ac:dyDescent="0.25">
      <c r="A106" s="212"/>
      <c r="B106" s="226"/>
      <c r="C106" s="214"/>
      <c r="D106" s="212"/>
      <c r="E106" s="212"/>
      <c r="F106" s="217"/>
      <c r="G106" s="14"/>
      <c r="H106" s="15"/>
      <c r="I106" s="14"/>
      <c r="J106" s="15"/>
      <c r="K106" s="14"/>
      <c r="L106" s="15"/>
      <c r="M106" s="14"/>
      <c r="N106" s="15"/>
      <c r="O106" s="25"/>
      <c r="P106" s="26"/>
      <c r="Q106" s="14"/>
      <c r="R106" s="15"/>
      <c r="S106" s="14"/>
      <c r="T106" s="15"/>
      <c r="U106" s="14"/>
      <c r="V106" s="15"/>
      <c r="W106" s="224"/>
      <c r="X106" s="222"/>
      <c r="Y106" s="212"/>
      <c r="Z106" s="42" t="e">
        <f>(G106+I106+K106+M106+O106+Q106+S106+U106)/(H106+J106+L106+N106+P106+R106+T106+V106)</f>
        <v>#DIV/0!</v>
      </c>
    </row>
    <row r="107" spans="1:26" ht="15.75" customHeight="1" x14ac:dyDescent="0.35">
      <c r="A107" s="211">
        <v>6</v>
      </c>
      <c r="B107" s="225"/>
      <c r="C107" s="213"/>
      <c r="D107" s="211"/>
      <c r="E107" s="211"/>
      <c r="F107" s="216"/>
      <c r="G107" s="215">
        <f>IF(G108&gt;3,"4")+IF(G108=3,"1")+IF(G108&lt;3,"0")</f>
        <v>0</v>
      </c>
      <c r="H107" s="178"/>
      <c r="I107" s="215">
        <f>IF(I108&gt;3,"4")+IF(I108=3,"1")+IF(I108&lt;3,"0")</f>
        <v>0</v>
      </c>
      <c r="J107" s="178"/>
      <c r="K107" s="215">
        <f>IF(K108&gt;3,"4")+IF(K108=3,"1")+IF(K108&lt;3,"0")</f>
        <v>0</v>
      </c>
      <c r="L107" s="178"/>
      <c r="M107" s="215">
        <f>IF(M108&gt;3,"4")+IF(M108=3,"1")+IF(M108&lt;3,"0")</f>
        <v>0</v>
      </c>
      <c r="N107" s="178"/>
      <c r="O107" s="215">
        <f>IF(O108&gt;3,"4")+IF(O108=3,"1")+IF(O108&lt;3,"0")</f>
        <v>0</v>
      </c>
      <c r="P107" s="178"/>
      <c r="Q107" s="230"/>
      <c r="R107" s="231"/>
      <c r="S107" s="215">
        <f>IF(S108&gt;3,"4")+IF(S108=3,"1")+IF(S108&lt;3,"0")</f>
        <v>0</v>
      </c>
      <c r="T107" s="178"/>
      <c r="U107" s="215">
        <f>IF(U108&gt;3,"4")+IF(U108=3,"1")+IF(U108&lt;3,"0")</f>
        <v>0</v>
      </c>
      <c r="V107" s="178"/>
      <c r="W107" s="223">
        <f>SUM(G107:V107)</f>
        <v>0</v>
      </c>
      <c r="X107" s="221"/>
      <c r="Y107" s="211"/>
      <c r="Z107" s="42">
        <f>AW113</f>
        <v>0</v>
      </c>
    </row>
    <row r="108" spans="1:26" ht="12.75" customHeight="1" x14ac:dyDescent="0.25">
      <c r="A108" s="212"/>
      <c r="B108" s="226"/>
      <c r="C108" s="214"/>
      <c r="D108" s="212"/>
      <c r="E108" s="212"/>
      <c r="F108" s="217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25"/>
      <c r="R108" s="26"/>
      <c r="S108" s="14"/>
      <c r="T108" s="15"/>
      <c r="U108" s="14"/>
      <c r="V108" s="15"/>
      <c r="W108" s="224"/>
      <c r="X108" s="222"/>
      <c r="Y108" s="212"/>
      <c r="Z108" s="42" t="e">
        <f>(G108+I108+K108+M108+O108+Q108+S108+U108)/(H108+J108+L108+N108+P108+R108+T108+V108)</f>
        <v>#DIV/0!</v>
      </c>
    </row>
    <row r="109" spans="1:26" ht="15.75" customHeight="1" x14ac:dyDescent="0.35">
      <c r="A109" s="211">
        <v>7</v>
      </c>
      <c r="B109" s="225"/>
      <c r="C109" s="213"/>
      <c r="D109" s="211"/>
      <c r="E109" s="211"/>
      <c r="F109" s="216"/>
      <c r="G109" s="215">
        <f>IF(G110&gt;3,"4")+IF(G110=3,"1")+IF(G110&lt;3,"0")</f>
        <v>0</v>
      </c>
      <c r="H109" s="178"/>
      <c r="I109" s="215">
        <f>IF(I110&gt;3,"4")+IF(I110=3,"1")+IF(I110&lt;3,"0")</f>
        <v>0</v>
      </c>
      <c r="J109" s="178"/>
      <c r="K109" s="215">
        <f>IF(K110&gt;3,"4")+IF(K110=3,"1")+IF(K110&lt;3,"0")</f>
        <v>0</v>
      </c>
      <c r="L109" s="178"/>
      <c r="M109" s="215">
        <f>IF(M110&gt;3,"4")+IF(M110=3,"1")+IF(M110&lt;3,"0")</f>
        <v>0</v>
      </c>
      <c r="N109" s="178"/>
      <c r="O109" s="215">
        <f>IF(O110&gt;3,"4")+IF(O110=3,"1")+IF(O110&lt;3,"0")</f>
        <v>0</v>
      </c>
      <c r="P109" s="178"/>
      <c r="Q109" s="215">
        <f>IF(Q110&gt;3,"4")+IF(Q110=3,"1")+IF(Q110&lt;3,"0")</f>
        <v>0</v>
      </c>
      <c r="R109" s="178"/>
      <c r="S109" s="230"/>
      <c r="T109" s="231"/>
      <c r="U109" s="215">
        <f>IF(U110&gt;3,"4")+IF(U110=3,"1")+IF(U110&lt;3,"0")</f>
        <v>0</v>
      </c>
      <c r="V109" s="178"/>
      <c r="W109" s="223">
        <f>SUM(G109:V109)</f>
        <v>0</v>
      </c>
      <c r="X109" s="221"/>
      <c r="Y109" s="211"/>
      <c r="Z109" s="42">
        <f>AX113</f>
        <v>0</v>
      </c>
    </row>
    <row r="110" spans="1:26" ht="12.75" customHeight="1" x14ac:dyDescent="0.25">
      <c r="A110" s="212"/>
      <c r="B110" s="226"/>
      <c r="C110" s="214"/>
      <c r="D110" s="212"/>
      <c r="E110" s="212"/>
      <c r="F110" s="217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25"/>
      <c r="T110" s="26"/>
      <c r="U110" s="14"/>
      <c r="V110" s="15"/>
      <c r="W110" s="224"/>
      <c r="X110" s="222"/>
      <c r="Y110" s="212"/>
      <c r="Z110" s="42" t="e">
        <f>(G110+I110+K110+M110+O110+Q110+S110+U110)/(H110+J110+L110+N110+P110+R110+T110+V110)</f>
        <v>#DIV/0!</v>
      </c>
    </row>
    <row r="111" spans="1:26" ht="15.75" customHeight="1" x14ac:dyDescent="0.35">
      <c r="A111" s="211">
        <v>8</v>
      </c>
      <c r="B111" s="225"/>
      <c r="C111" s="213"/>
      <c r="D111" s="211"/>
      <c r="E111" s="211"/>
      <c r="F111" s="216"/>
      <c r="G111" s="215">
        <f>IF(G112&gt;3,"4")+IF(G112=3,"1")+IF(G112&lt;3,"0")</f>
        <v>0</v>
      </c>
      <c r="H111" s="178"/>
      <c r="I111" s="215">
        <f>IF(I112&gt;3,"4")+IF(I112=3,"1")+IF(I112&lt;3,"0")</f>
        <v>0</v>
      </c>
      <c r="J111" s="178"/>
      <c r="K111" s="215">
        <f>IF(K112&gt;3,"4")+IF(K112=3,"1")+IF(K112&lt;3,"0")</f>
        <v>0</v>
      </c>
      <c r="L111" s="178"/>
      <c r="M111" s="215">
        <f>IF(M112&gt;3,"4")+IF(M112=3,"1")+IF(M112&lt;3,"0")</f>
        <v>0</v>
      </c>
      <c r="N111" s="178"/>
      <c r="O111" s="215">
        <f>IF(O112&gt;3,"4")+IF(O112=3,"1")+IF(O112&lt;3,"0")</f>
        <v>0</v>
      </c>
      <c r="P111" s="178"/>
      <c r="Q111" s="215">
        <f>IF(Q112&gt;3,"4")+IF(Q112=3,"1")+IF(Q112&lt;3,"0")</f>
        <v>0</v>
      </c>
      <c r="R111" s="178"/>
      <c r="S111" s="215">
        <f>IF(S112&gt;3,"4")+IF(S112=3,"1")+IF(S112&lt;3,"0")</f>
        <v>0</v>
      </c>
      <c r="T111" s="178"/>
      <c r="U111" s="230"/>
      <c r="V111" s="231"/>
      <c r="W111" s="223">
        <f>SUM(G111:V111)</f>
        <v>0</v>
      </c>
      <c r="X111" s="228"/>
      <c r="Y111" s="211"/>
      <c r="Z111" s="42">
        <f>AY113</f>
        <v>0</v>
      </c>
    </row>
    <row r="112" spans="1:26" ht="12.75" customHeight="1" x14ac:dyDescent="0.25">
      <c r="A112" s="212"/>
      <c r="B112" s="226"/>
      <c r="C112" s="214"/>
      <c r="D112" s="212"/>
      <c r="E112" s="212"/>
      <c r="F112" s="217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  <c r="R112" s="15"/>
      <c r="S112" s="14"/>
      <c r="T112" s="15"/>
      <c r="U112" s="25"/>
      <c r="V112" s="26"/>
      <c r="W112" s="224"/>
      <c r="X112" s="229"/>
      <c r="Y112" s="212"/>
      <c r="Z112" s="42" t="e">
        <f>(G112+I112+K112+M112+O112+Q112+S112+U112)/(H112+J112+L112+N112+P112+R112+T112+V112)</f>
        <v>#DIV/0!</v>
      </c>
    </row>
    <row r="113" spans="1:26" ht="15.75" customHeight="1" x14ac:dyDescent="0.25"/>
    <row r="114" spans="1:26" ht="12.75" customHeight="1" x14ac:dyDescent="0.25"/>
    <row r="116" spans="1:26" ht="15.5" x14ac:dyDescent="0.35">
      <c r="E116" s="235" t="s">
        <v>108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</row>
    <row r="118" spans="1:26" ht="15.5" x14ac:dyDescent="0.35"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</row>
    <row r="123" spans="1:26" ht="20" x14ac:dyDescent="0.4">
      <c r="B123" s="218" t="s">
        <v>96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</row>
    <row r="124" spans="1:26" ht="17.5" x14ac:dyDescent="0.35">
      <c r="B124" s="219" t="s">
        <v>101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</row>
    <row r="126" spans="1:26" ht="15.5" x14ac:dyDescent="0.35">
      <c r="B126" s="220" t="s">
        <v>99</v>
      </c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</row>
    <row r="127" spans="1:26" ht="13" thickBot="1" x14ac:dyDescent="0.3"/>
    <row r="128" spans="1:26" ht="16" thickBot="1" x14ac:dyDescent="0.4">
      <c r="A128" s="7" t="s">
        <v>89</v>
      </c>
      <c r="B128" s="7" t="s">
        <v>88</v>
      </c>
      <c r="C128" s="7" t="s">
        <v>0</v>
      </c>
      <c r="D128" s="7" t="s">
        <v>1</v>
      </c>
      <c r="E128" s="7" t="s">
        <v>90</v>
      </c>
      <c r="F128" s="7" t="s">
        <v>2</v>
      </c>
      <c r="G128" s="239">
        <v>1</v>
      </c>
      <c r="H128" s="240"/>
      <c r="I128" s="241">
        <v>2</v>
      </c>
      <c r="J128" s="242"/>
      <c r="K128" s="241">
        <v>3</v>
      </c>
      <c r="L128" s="242"/>
      <c r="M128" s="241">
        <v>4</v>
      </c>
      <c r="N128" s="242"/>
      <c r="O128" s="241">
        <v>5</v>
      </c>
      <c r="P128" s="242"/>
      <c r="Q128" s="241">
        <v>6</v>
      </c>
      <c r="R128" s="242"/>
      <c r="S128" s="241">
        <v>7</v>
      </c>
      <c r="T128" s="242"/>
      <c r="U128" s="241">
        <v>8</v>
      </c>
      <c r="V128" s="242"/>
      <c r="W128" s="45" t="s">
        <v>3</v>
      </c>
      <c r="X128" s="36" t="s">
        <v>4</v>
      </c>
      <c r="Y128" s="36" t="s">
        <v>5</v>
      </c>
      <c r="Z128" s="36" t="s">
        <v>18</v>
      </c>
    </row>
    <row r="129" spans="1:26" ht="15.75" customHeight="1" x14ac:dyDescent="0.35">
      <c r="A129" s="211">
        <v>1</v>
      </c>
      <c r="B129" s="225"/>
      <c r="C129" s="213"/>
      <c r="D129" s="211"/>
      <c r="E129" s="211"/>
      <c r="F129" s="216"/>
      <c r="G129" s="39">
        <v>0</v>
      </c>
      <c r="H129" s="9" t="s">
        <v>19</v>
      </c>
      <c r="I129" s="215">
        <f>IF(I130&gt;2,"2")+IF(I130=2,"1")+IF(I130&lt;2,"0")</f>
        <v>0</v>
      </c>
      <c r="J129" s="178"/>
      <c r="K129" s="215">
        <f>IF(K130&gt;2,"2")+IF(K130=2,"1")+IF(K130&lt;2,"0")</f>
        <v>0</v>
      </c>
      <c r="L129" s="178"/>
      <c r="M129" s="215">
        <f>IF(M130&gt;2,"2")+IF(M130=2,"1")+IF(M130&lt;2,"0")</f>
        <v>0</v>
      </c>
      <c r="N129" s="178"/>
      <c r="O129" s="215">
        <f>IF(O130&gt;2,"2")+IF(O130=2,"1")+IF(O130&lt;2,"0")</f>
        <v>0</v>
      </c>
      <c r="P129" s="178"/>
      <c r="Q129" s="215">
        <f>IF(Q130&gt;2,"2")+IF(Q130=2,"1")+IF(Q130&lt;2,"0")</f>
        <v>0</v>
      </c>
      <c r="R129" s="178"/>
      <c r="S129" s="215">
        <f>IF(S130&gt;2,"2")+IF(S130=2,"1")+IF(S130&lt;2,"0")</f>
        <v>0</v>
      </c>
      <c r="T129" s="178"/>
      <c r="U129" s="215">
        <f>IF(U130&gt;2,"2")+IF(U130=2,"1")+IF(U130&lt;2,"0")</f>
        <v>0</v>
      </c>
      <c r="V129" s="178"/>
      <c r="W129" s="223">
        <f>SUM(I129:V129)</f>
        <v>0</v>
      </c>
      <c r="X129" s="221"/>
      <c r="Y129" s="211"/>
      <c r="Z129" s="42">
        <f>AR145</f>
        <v>0</v>
      </c>
    </row>
    <row r="130" spans="1:26" ht="13.5" customHeight="1" thickBot="1" x14ac:dyDescent="0.3">
      <c r="A130" s="212"/>
      <c r="B130" s="226"/>
      <c r="C130" s="214"/>
      <c r="D130" s="212"/>
      <c r="E130" s="212"/>
      <c r="F130" s="217"/>
      <c r="G130" s="11"/>
      <c r="H130" s="12"/>
      <c r="I130" s="27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/>
      <c r="W130" s="224"/>
      <c r="X130" s="222"/>
      <c r="Y130" s="212"/>
      <c r="Z130" s="42" t="e">
        <f>(G130+I130+K130+M130+O130+Q130+S130+U130)/(H130+J130+L130+N130+P130+R130+T130+V130)</f>
        <v>#DIV/0!</v>
      </c>
    </row>
    <row r="131" spans="1:26" ht="15.75" customHeight="1" x14ac:dyDescent="0.35">
      <c r="A131" s="211">
        <v>2</v>
      </c>
      <c r="B131" s="225"/>
      <c r="C131" s="213"/>
      <c r="D131" s="211"/>
      <c r="E131" s="211"/>
      <c r="F131" s="216"/>
      <c r="G131" s="215">
        <f>IF(G132&gt;2,"2")+IF(G132=2,"1")+IF(G132&lt;2,"0")</f>
        <v>0</v>
      </c>
      <c r="H131" s="178"/>
      <c r="I131" s="230"/>
      <c r="J131" s="231"/>
      <c r="K131" s="215">
        <f>IF(K132&gt;2,"2")+IF(K132=2,"1")+IF(K132&lt;2,"0")</f>
        <v>0</v>
      </c>
      <c r="L131" s="178"/>
      <c r="M131" s="215">
        <f>IF(M132&gt;2,"2")+IF(M132=2,"1")+IF(M132&lt;2,"0")</f>
        <v>0</v>
      </c>
      <c r="N131" s="178"/>
      <c r="O131" s="215">
        <f>IF(O132&gt;3,"2")+IF(O132=3,"1")+IF(O132&lt;3,"0")</f>
        <v>0</v>
      </c>
      <c r="P131" s="178"/>
      <c r="Q131" s="215">
        <f>IF(Q132&gt;3,"2")+IF(Q132=3,"1")+IF(Q132&lt;3,"0")</f>
        <v>0</v>
      </c>
      <c r="R131" s="178"/>
      <c r="S131" s="215">
        <f>IF(S132&gt;3,"2")+IF(S132=3,"1")+IF(S132&lt;3,"0")</f>
        <v>0</v>
      </c>
      <c r="T131" s="178"/>
      <c r="U131" s="215">
        <f>IF(U132&gt;2,"2")+IF(U132=2,"1")+IF(U132&lt;2,"0")</f>
        <v>0</v>
      </c>
      <c r="V131" s="178"/>
      <c r="W131" s="223">
        <f>SUM(G131:V131)</f>
        <v>0</v>
      </c>
      <c r="X131" s="228"/>
      <c r="Y131" s="211"/>
      <c r="Z131" s="42">
        <f>AS145</f>
        <v>0</v>
      </c>
    </row>
    <row r="132" spans="1:26" ht="12.75" customHeight="1" x14ac:dyDescent="0.25">
      <c r="A132" s="212"/>
      <c r="B132" s="226"/>
      <c r="C132" s="214"/>
      <c r="D132" s="212"/>
      <c r="E132" s="212"/>
      <c r="F132" s="217"/>
      <c r="G132" s="14"/>
      <c r="H132" s="15"/>
      <c r="I132" s="25"/>
      <c r="J132" s="26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224"/>
      <c r="X132" s="229"/>
      <c r="Y132" s="212"/>
      <c r="Z132" s="42" t="e">
        <f>(G132+I132+K132+M132+O132+Q132+S132+U132)/(H132+J132+L132+N132+P132+R132+T132+V132)</f>
        <v>#DIV/0!</v>
      </c>
    </row>
    <row r="133" spans="1:26" ht="15.75" customHeight="1" x14ac:dyDescent="0.35">
      <c r="A133" s="211">
        <v>3</v>
      </c>
      <c r="B133" s="225"/>
      <c r="C133" s="213"/>
      <c r="D133" s="211"/>
      <c r="E133" s="211"/>
      <c r="F133" s="216"/>
      <c r="G133" s="215">
        <f>IF(G134&gt;2,"2")+IF(G134=2,"1")+IF(G134&lt;2,"0")</f>
        <v>0</v>
      </c>
      <c r="H133" s="178"/>
      <c r="I133" s="215">
        <f>IF(I134&gt;2,"2")+IF(I134=2,"1")+IF(I134&lt;2,"0")</f>
        <v>0</v>
      </c>
      <c r="J133" s="178"/>
      <c r="K133" s="230"/>
      <c r="L133" s="231"/>
      <c r="M133" s="215">
        <f>IF(M134&gt;2,"2")+IF(M134=2,"1")+IF(M134&lt;2,"0")</f>
        <v>0</v>
      </c>
      <c r="N133" s="178"/>
      <c r="O133" s="215">
        <f>IF(O134&gt;2,"2")+IF(O134=2,"1")+IF(O134&lt;2,"0")</f>
        <v>0</v>
      </c>
      <c r="P133" s="178"/>
      <c r="Q133" s="215">
        <f>IF(Q134&gt;2,"2")+IF(Q134=2,"1")+IF(Q134&lt;2,"0")</f>
        <v>0</v>
      </c>
      <c r="R133" s="178"/>
      <c r="S133" s="215">
        <f>IF(S134&gt;2,"2")+IF(S134=2,"1")+IF(S134&lt;2,"0")</f>
        <v>0</v>
      </c>
      <c r="T133" s="178"/>
      <c r="U133" s="215">
        <f>IF(U134&gt;2,"2")+IF(U134=2,"1")+IF(U134&lt;2,"0")</f>
        <v>0</v>
      </c>
      <c r="V133" s="178"/>
      <c r="W133" s="223">
        <f>SUM(G133:V133)</f>
        <v>0</v>
      </c>
      <c r="X133" s="221"/>
      <c r="Y133" s="211"/>
      <c r="Z133" s="42">
        <f>AT145</f>
        <v>0</v>
      </c>
    </row>
    <row r="134" spans="1:26" ht="12.75" customHeight="1" x14ac:dyDescent="0.25">
      <c r="A134" s="212"/>
      <c r="B134" s="226"/>
      <c r="C134" s="214"/>
      <c r="D134" s="212"/>
      <c r="E134" s="212"/>
      <c r="F134" s="217"/>
      <c r="G134" s="14"/>
      <c r="H134" s="15"/>
      <c r="I134" s="14"/>
      <c r="J134" s="15"/>
      <c r="K134" s="25"/>
      <c r="L134" s="26"/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224"/>
      <c r="X134" s="222"/>
      <c r="Y134" s="212"/>
      <c r="Z134" s="42" t="e">
        <f>(G134+I134+K134+M134+O134+Q134+S134+U134)/(H134+J134+L134+N134+P134+R134+T134+V134)</f>
        <v>#DIV/0!</v>
      </c>
    </row>
    <row r="135" spans="1:26" ht="15.75" customHeight="1" x14ac:dyDescent="0.35">
      <c r="A135" s="211">
        <v>4</v>
      </c>
      <c r="B135" s="225"/>
      <c r="C135" s="213"/>
      <c r="D135" s="211"/>
      <c r="E135" s="211"/>
      <c r="F135" s="216"/>
      <c r="G135" s="215">
        <f>IF(G136&gt;2,"2")+IF(G136=2,"1")+IF(G136&lt;2,"0")</f>
        <v>0</v>
      </c>
      <c r="H135" s="178"/>
      <c r="I135" s="215">
        <f>IF(I136&gt;2,"2")+IF(I136=2,"1")+IF(I136&lt;2,"0")</f>
        <v>0</v>
      </c>
      <c r="J135" s="178"/>
      <c r="K135" s="215">
        <f>IF(K136&gt;2,"2")+IF(K136=2,"1")+IF(K136&lt;2,"0")</f>
        <v>0</v>
      </c>
      <c r="L135" s="178"/>
      <c r="M135" s="230"/>
      <c r="N135" s="231"/>
      <c r="O135" s="215">
        <f>IF(O136&gt;2,"2")+IF(O136=2,"1")+IF(O136&lt;2,"0")</f>
        <v>0</v>
      </c>
      <c r="P135" s="178"/>
      <c r="Q135" s="215">
        <f>IF(Q136&gt;2,"2")+IF(Q136=2,"1")+IF(Q136&lt;2,"0")</f>
        <v>0</v>
      </c>
      <c r="R135" s="178"/>
      <c r="S135" s="215">
        <f>IF(S136&gt;2,"2")+IF(S136=2,"1")+IF(S136&lt;2,"0")</f>
        <v>0</v>
      </c>
      <c r="T135" s="178"/>
      <c r="U135" s="215">
        <f>IF(U136&gt;2,"2")+IF(U136=2,"1")+IF(U136&lt;2,"0")</f>
        <v>0</v>
      </c>
      <c r="V135" s="178"/>
      <c r="W135" s="223">
        <f>SUM(G135:V135)</f>
        <v>0</v>
      </c>
      <c r="X135" s="228"/>
      <c r="Y135" s="211"/>
      <c r="Z135" s="42">
        <f>AU145</f>
        <v>0</v>
      </c>
    </row>
    <row r="136" spans="1:26" ht="12.75" customHeight="1" x14ac:dyDescent="0.25">
      <c r="A136" s="212"/>
      <c r="B136" s="226"/>
      <c r="C136" s="214"/>
      <c r="D136" s="212"/>
      <c r="E136" s="212"/>
      <c r="F136" s="217"/>
      <c r="G136" s="14"/>
      <c r="H136" s="15"/>
      <c r="I136" s="14"/>
      <c r="J136" s="15"/>
      <c r="K136" s="14"/>
      <c r="L136" s="15"/>
      <c r="M136" s="25"/>
      <c r="N136" s="26"/>
      <c r="O136" s="14"/>
      <c r="P136" s="15"/>
      <c r="Q136" s="14"/>
      <c r="R136" s="15"/>
      <c r="S136" s="14"/>
      <c r="T136" s="15"/>
      <c r="U136" s="14"/>
      <c r="V136" s="15"/>
      <c r="W136" s="224"/>
      <c r="X136" s="229"/>
      <c r="Y136" s="212"/>
      <c r="Z136" s="42" t="e">
        <f>(G136+I136+K136+M136+O136+Q136+S136+U136)/(H136+J136+L136+N136+P136+R136+T136+V136)</f>
        <v>#DIV/0!</v>
      </c>
    </row>
    <row r="137" spans="1:26" ht="15.75" customHeight="1" x14ac:dyDescent="0.35">
      <c r="A137" s="211">
        <v>5</v>
      </c>
      <c r="B137" s="225"/>
      <c r="C137" s="213"/>
      <c r="D137" s="211"/>
      <c r="E137" s="211"/>
      <c r="F137" s="216"/>
      <c r="G137" s="215">
        <f>IF(G138&gt;2,"2")+IF(G138=2,"1")+IF(G138&lt;2,"0")</f>
        <v>0</v>
      </c>
      <c r="H137" s="178"/>
      <c r="I137" s="215">
        <f>IF(I138&gt;2,"2")+IF(I138=2,"1")+IF(I138&lt;2,"0")</f>
        <v>0</v>
      </c>
      <c r="J137" s="178"/>
      <c r="K137" s="215">
        <f>IF(K138&gt;2,"2")+IF(K138=2,"1")+IF(K138&lt;2,"0")</f>
        <v>0</v>
      </c>
      <c r="L137" s="178"/>
      <c r="M137" s="215">
        <f>IF(M138&gt;2,"2")+IF(M138=2,"1")+IF(M138&lt;2,"0")</f>
        <v>0</v>
      </c>
      <c r="N137" s="178"/>
      <c r="O137" s="230"/>
      <c r="P137" s="231"/>
      <c r="Q137" s="215">
        <f>IF(Q138&gt;2,"2")+IF(Q138=2,"1")+IF(Q138&lt;2,"0")</f>
        <v>0</v>
      </c>
      <c r="R137" s="178"/>
      <c r="S137" s="215">
        <f>IF(S138&gt;2,"2")+IF(S138=2,"1")+IF(S138&lt;2,"0")</f>
        <v>0</v>
      </c>
      <c r="T137" s="178"/>
      <c r="U137" s="215">
        <f>IF(U138&gt;2,"2")+IF(U138=2,"1")+IF(U138&lt;2,"0")</f>
        <v>0</v>
      </c>
      <c r="V137" s="178"/>
      <c r="W137" s="223">
        <f>SUM(G137:V137)</f>
        <v>0</v>
      </c>
      <c r="X137" s="221"/>
      <c r="Y137" s="211"/>
      <c r="Z137" s="42">
        <f>AV145</f>
        <v>0</v>
      </c>
    </row>
    <row r="138" spans="1:26" ht="12.75" customHeight="1" x14ac:dyDescent="0.25">
      <c r="A138" s="212"/>
      <c r="B138" s="226"/>
      <c r="C138" s="214"/>
      <c r="D138" s="212"/>
      <c r="E138" s="212"/>
      <c r="F138" s="217"/>
      <c r="G138" s="14"/>
      <c r="H138" s="15"/>
      <c r="I138" s="14"/>
      <c r="J138" s="15"/>
      <c r="K138" s="14"/>
      <c r="L138" s="15"/>
      <c r="M138" s="14"/>
      <c r="N138" s="15"/>
      <c r="O138" s="25"/>
      <c r="P138" s="26"/>
      <c r="Q138" s="14"/>
      <c r="R138" s="15"/>
      <c r="S138" s="14"/>
      <c r="T138" s="15"/>
      <c r="U138" s="14"/>
      <c r="V138" s="15"/>
      <c r="W138" s="224"/>
      <c r="X138" s="222"/>
      <c r="Y138" s="212"/>
      <c r="Z138" s="42" t="e">
        <f>(G138+I138+K138+M138+O138+Q138+S138+U138)/(H138+J138+L138+N138+P138+R138+T138+V138)</f>
        <v>#DIV/0!</v>
      </c>
    </row>
    <row r="139" spans="1:26" ht="15.75" customHeight="1" x14ac:dyDescent="0.35">
      <c r="A139" s="211">
        <v>6</v>
      </c>
      <c r="B139" s="225"/>
      <c r="C139" s="213"/>
      <c r="D139" s="211"/>
      <c r="E139" s="211"/>
      <c r="F139" s="216"/>
      <c r="G139" s="215">
        <f>IF(G140&gt;2,"2")+IF(G140=2,"1")+IF(G140&lt;2,"0")</f>
        <v>0</v>
      </c>
      <c r="H139" s="178"/>
      <c r="I139" s="215">
        <f>IF(I140&gt;2,"2")+IF(I140=2,"1")+IF(I140&lt;2,"0")</f>
        <v>0</v>
      </c>
      <c r="J139" s="178"/>
      <c r="K139" s="215">
        <f>IF(K140&gt;2,"2")+IF(K140=2,"1")+IF(K140&lt;2,"0")</f>
        <v>0</v>
      </c>
      <c r="L139" s="178"/>
      <c r="M139" s="215">
        <f>IF(M140&gt;2,"2")+IF(M140=2,"1")+IF(M140&lt;2,"0")</f>
        <v>0</v>
      </c>
      <c r="N139" s="178"/>
      <c r="O139" s="215">
        <f>IF(O140&gt;2,"2")+IF(O140=2,"1")+IF(O140&lt;2,"0")</f>
        <v>0</v>
      </c>
      <c r="P139" s="178"/>
      <c r="Q139" s="230"/>
      <c r="R139" s="231"/>
      <c r="S139" s="215">
        <f>IF(S140&gt;2,"2")+IF(S140=2,"1")+IF(S140&lt;2,"0")</f>
        <v>0</v>
      </c>
      <c r="T139" s="178"/>
      <c r="U139" s="215">
        <f>IF(U140&gt;2,"2")+IF(U140=2,"1")+IF(U140&lt;2,"0")</f>
        <v>0</v>
      </c>
      <c r="V139" s="178"/>
      <c r="W139" s="223">
        <f>SUM(G139:V139)</f>
        <v>0</v>
      </c>
      <c r="X139" s="221"/>
      <c r="Y139" s="211"/>
      <c r="Z139" s="42">
        <f>AW145</f>
        <v>0</v>
      </c>
    </row>
    <row r="140" spans="1:26" ht="12.75" customHeight="1" x14ac:dyDescent="0.25">
      <c r="A140" s="212"/>
      <c r="B140" s="226"/>
      <c r="C140" s="214"/>
      <c r="D140" s="212"/>
      <c r="E140" s="212"/>
      <c r="F140" s="217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25"/>
      <c r="R140" s="26"/>
      <c r="S140" s="14"/>
      <c r="T140" s="15"/>
      <c r="U140" s="14"/>
      <c r="V140" s="15"/>
      <c r="W140" s="224"/>
      <c r="X140" s="222"/>
      <c r="Y140" s="212"/>
      <c r="Z140" s="42" t="e">
        <f>(G140+I140+K140+M140+O140+Q140+S140+U140)/(H140+J140+L140+N140+P140+R140+T140+V140)</f>
        <v>#DIV/0!</v>
      </c>
    </row>
    <row r="141" spans="1:26" ht="15.75" customHeight="1" x14ac:dyDescent="0.35">
      <c r="A141" s="211">
        <v>7</v>
      </c>
      <c r="B141" s="225"/>
      <c r="C141" s="213"/>
      <c r="D141" s="211"/>
      <c r="E141" s="211"/>
      <c r="F141" s="216"/>
      <c r="G141" s="215">
        <f>IF(G142&gt;2,"2")+IF(G142=2,"1")+IF(G142&lt;2,"0")</f>
        <v>0</v>
      </c>
      <c r="H141" s="178"/>
      <c r="I141" s="215">
        <f>IF(I142&gt;2,"2")+IF(I142=2,"1")+IF(I142&lt;2,"0")</f>
        <v>0</v>
      </c>
      <c r="J141" s="178"/>
      <c r="K141" s="215">
        <f>IF(K142&gt;2,"2")+IF(K142=2,"1")+IF(K142&lt;2,"0")</f>
        <v>0</v>
      </c>
      <c r="L141" s="178"/>
      <c r="M141" s="215">
        <f>IF(M142&gt;2,"2")+IF(M142=2,"1")+IF(M142&lt;2,"0")</f>
        <v>0</v>
      </c>
      <c r="N141" s="178"/>
      <c r="O141" s="215">
        <f>IF(O142&gt;2,"2")+IF(O142=2,"1")+IF(O142&lt;2,"0")</f>
        <v>0</v>
      </c>
      <c r="P141" s="178"/>
      <c r="Q141" s="215">
        <f>IF(Q142&gt;2,"2")+IF(Q142=2,"1")+IF(Q142&lt;2,"0")</f>
        <v>0</v>
      </c>
      <c r="R141" s="178"/>
      <c r="S141" s="230"/>
      <c r="T141" s="231"/>
      <c r="U141" s="215">
        <f>IF(U142&gt;2,"2")+IF(U142=2,"1")+IF(U142&lt;2,"0")</f>
        <v>0</v>
      </c>
      <c r="V141" s="178"/>
      <c r="W141" s="223">
        <f>SUM(G141:V141)</f>
        <v>0</v>
      </c>
      <c r="X141" s="221"/>
      <c r="Y141" s="211"/>
      <c r="Z141" s="42">
        <f>AX145</f>
        <v>0</v>
      </c>
    </row>
    <row r="142" spans="1:26" ht="12.75" customHeight="1" x14ac:dyDescent="0.25">
      <c r="A142" s="212"/>
      <c r="B142" s="226"/>
      <c r="C142" s="214"/>
      <c r="D142" s="212"/>
      <c r="E142" s="212"/>
      <c r="F142" s="217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25"/>
      <c r="T142" s="26"/>
      <c r="U142" s="14"/>
      <c r="V142" s="15"/>
      <c r="W142" s="224"/>
      <c r="X142" s="222"/>
      <c r="Y142" s="212"/>
      <c r="Z142" s="42" t="e">
        <f>(G142+I142+K142+M142+O142+Q142+S142+U142)/(H142+J142+L142+N142+P142+R142+T142+V142)</f>
        <v>#DIV/0!</v>
      </c>
    </row>
    <row r="143" spans="1:26" ht="15.75" customHeight="1" x14ac:dyDescent="0.35">
      <c r="A143" s="211">
        <v>8</v>
      </c>
      <c r="B143" s="225"/>
      <c r="C143" s="213"/>
      <c r="D143" s="211"/>
      <c r="E143" s="211"/>
      <c r="F143" s="216"/>
      <c r="G143" s="215">
        <f>IF(G144&gt;2,"2")+IF(G144=2,"1")+IF(G144&lt;2,"0")</f>
        <v>0</v>
      </c>
      <c r="H143" s="178"/>
      <c r="I143" s="215">
        <f>IF(I144&gt;2,"2")+IF(I144=2,"1")+IF(I144&lt;2,"0")</f>
        <v>0</v>
      </c>
      <c r="J143" s="178"/>
      <c r="K143" s="215">
        <f>IF(K144&gt;2,"2")+IF(K144=2,"1")+IF(K144&lt;2,"0")</f>
        <v>0</v>
      </c>
      <c r="L143" s="178"/>
      <c r="M143" s="215">
        <f>IF(M144&gt;2,"2")+IF(M144=2,"1")+IF(M144&lt;2,"0")</f>
        <v>0</v>
      </c>
      <c r="N143" s="178"/>
      <c r="O143" s="215">
        <f>IF(O144&gt;2,"2")+IF(O144=2,"1")+IF(O144&lt;2,"0")</f>
        <v>0</v>
      </c>
      <c r="P143" s="178"/>
      <c r="Q143" s="215">
        <f>IF(Q144&gt;2,"2")+IF(Q144=2,"1")+IF(Q144&lt;2,"0")</f>
        <v>0</v>
      </c>
      <c r="R143" s="178"/>
      <c r="S143" s="215">
        <f>IF(S144&gt;2,"2")+IF(S144=2,"1")+IF(S144&lt;2,"0")</f>
        <v>0</v>
      </c>
      <c r="T143" s="178"/>
      <c r="U143" s="230"/>
      <c r="V143" s="231"/>
      <c r="W143" s="223">
        <f>SUM(G143:V143)</f>
        <v>0</v>
      </c>
      <c r="X143" s="228"/>
      <c r="Y143" s="211"/>
      <c r="Z143" s="42">
        <f>AY145</f>
        <v>0</v>
      </c>
    </row>
    <row r="144" spans="1:26" ht="12.75" customHeight="1" x14ac:dyDescent="0.25">
      <c r="A144" s="212"/>
      <c r="B144" s="226"/>
      <c r="C144" s="214"/>
      <c r="D144" s="212"/>
      <c r="E144" s="212"/>
      <c r="F144" s="217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25"/>
      <c r="V144" s="26"/>
      <c r="W144" s="224"/>
      <c r="X144" s="229"/>
      <c r="Y144" s="212"/>
      <c r="Z144" s="42" t="e">
        <f>(G144+I144+K144+M144+O144+Q144+S144+U144)/(H144+J144+L144+N144+P144+R144+T144+V144)</f>
        <v>#DIV/0!</v>
      </c>
    </row>
    <row r="148" spans="1:26" ht="15.5" x14ac:dyDescent="0.35">
      <c r="E148" s="235" t="s">
        <v>100</v>
      </c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</row>
    <row r="152" spans="1:26" ht="20" x14ac:dyDescent="0.4">
      <c r="B152" s="218" t="s">
        <v>96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</row>
    <row r="153" spans="1:26" ht="17.5" x14ac:dyDescent="0.35">
      <c r="B153" s="219" t="s">
        <v>102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</row>
    <row r="155" spans="1:26" ht="15.5" x14ac:dyDescent="0.35">
      <c r="A155" s="52"/>
      <c r="B155" s="220" t="s">
        <v>93</v>
      </c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52"/>
      <c r="Z155" s="52"/>
    </row>
    <row r="156" spans="1:26" ht="13" thickBot="1" x14ac:dyDescent="0.3">
      <c r="A156" s="52"/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52"/>
      <c r="Y156" s="52"/>
      <c r="Z156" s="52"/>
    </row>
    <row r="157" spans="1:26" ht="16" thickBot="1" x14ac:dyDescent="0.4">
      <c r="A157" s="7" t="s">
        <v>89</v>
      </c>
      <c r="B157" s="7" t="s">
        <v>88</v>
      </c>
      <c r="C157" s="7" t="s">
        <v>0</v>
      </c>
      <c r="D157" s="7" t="s">
        <v>1</v>
      </c>
      <c r="E157" s="7" t="s">
        <v>90</v>
      </c>
      <c r="F157" s="7" t="s">
        <v>2</v>
      </c>
      <c r="G157" s="239">
        <v>1</v>
      </c>
      <c r="H157" s="240"/>
      <c r="I157" s="241">
        <v>2</v>
      </c>
      <c r="J157" s="242"/>
      <c r="K157" s="241">
        <v>3</v>
      </c>
      <c r="L157" s="242"/>
      <c r="M157" s="241">
        <v>4</v>
      </c>
      <c r="N157" s="242"/>
      <c r="O157" s="241">
        <v>5</v>
      </c>
      <c r="P157" s="242"/>
      <c r="Q157" s="241">
        <v>6</v>
      </c>
      <c r="R157" s="242"/>
      <c r="S157" s="241">
        <v>7</v>
      </c>
      <c r="T157" s="242"/>
      <c r="U157" s="241">
        <v>8</v>
      </c>
      <c r="V157" s="242"/>
      <c r="W157" s="45" t="s">
        <v>3</v>
      </c>
      <c r="X157" s="36" t="s">
        <v>4</v>
      </c>
      <c r="Y157" s="36" t="s">
        <v>5</v>
      </c>
      <c r="Z157" s="36" t="s">
        <v>18</v>
      </c>
    </row>
    <row r="158" spans="1:26" ht="15.75" customHeight="1" x14ac:dyDescent="0.35">
      <c r="A158" s="211">
        <v>1</v>
      </c>
      <c r="B158" s="225"/>
      <c r="C158" s="213"/>
      <c r="D158" s="211"/>
      <c r="E158" s="211"/>
      <c r="F158" s="216"/>
      <c r="G158" s="39">
        <v>0</v>
      </c>
      <c r="H158" s="9" t="s">
        <v>19</v>
      </c>
      <c r="I158" s="215">
        <f>IF(I159&gt;2,"2")+IF(I159=2,"1")+IF(I159&lt;2,"0")</f>
        <v>0</v>
      </c>
      <c r="J158" s="178"/>
      <c r="K158" s="215">
        <f>IF(K159&gt;2,"2")+IF(K159=2,"1")+IF(K159&lt;2,"0")</f>
        <v>0</v>
      </c>
      <c r="L158" s="178"/>
      <c r="M158" s="215">
        <f>IF(M159&gt;2,"2")+IF(M159=2,"1")+IF(M159&lt;2,"0")</f>
        <v>0</v>
      </c>
      <c r="N158" s="178"/>
      <c r="O158" s="215">
        <f>IF(O159&gt;2,"2")+IF(O159=2,"1")+IF(O159&lt;2,"0")</f>
        <v>0</v>
      </c>
      <c r="P158" s="178"/>
      <c r="Q158" s="215">
        <f>IF(Q159&gt;2,"2")+IF(Q159=2,"1")+IF(Q159&lt;2,"0")</f>
        <v>0</v>
      </c>
      <c r="R158" s="178"/>
      <c r="S158" s="215">
        <f>IF(S159&gt;2,"2")+IF(S159=2,"1")+IF(S159&lt;2,"0")</f>
        <v>0</v>
      </c>
      <c r="T158" s="178"/>
      <c r="U158" s="215">
        <f>IF(U159&gt;2,"2")+IF(U159=2,"1")+IF(U159&lt;2,"0")</f>
        <v>0</v>
      </c>
      <c r="V158" s="178"/>
      <c r="W158" s="223">
        <f>SUM(I158:V158)</f>
        <v>0</v>
      </c>
      <c r="X158" s="221"/>
      <c r="Y158" s="211"/>
      <c r="Z158" s="42">
        <f>AR174</f>
        <v>0</v>
      </c>
    </row>
    <row r="159" spans="1:26" ht="13.5" customHeight="1" thickBot="1" x14ac:dyDescent="0.3">
      <c r="A159" s="212"/>
      <c r="B159" s="226"/>
      <c r="C159" s="214"/>
      <c r="D159" s="212"/>
      <c r="E159" s="212"/>
      <c r="F159" s="217"/>
      <c r="G159" s="11"/>
      <c r="H159" s="12"/>
      <c r="I159" s="27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224"/>
      <c r="X159" s="222"/>
      <c r="Y159" s="212"/>
      <c r="Z159" s="42" t="e">
        <f>(G159+I159+K159+M159+O159+Q159+S159+U159)/(H159+J159+L159+N159+P159+R159+T159+V159)</f>
        <v>#DIV/0!</v>
      </c>
    </row>
    <row r="160" spans="1:26" ht="15.75" customHeight="1" x14ac:dyDescent="0.35">
      <c r="A160" s="211">
        <v>2</v>
      </c>
      <c r="B160" s="225"/>
      <c r="C160" s="213"/>
      <c r="D160" s="211"/>
      <c r="E160" s="211"/>
      <c r="F160" s="216"/>
      <c r="G160" s="215">
        <f>IF(G161&gt;2,"2")+IF(G161=2,"1")+IF(G161&lt;2,"0")</f>
        <v>0</v>
      </c>
      <c r="H160" s="178"/>
      <c r="I160" s="230"/>
      <c r="J160" s="231"/>
      <c r="K160" s="215">
        <f>IF(K161&gt;2,"2")+IF(K161=2,"1")+IF(K161&lt;2,"0")</f>
        <v>0</v>
      </c>
      <c r="L160" s="178"/>
      <c r="M160" s="215">
        <f>IF(M161&gt;2,"2")+IF(M161=2,"1")+IF(M161&lt;2,"0")</f>
        <v>0</v>
      </c>
      <c r="N160" s="178"/>
      <c r="O160" s="215">
        <f>IF(O161&gt;3,"2")+IF(O161=3,"1")+IF(O161&lt;3,"0")</f>
        <v>0</v>
      </c>
      <c r="P160" s="178"/>
      <c r="Q160" s="215">
        <f>IF(Q161&gt;3,"2")+IF(Q161=3,"1")+IF(Q161&lt;3,"0")</f>
        <v>0</v>
      </c>
      <c r="R160" s="178"/>
      <c r="S160" s="215">
        <f>IF(S161&gt;3,"2")+IF(S161=3,"1")+IF(S161&lt;3,"0")</f>
        <v>0</v>
      </c>
      <c r="T160" s="178"/>
      <c r="U160" s="215">
        <f>IF(U161&gt;2,"2")+IF(U161=2,"1")+IF(U161&lt;2,"0")</f>
        <v>0</v>
      </c>
      <c r="V160" s="178"/>
      <c r="W160" s="223">
        <f>SUM(G160:V160)</f>
        <v>0</v>
      </c>
      <c r="X160" s="228"/>
      <c r="Y160" s="211"/>
      <c r="Z160" s="42">
        <f>AS174</f>
        <v>0</v>
      </c>
    </row>
    <row r="161" spans="1:26" ht="12.75" customHeight="1" x14ac:dyDescent="0.25">
      <c r="A161" s="212"/>
      <c r="B161" s="226"/>
      <c r="C161" s="214"/>
      <c r="D161" s="212"/>
      <c r="E161" s="212"/>
      <c r="F161" s="217"/>
      <c r="G161" s="14"/>
      <c r="H161" s="15"/>
      <c r="I161" s="25"/>
      <c r="J161" s="26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224"/>
      <c r="X161" s="229"/>
      <c r="Y161" s="212"/>
      <c r="Z161" s="42" t="e">
        <f>(G161+I161+K161+M161+O161+Q161+S161+U161)/(H161+J161+L161+N161+P161+R161+T161+V161)</f>
        <v>#DIV/0!</v>
      </c>
    </row>
    <row r="162" spans="1:26" ht="15.75" customHeight="1" x14ac:dyDescent="0.35">
      <c r="A162" s="211">
        <v>3</v>
      </c>
      <c r="B162" s="225"/>
      <c r="C162" s="213"/>
      <c r="D162" s="211"/>
      <c r="E162" s="211"/>
      <c r="F162" s="216"/>
      <c r="G162" s="215">
        <f>IF(G163&gt;2,"2")+IF(G163=2,"1")+IF(G163&lt;2,"0")</f>
        <v>0</v>
      </c>
      <c r="H162" s="178"/>
      <c r="I162" s="215">
        <f>IF(I163&gt;2,"2")+IF(I163=2,"1")+IF(I163&lt;2,"0")</f>
        <v>0</v>
      </c>
      <c r="J162" s="178"/>
      <c r="K162" s="230"/>
      <c r="L162" s="231"/>
      <c r="M162" s="215">
        <f>IF(M163&gt;2,"2")+IF(M163=2,"1")+IF(M163&lt;2,"0")</f>
        <v>0</v>
      </c>
      <c r="N162" s="178"/>
      <c r="O162" s="215">
        <f>IF(O163&gt;2,"2")+IF(O163=2,"1")+IF(O163&lt;2,"0")</f>
        <v>0</v>
      </c>
      <c r="P162" s="178"/>
      <c r="Q162" s="215">
        <f>IF(Q163&gt;2,"2")+IF(Q163=2,"1")+IF(Q163&lt;2,"0")</f>
        <v>0</v>
      </c>
      <c r="R162" s="178"/>
      <c r="S162" s="215">
        <f>IF(S163&gt;2,"2")+IF(S163=2,"1")+IF(S163&lt;2,"0")</f>
        <v>0</v>
      </c>
      <c r="T162" s="178"/>
      <c r="U162" s="215">
        <f>IF(U163&gt;2,"2")+IF(U163=2,"1")+IF(U163&lt;2,"0")</f>
        <v>0</v>
      </c>
      <c r="V162" s="178"/>
      <c r="W162" s="223">
        <f>SUM(G162:V162)</f>
        <v>0</v>
      </c>
      <c r="X162" s="221"/>
      <c r="Y162" s="211"/>
      <c r="Z162" s="42">
        <f>AT174</f>
        <v>0</v>
      </c>
    </row>
    <row r="163" spans="1:26" ht="15.75" customHeight="1" x14ac:dyDescent="0.25">
      <c r="A163" s="212"/>
      <c r="B163" s="226"/>
      <c r="C163" s="214"/>
      <c r="D163" s="212"/>
      <c r="E163" s="212"/>
      <c r="F163" s="217"/>
      <c r="G163" s="14"/>
      <c r="H163" s="15"/>
      <c r="I163" s="14"/>
      <c r="J163" s="15"/>
      <c r="K163" s="25"/>
      <c r="L163" s="26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224"/>
      <c r="X163" s="222"/>
      <c r="Y163" s="212"/>
      <c r="Z163" s="42" t="e">
        <f>(G163+I163+K163+M163+O163+Q163+S163+U163)/(H163+J163+L163+N163+P163+R163+T163+V163)</f>
        <v>#DIV/0!</v>
      </c>
    </row>
    <row r="164" spans="1:26" ht="13.5" customHeight="1" x14ac:dyDescent="0.35">
      <c r="A164" s="211">
        <v>4</v>
      </c>
      <c r="B164" s="225"/>
      <c r="C164" s="213"/>
      <c r="D164" s="211"/>
      <c r="E164" s="211"/>
      <c r="F164" s="216"/>
      <c r="G164" s="215">
        <f>IF(G165&gt;2,"2")+IF(G165=2,"1")+IF(G165&lt;2,"0")</f>
        <v>0</v>
      </c>
      <c r="H164" s="178"/>
      <c r="I164" s="215">
        <f>IF(I165&gt;2,"2")+IF(I165=2,"1")+IF(I165&lt;2,"0")</f>
        <v>0</v>
      </c>
      <c r="J164" s="178"/>
      <c r="K164" s="215">
        <f>IF(K165&gt;2,"2")+IF(K165=2,"1")+IF(K165&lt;2,"0")</f>
        <v>0</v>
      </c>
      <c r="L164" s="178"/>
      <c r="M164" s="230"/>
      <c r="N164" s="231"/>
      <c r="O164" s="215">
        <f>IF(O165&gt;2,"2")+IF(O165=2,"1")+IF(O165&lt;2,"0")</f>
        <v>0</v>
      </c>
      <c r="P164" s="178"/>
      <c r="Q164" s="215">
        <f>IF(Q165&gt;2,"2")+IF(Q165=2,"1")+IF(Q165&lt;2,"0")</f>
        <v>0</v>
      </c>
      <c r="R164" s="178"/>
      <c r="S164" s="215">
        <f>IF(S165&gt;2,"2")+IF(S165=2,"1")+IF(S165&lt;2,"0")</f>
        <v>0</v>
      </c>
      <c r="T164" s="178"/>
      <c r="U164" s="215">
        <f>IF(U165&gt;2,"2")+IF(U165=2,"1")+IF(U165&lt;2,"0")</f>
        <v>0</v>
      </c>
      <c r="V164" s="178"/>
      <c r="W164" s="223">
        <f>SUM(G164:V164)</f>
        <v>0</v>
      </c>
      <c r="X164" s="228"/>
      <c r="Y164" s="211"/>
      <c r="Z164" s="42">
        <f>AU174</f>
        <v>0</v>
      </c>
    </row>
    <row r="165" spans="1:26" ht="15.75" customHeight="1" x14ac:dyDescent="0.25">
      <c r="A165" s="212"/>
      <c r="B165" s="226"/>
      <c r="C165" s="214"/>
      <c r="D165" s="212"/>
      <c r="E165" s="212"/>
      <c r="F165" s="217"/>
      <c r="G165" s="14"/>
      <c r="H165" s="15"/>
      <c r="I165" s="14"/>
      <c r="J165" s="15"/>
      <c r="K165" s="14"/>
      <c r="L165" s="15"/>
      <c r="M165" s="25"/>
      <c r="N165" s="26"/>
      <c r="O165" s="14"/>
      <c r="P165" s="15"/>
      <c r="Q165" s="14"/>
      <c r="R165" s="15"/>
      <c r="S165" s="14"/>
      <c r="T165" s="15"/>
      <c r="U165" s="14"/>
      <c r="V165" s="15"/>
      <c r="W165" s="224"/>
      <c r="X165" s="229"/>
      <c r="Y165" s="212"/>
      <c r="Z165" s="42" t="e">
        <f>(G165+I165+K165+M165+O165+Q165+S165+U165)/(H165+J165+L165+N165+P165+R165+T165+V165)</f>
        <v>#DIV/0!</v>
      </c>
    </row>
    <row r="166" spans="1:26" ht="12.75" customHeight="1" x14ac:dyDescent="0.35">
      <c r="A166" s="211">
        <v>5</v>
      </c>
      <c r="B166" s="225"/>
      <c r="C166" s="213"/>
      <c r="D166" s="211"/>
      <c r="E166" s="211"/>
      <c r="F166" s="216"/>
      <c r="G166" s="215">
        <f>IF(G167&gt;2,"2")+IF(G167=2,"1")+IF(G167&lt;2,"0")</f>
        <v>0</v>
      </c>
      <c r="H166" s="178"/>
      <c r="I166" s="215">
        <f>IF(I167&gt;2,"2")+IF(I167=2,"1")+IF(I167&lt;2,"0")</f>
        <v>0</v>
      </c>
      <c r="J166" s="178"/>
      <c r="K166" s="215">
        <f>IF(K167&gt;2,"2")+IF(K167=2,"1")+IF(K167&lt;2,"0")</f>
        <v>0</v>
      </c>
      <c r="L166" s="178"/>
      <c r="M166" s="215">
        <f>IF(M167&gt;2,"2")+IF(M167=2,"1")+IF(M167&lt;2,"0")</f>
        <v>0</v>
      </c>
      <c r="N166" s="178"/>
      <c r="O166" s="230"/>
      <c r="P166" s="231"/>
      <c r="Q166" s="215">
        <f>IF(Q167&gt;2,"2")+IF(Q167=2,"1")+IF(Q167&lt;2,"0")</f>
        <v>0</v>
      </c>
      <c r="R166" s="178"/>
      <c r="S166" s="215">
        <f>IF(S167&gt;2,"2")+IF(S167=2,"1")+IF(S167&lt;2,"0")</f>
        <v>0</v>
      </c>
      <c r="T166" s="178"/>
      <c r="U166" s="215">
        <f>IF(U167&gt;2,"2")+IF(U167=2,"1")+IF(U167&lt;2,"0")</f>
        <v>0</v>
      </c>
      <c r="V166" s="178"/>
      <c r="W166" s="223">
        <f>SUM(G166:V166)</f>
        <v>0</v>
      </c>
      <c r="X166" s="221"/>
      <c r="Y166" s="211"/>
      <c r="Z166" s="42">
        <f>AV174</f>
        <v>0</v>
      </c>
    </row>
    <row r="167" spans="1:26" ht="15.75" customHeight="1" x14ac:dyDescent="0.25">
      <c r="A167" s="212"/>
      <c r="B167" s="226"/>
      <c r="C167" s="214"/>
      <c r="D167" s="212"/>
      <c r="E167" s="212"/>
      <c r="F167" s="217"/>
      <c r="G167" s="14"/>
      <c r="H167" s="15"/>
      <c r="I167" s="14"/>
      <c r="J167" s="15"/>
      <c r="K167" s="14"/>
      <c r="L167" s="15"/>
      <c r="M167" s="14"/>
      <c r="N167" s="15"/>
      <c r="O167" s="25"/>
      <c r="P167" s="26"/>
      <c r="Q167" s="14"/>
      <c r="R167" s="15"/>
      <c r="S167" s="14"/>
      <c r="T167" s="15"/>
      <c r="U167" s="14"/>
      <c r="V167" s="15"/>
      <c r="W167" s="224"/>
      <c r="X167" s="222"/>
      <c r="Y167" s="212"/>
      <c r="Z167" s="42" t="e">
        <f>(G167+I167+K167+M167+O167+Q167+S167+U167)/(H167+J167+L167+N167+P167+R167+T167+V167)</f>
        <v>#DIV/0!</v>
      </c>
    </row>
    <row r="168" spans="1:26" ht="12.75" customHeight="1" x14ac:dyDescent="0.35">
      <c r="A168" s="211">
        <v>6</v>
      </c>
      <c r="B168" s="225"/>
      <c r="C168" s="213"/>
      <c r="D168" s="211"/>
      <c r="E168" s="211"/>
      <c r="F168" s="216"/>
      <c r="G168" s="215">
        <f>IF(G169&gt;2,"2")+IF(G169=2,"1")+IF(G169&lt;2,"0")</f>
        <v>0</v>
      </c>
      <c r="H168" s="178"/>
      <c r="I168" s="215">
        <f>IF(I169&gt;2,"2")+IF(I169=2,"1")+IF(I169&lt;2,"0")</f>
        <v>0</v>
      </c>
      <c r="J168" s="178"/>
      <c r="K168" s="215">
        <f>IF(K169&gt;2,"2")+IF(K169=2,"1")+IF(K169&lt;2,"0")</f>
        <v>0</v>
      </c>
      <c r="L168" s="178"/>
      <c r="M168" s="215">
        <f>IF(M169&gt;2,"2")+IF(M169=2,"1")+IF(M169&lt;2,"0")</f>
        <v>0</v>
      </c>
      <c r="N168" s="178"/>
      <c r="O168" s="215">
        <f>IF(O169&gt;2,"2")+IF(O169=2,"1")+IF(O169&lt;2,"0")</f>
        <v>0</v>
      </c>
      <c r="P168" s="178"/>
      <c r="Q168" s="230"/>
      <c r="R168" s="231"/>
      <c r="S168" s="215">
        <f>IF(S169&gt;2,"2")+IF(S169=2,"1")+IF(S169&lt;2,"0")</f>
        <v>0</v>
      </c>
      <c r="T168" s="178"/>
      <c r="U168" s="215">
        <f>IF(U169&gt;2,"2")+IF(U169=2,"1")+IF(U169&lt;2,"0")</f>
        <v>0</v>
      </c>
      <c r="V168" s="178"/>
      <c r="W168" s="223">
        <f>SUM(G168:V168)</f>
        <v>0</v>
      </c>
      <c r="X168" s="221"/>
      <c r="Y168" s="211"/>
      <c r="Z168" s="42">
        <f>AW174</f>
        <v>0</v>
      </c>
    </row>
    <row r="169" spans="1:26" ht="15.75" customHeight="1" x14ac:dyDescent="0.25">
      <c r="A169" s="212"/>
      <c r="B169" s="226"/>
      <c r="C169" s="214"/>
      <c r="D169" s="212"/>
      <c r="E169" s="212"/>
      <c r="F169" s="217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25"/>
      <c r="R169" s="26"/>
      <c r="S169" s="14"/>
      <c r="T169" s="15"/>
      <c r="U169" s="14"/>
      <c r="V169" s="15"/>
      <c r="W169" s="224"/>
      <c r="X169" s="222"/>
      <c r="Y169" s="212"/>
      <c r="Z169" s="42" t="e">
        <f>(G169+I169+K169+M169+O169+Q169+S169+U169)/(H169+J169+L169+N169+P169+R169+T169+V169)</f>
        <v>#DIV/0!</v>
      </c>
    </row>
    <row r="170" spans="1:26" ht="12.75" customHeight="1" x14ac:dyDescent="0.35">
      <c r="A170" s="211">
        <v>7</v>
      </c>
      <c r="B170" s="225"/>
      <c r="C170" s="213"/>
      <c r="D170" s="211"/>
      <c r="E170" s="211"/>
      <c r="F170" s="216"/>
      <c r="G170" s="215">
        <f>IF(G171&gt;2,"2")+IF(G171=2,"1")+IF(G171&lt;2,"0")</f>
        <v>0</v>
      </c>
      <c r="H170" s="178"/>
      <c r="I170" s="215">
        <f>IF(I171&gt;2,"2")+IF(I171=2,"1")+IF(I171&lt;2,"0")</f>
        <v>0</v>
      </c>
      <c r="J170" s="178"/>
      <c r="K170" s="215">
        <f>IF(K171&gt;2,"2")+IF(K171=2,"1")+IF(K171&lt;2,"0")</f>
        <v>0</v>
      </c>
      <c r="L170" s="178"/>
      <c r="M170" s="215">
        <f>IF(M171&gt;2,"2")+IF(M171=2,"1")+IF(M171&lt;2,"0")</f>
        <v>0</v>
      </c>
      <c r="N170" s="178"/>
      <c r="O170" s="215">
        <f>IF(O171&gt;2,"2")+IF(O171=2,"1")+IF(O171&lt;2,"0")</f>
        <v>0</v>
      </c>
      <c r="P170" s="178"/>
      <c r="Q170" s="215">
        <f>IF(Q171&gt;2,"2")+IF(Q171=2,"1")+IF(Q171&lt;2,"0")</f>
        <v>0</v>
      </c>
      <c r="R170" s="178"/>
      <c r="S170" s="230"/>
      <c r="T170" s="231"/>
      <c r="U170" s="215">
        <f>IF(U171&gt;2,"2")+IF(U171=2,"1")+IF(U171&lt;2,"0")</f>
        <v>0</v>
      </c>
      <c r="V170" s="178"/>
      <c r="W170" s="223">
        <f>SUM(G170:V170)</f>
        <v>0</v>
      </c>
      <c r="X170" s="221"/>
      <c r="Y170" s="211"/>
      <c r="Z170" s="42">
        <f>AX174</f>
        <v>0</v>
      </c>
    </row>
    <row r="171" spans="1:26" ht="15.75" customHeight="1" x14ac:dyDescent="0.25">
      <c r="A171" s="212"/>
      <c r="B171" s="226"/>
      <c r="C171" s="214"/>
      <c r="D171" s="212"/>
      <c r="E171" s="212"/>
      <c r="F171" s="217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25"/>
      <c r="T171" s="26"/>
      <c r="U171" s="14"/>
      <c r="V171" s="15"/>
      <c r="W171" s="224"/>
      <c r="X171" s="222"/>
      <c r="Y171" s="212"/>
      <c r="Z171" s="42" t="e">
        <f>(G171+I171+K171+M171+O171+Q171+S171+U171)/(H171+J171+L171+N171+P171+R171+T171+V171)</f>
        <v>#DIV/0!</v>
      </c>
    </row>
    <row r="172" spans="1:26" ht="12.75" customHeight="1" x14ac:dyDescent="0.35">
      <c r="A172" s="211">
        <v>8</v>
      </c>
      <c r="B172" s="225"/>
      <c r="C172" s="213"/>
      <c r="D172" s="211"/>
      <c r="E172" s="211"/>
      <c r="F172" s="216"/>
      <c r="G172" s="215">
        <f>IF(G173&gt;2,"2")+IF(G173=2,"1")+IF(G173&lt;2,"0")</f>
        <v>0</v>
      </c>
      <c r="H172" s="227"/>
      <c r="I172" s="215">
        <f>IF(I173&gt;2,"2")+IF(I173=2,"1")+IF(I173&lt;2,"0")</f>
        <v>0</v>
      </c>
      <c r="J172" s="227"/>
      <c r="K172" s="215">
        <f>IF(K173&gt;2,"2")+IF(K173=2,"1")+IF(K173&lt;2,"0")</f>
        <v>0</v>
      </c>
      <c r="L172" s="227"/>
      <c r="M172" s="215">
        <f>IF(M173&gt;2,"2")+IF(M173=2,"1")+IF(M173&lt;2,"0")</f>
        <v>0</v>
      </c>
      <c r="N172" s="227"/>
      <c r="O172" s="215">
        <f>IF(O173&gt;2,"2")+IF(O173=2,"1")+IF(O173&lt;2,"0")</f>
        <v>0</v>
      </c>
      <c r="P172" s="227"/>
      <c r="Q172" s="215">
        <f>IF(Q173&gt;2,"2")+IF(Q173=2,"1")+IF(Q173&lt;2,"0")</f>
        <v>0</v>
      </c>
      <c r="R172" s="227"/>
      <c r="S172" s="215">
        <f>IF(S173&gt;2,"2")+IF(S173=2,"1")+IF(S173&lt;2,"0")</f>
        <v>0</v>
      </c>
      <c r="T172" s="227"/>
      <c r="U172" s="230"/>
      <c r="V172" s="231"/>
      <c r="W172" s="223">
        <f>SUM(G172:V172)</f>
        <v>0</v>
      </c>
      <c r="X172" s="228"/>
      <c r="Y172" s="211"/>
      <c r="Z172" s="42">
        <f>AY174</f>
        <v>0</v>
      </c>
    </row>
    <row r="173" spans="1:26" ht="15.75" customHeight="1" x14ac:dyDescent="0.25">
      <c r="A173" s="212"/>
      <c r="B173" s="226"/>
      <c r="C173" s="214"/>
      <c r="D173" s="212"/>
      <c r="E173" s="212"/>
      <c r="F173" s="217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25"/>
      <c r="V173" s="26"/>
      <c r="W173" s="224"/>
      <c r="X173" s="229"/>
      <c r="Y173" s="212"/>
      <c r="Z173" s="42" t="e">
        <f>(G173+I173+K173+M173+O173+Q173+S173+U173)/(H173+J173+L173+N173+P173+R173+T173+V173)</f>
        <v>#DIV/0!</v>
      </c>
    </row>
    <row r="174" spans="1:26" ht="12.7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5.7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 customHeight="1" x14ac:dyDescent="0.35">
      <c r="A176"/>
      <c r="B176" s="232" t="s">
        <v>95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/>
      <c r="Y176"/>
      <c r="Z176"/>
    </row>
    <row r="177" spans="1:26" ht="15.7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2.7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80" spans="1:26" ht="20" x14ac:dyDescent="0.4">
      <c r="A180"/>
      <c r="B180" s="248" t="s">
        <v>96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</row>
    <row r="181" spans="1:26" ht="18" x14ac:dyDescent="0.4">
      <c r="A181"/>
      <c r="B181" s="249" t="s">
        <v>105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</row>
    <row r="182" spans="1:2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6" ht="15.5" x14ac:dyDescent="0.35">
      <c r="A183"/>
      <c r="B183" s="250" t="s">
        <v>93</v>
      </c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/>
      <c r="P183"/>
      <c r="Q183"/>
      <c r="R183"/>
      <c r="S183"/>
      <c r="T183"/>
      <c r="U183"/>
      <c r="V183"/>
      <c r="W183"/>
      <c r="X183"/>
    </row>
    <row r="184" spans="1:26" ht="13" thickBot="1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6" ht="16" thickBot="1" x14ac:dyDescent="0.4">
      <c r="A185" s="7" t="s">
        <v>89</v>
      </c>
      <c r="B185" s="7" t="s">
        <v>88</v>
      </c>
      <c r="C185" s="7" t="s">
        <v>0</v>
      </c>
      <c r="D185" s="7" t="s">
        <v>1</v>
      </c>
      <c r="E185" s="7" t="s">
        <v>90</v>
      </c>
      <c r="F185" s="7" t="s">
        <v>2</v>
      </c>
      <c r="G185" s="239">
        <v>1</v>
      </c>
      <c r="H185" s="240"/>
      <c r="I185" s="241">
        <v>2</v>
      </c>
      <c r="J185" s="242"/>
      <c r="K185" s="241">
        <v>3</v>
      </c>
      <c r="L185" s="242"/>
      <c r="M185" s="241">
        <v>4</v>
      </c>
      <c r="N185" s="242"/>
      <c r="O185" s="241">
        <v>5</v>
      </c>
      <c r="P185" s="242"/>
      <c r="Q185" s="241">
        <v>6</v>
      </c>
      <c r="R185" s="242"/>
      <c r="S185" s="241">
        <v>7</v>
      </c>
      <c r="T185" s="242"/>
      <c r="U185" s="241">
        <v>8</v>
      </c>
      <c r="V185" s="242"/>
      <c r="W185" s="45" t="s">
        <v>3</v>
      </c>
      <c r="X185" s="36" t="s">
        <v>4</v>
      </c>
      <c r="Y185" s="36" t="s">
        <v>5</v>
      </c>
      <c r="Z185" s="36" t="s">
        <v>18</v>
      </c>
    </row>
    <row r="186" spans="1:26" ht="15.75" customHeight="1" x14ac:dyDescent="0.35">
      <c r="A186" s="211">
        <v>1</v>
      </c>
      <c r="B186" s="225"/>
      <c r="C186" s="213"/>
      <c r="D186" s="211"/>
      <c r="E186" s="211"/>
      <c r="F186" s="216"/>
      <c r="G186" s="39">
        <v>0</v>
      </c>
      <c r="H186" s="9" t="s">
        <v>19</v>
      </c>
      <c r="I186" s="215">
        <f>IF(I187&gt;2,"2")+IF(I187=2,"1")+IF(I187&lt;2,"0")</f>
        <v>0</v>
      </c>
      <c r="J186" s="178"/>
      <c r="K186" s="215">
        <f>IF(K187&gt;2,"2")+IF(K187=2,"1")+IF(K187&lt;2,"0")</f>
        <v>0</v>
      </c>
      <c r="L186" s="178"/>
      <c r="M186" s="215">
        <f>IF(M187&gt;2,"2")+IF(M187=2,"1")+IF(M187&lt;2,"0")</f>
        <v>0</v>
      </c>
      <c r="N186" s="178"/>
      <c r="O186" s="215">
        <f>IF(O187&gt;2,"2")+IF(O187=2,"1")+IF(O187&lt;2,"0")</f>
        <v>0</v>
      </c>
      <c r="P186" s="178"/>
      <c r="Q186" s="215">
        <f>IF(Q187&gt;2,"2")+IF(Q187=2,"1")+IF(Q187&lt;2,"0")</f>
        <v>0</v>
      </c>
      <c r="R186" s="178"/>
      <c r="S186" s="215">
        <f>IF(S187&gt;2,"2")+IF(S187=2,"1")+IF(S187&lt;2,"0")</f>
        <v>0</v>
      </c>
      <c r="T186" s="178"/>
      <c r="U186" s="215">
        <f>IF(U187&gt;2,"2")+IF(U187=2,"1")+IF(U187&lt;2,"0")</f>
        <v>0</v>
      </c>
      <c r="V186" s="178"/>
      <c r="W186" s="223">
        <f>SUM(I186:V186)</f>
        <v>0</v>
      </c>
      <c r="X186" s="221"/>
      <c r="Y186" s="211"/>
      <c r="Z186" s="42">
        <f>AR202</f>
        <v>0</v>
      </c>
    </row>
    <row r="187" spans="1:26" ht="13.5" customHeight="1" thickBot="1" x14ac:dyDescent="0.3">
      <c r="A187" s="212"/>
      <c r="B187" s="226"/>
      <c r="C187" s="214"/>
      <c r="D187" s="212"/>
      <c r="E187" s="212"/>
      <c r="F187" s="217"/>
      <c r="G187" s="11"/>
      <c r="H187" s="12"/>
      <c r="I187" s="27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/>
      <c r="W187" s="224"/>
      <c r="X187" s="222"/>
      <c r="Y187" s="212"/>
      <c r="Z187" s="42" t="e">
        <f>(G187+I187+K187+M187+O187+Q187+S187+U187)/(H187+J187+L187+N187+P187+R187+T187+V187)</f>
        <v>#DIV/0!</v>
      </c>
    </row>
    <row r="188" spans="1:26" ht="15.75" customHeight="1" x14ac:dyDescent="0.35">
      <c r="A188" s="211">
        <v>2</v>
      </c>
      <c r="B188" s="225"/>
      <c r="C188" s="213"/>
      <c r="D188" s="211"/>
      <c r="E188" s="211"/>
      <c r="F188" s="216"/>
      <c r="G188" s="215">
        <f>IF(G189&gt;2,"2")+IF(G189=2,"1")+IF(G189&lt;2,"0")</f>
        <v>0</v>
      </c>
      <c r="H188" s="178"/>
      <c r="I188" s="230"/>
      <c r="J188" s="231"/>
      <c r="K188" s="215">
        <f>IF(K189&gt;2,"2")+IF(K189=2,"1")+IF(K189&lt;2,"0")</f>
        <v>0</v>
      </c>
      <c r="L188" s="178"/>
      <c r="M188" s="215">
        <f>IF(M189&gt;2,"2")+IF(M189=2,"1")+IF(M189&lt;2,"0")</f>
        <v>0</v>
      </c>
      <c r="N188" s="178"/>
      <c r="O188" s="215">
        <f>IF(O189&gt;3,"2")+IF(O189=3,"1")+IF(O189&lt;3,"0")</f>
        <v>0</v>
      </c>
      <c r="P188" s="178"/>
      <c r="Q188" s="215">
        <f>IF(Q189&gt;3,"2")+IF(Q189=3,"1")+IF(Q189&lt;3,"0")</f>
        <v>0</v>
      </c>
      <c r="R188" s="178"/>
      <c r="S188" s="215">
        <f>IF(S189&gt;3,"2")+IF(S189=3,"1")+IF(S189&lt;3,"0")</f>
        <v>0</v>
      </c>
      <c r="T188" s="178"/>
      <c r="U188" s="215">
        <f>IF(U189&gt;2,"2")+IF(U189=2,"1")+IF(U189&lt;2,"0")</f>
        <v>0</v>
      </c>
      <c r="V188" s="178"/>
      <c r="W188" s="223">
        <f>SUM(G188:V188)</f>
        <v>0</v>
      </c>
      <c r="X188" s="228"/>
      <c r="Y188" s="211"/>
      <c r="Z188" s="42">
        <f>AS202</f>
        <v>0</v>
      </c>
    </row>
    <row r="189" spans="1:26" ht="12.75" customHeight="1" x14ac:dyDescent="0.25">
      <c r="A189" s="212"/>
      <c r="B189" s="226"/>
      <c r="C189" s="214"/>
      <c r="D189" s="212"/>
      <c r="E189" s="212"/>
      <c r="F189" s="217"/>
      <c r="G189" s="14"/>
      <c r="H189" s="15"/>
      <c r="I189" s="25"/>
      <c r="J189" s="26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224"/>
      <c r="X189" s="229"/>
      <c r="Y189" s="212"/>
      <c r="Z189" s="42" t="e">
        <f>(G189+I189+K189+M189+O189+Q189+S189+U189)/(H189+J189+L189+N189+P189+R189+T189+V189)</f>
        <v>#DIV/0!</v>
      </c>
    </row>
    <row r="190" spans="1:26" ht="15.75" customHeight="1" x14ac:dyDescent="0.35">
      <c r="A190" s="211">
        <v>3</v>
      </c>
      <c r="B190" s="225"/>
      <c r="C190" s="213"/>
      <c r="D190" s="211"/>
      <c r="E190" s="211"/>
      <c r="F190" s="216"/>
      <c r="G190" s="215">
        <f>IF(G191&gt;2,"2")+IF(G191=2,"1")+IF(G191&lt;2,"0")</f>
        <v>0</v>
      </c>
      <c r="H190" s="178"/>
      <c r="I190" s="215">
        <f>IF(I191&gt;2,"2")+IF(I191=2,"1")+IF(I191&lt;2,"0")</f>
        <v>0</v>
      </c>
      <c r="J190" s="178"/>
      <c r="K190" s="230"/>
      <c r="L190" s="231"/>
      <c r="M190" s="215">
        <f>IF(M191&gt;2,"2")+IF(M191=2,"1")+IF(M191&lt;2,"0")</f>
        <v>0</v>
      </c>
      <c r="N190" s="178"/>
      <c r="O190" s="215">
        <f>IF(O191&gt;2,"2")+IF(O191=2,"1")+IF(O191&lt;2,"0")</f>
        <v>0</v>
      </c>
      <c r="P190" s="178"/>
      <c r="Q190" s="215">
        <f>IF(Q191&gt;2,"2")+IF(Q191=2,"1")+IF(Q191&lt;2,"0")</f>
        <v>0</v>
      </c>
      <c r="R190" s="178"/>
      <c r="S190" s="215">
        <f>IF(S191&gt;2,"2")+IF(S191=2,"1")+IF(S191&lt;2,"0")</f>
        <v>0</v>
      </c>
      <c r="T190" s="178"/>
      <c r="U190" s="215">
        <f>IF(U191&gt;2,"2")+IF(U191=2,"1")+IF(U191&lt;2,"0")</f>
        <v>0</v>
      </c>
      <c r="V190" s="178"/>
      <c r="W190" s="223">
        <f>SUM(G190:V190)</f>
        <v>0</v>
      </c>
      <c r="X190" s="221"/>
      <c r="Y190" s="211"/>
      <c r="Z190" s="42">
        <f>AT202</f>
        <v>0</v>
      </c>
    </row>
    <row r="191" spans="1:26" ht="12.75" customHeight="1" x14ac:dyDescent="0.25">
      <c r="A191" s="212"/>
      <c r="B191" s="226"/>
      <c r="C191" s="214"/>
      <c r="D191" s="212"/>
      <c r="E191" s="212"/>
      <c r="F191" s="217"/>
      <c r="G191" s="14"/>
      <c r="H191" s="15"/>
      <c r="I191" s="14"/>
      <c r="J191" s="15"/>
      <c r="K191" s="25"/>
      <c r="L191" s="26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224"/>
      <c r="X191" s="222"/>
      <c r="Y191" s="212"/>
      <c r="Z191" s="42" t="e">
        <f>(G191+I191+K191+M191+O191+Q191+S191+U191)/(H191+J191+L191+N191+P191+R191+T191+V191)</f>
        <v>#DIV/0!</v>
      </c>
    </row>
    <row r="192" spans="1:26" ht="15.75" customHeight="1" x14ac:dyDescent="0.35">
      <c r="A192" s="211">
        <v>4</v>
      </c>
      <c r="B192" s="225"/>
      <c r="C192" s="213"/>
      <c r="D192" s="211"/>
      <c r="E192" s="211"/>
      <c r="F192" s="216"/>
      <c r="G192" s="215">
        <f>IF(G193&gt;2,"2")+IF(G193=2,"1")+IF(G193&lt;2,"0")</f>
        <v>0</v>
      </c>
      <c r="H192" s="178"/>
      <c r="I192" s="215">
        <f>IF(I193&gt;2,"2")+IF(I193=2,"1")+IF(I193&lt;2,"0")</f>
        <v>0</v>
      </c>
      <c r="J192" s="178"/>
      <c r="K192" s="215">
        <f>IF(K193&gt;2,"2")+IF(K193=2,"1")+IF(K193&lt;2,"0")</f>
        <v>0</v>
      </c>
      <c r="L192" s="178"/>
      <c r="M192" s="230"/>
      <c r="N192" s="231"/>
      <c r="O192" s="215">
        <f>IF(O193&gt;2,"2")+IF(O193=2,"1")+IF(O193&lt;2,"0")</f>
        <v>0</v>
      </c>
      <c r="P192" s="178"/>
      <c r="Q192" s="215">
        <f>IF(Q193&gt;2,"2")+IF(Q193=2,"1")+IF(Q193&lt;2,"0")</f>
        <v>0</v>
      </c>
      <c r="R192" s="178"/>
      <c r="S192" s="215">
        <f>IF(S193&gt;2,"2")+IF(S193=2,"1")+IF(S193&lt;2,"0")</f>
        <v>0</v>
      </c>
      <c r="T192" s="178"/>
      <c r="U192" s="215">
        <f>IF(U193&gt;2,"2")+IF(U193=2,"1")+IF(U193&lt;2,"0")</f>
        <v>0</v>
      </c>
      <c r="V192" s="178"/>
      <c r="W192" s="223">
        <f>SUM(G192:V192)</f>
        <v>0</v>
      </c>
      <c r="X192" s="228"/>
      <c r="Y192" s="211"/>
      <c r="Z192" s="42">
        <f>AU202</f>
        <v>0</v>
      </c>
    </row>
    <row r="193" spans="1:26" ht="15.75" customHeight="1" x14ac:dyDescent="0.25">
      <c r="A193" s="212"/>
      <c r="B193" s="226"/>
      <c r="C193" s="214"/>
      <c r="D193" s="212"/>
      <c r="E193" s="212"/>
      <c r="F193" s="217"/>
      <c r="G193" s="14"/>
      <c r="H193" s="15"/>
      <c r="I193" s="14"/>
      <c r="J193" s="15"/>
      <c r="K193" s="14"/>
      <c r="L193" s="15"/>
      <c r="M193" s="25"/>
      <c r="N193" s="26"/>
      <c r="O193" s="14"/>
      <c r="P193" s="15"/>
      <c r="Q193" s="14"/>
      <c r="R193" s="15"/>
      <c r="S193" s="14"/>
      <c r="T193" s="15"/>
      <c r="U193" s="14"/>
      <c r="V193" s="15"/>
      <c r="W193" s="224"/>
      <c r="X193" s="229"/>
      <c r="Y193" s="212"/>
      <c r="Z193" s="42" t="e">
        <f>(G193+I193+K193+M193+O193+Q193+S193+U193)/(H193+J193+L193+N193+P193+R193+T193+V193)</f>
        <v>#DIV/0!</v>
      </c>
    </row>
    <row r="194" spans="1:26" ht="13.5" customHeight="1" x14ac:dyDescent="0.35">
      <c r="A194" s="211">
        <v>5</v>
      </c>
      <c r="B194" s="225"/>
      <c r="C194" s="213"/>
      <c r="D194" s="211"/>
      <c r="E194" s="211"/>
      <c r="F194" s="216"/>
      <c r="G194" s="215">
        <f>IF(G195&gt;2,"2")+IF(G195=2,"1")+IF(G195&lt;2,"0")</f>
        <v>0</v>
      </c>
      <c r="H194" s="178"/>
      <c r="I194" s="215">
        <f>IF(I195&gt;2,"2")+IF(I195=2,"1")+IF(I195&lt;2,"0")</f>
        <v>0</v>
      </c>
      <c r="J194" s="178"/>
      <c r="K194" s="215">
        <f>IF(K195&gt;2,"2")+IF(K195=2,"1")+IF(K195&lt;2,"0")</f>
        <v>0</v>
      </c>
      <c r="L194" s="178"/>
      <c r="M194" s="215">
        <f>IF(M195&gt;2,"2")+IF(M195=2,"1")+IF(M195&lt;2,"0")</f>
        <v>0</v>
      </c>
      <c r="N194" s="178"/>
      <c r="O194" s="230"/>
      <c r="P194" s="231"/>
      <c r="Q194" s="215">
        <f>IF(Q195&gt;2,"2")+IF(Q195=2,"1")+IF(Q195&lt;2,"0")</f>
        <v>0</v>
      </c>
      <c r="R194" s="178"/>
      <c r="S194" s="215">
        <f>IF(S195&gt;2,"2")+IF(S195=2,"1")+IF(S195&lt;2,"0")</f>
        <v>0</v>
      </c>
      <c r="T194" s="178"/>
      <c r="U194" s="215">
        <f>IF(U195&gt;2,"2")+IF(U195=2,"1")+IF(U195&lt;2,"0")</f>
        <v>0</v>
      </c>
      <c r="V194" s="178"/>
      <c r="W194" s="223">
        <f>SUM(G194:V194)</f>
        <v>0</v>
      </c>
      <c r="X194" s="221"/>
      <c r="Y194" s="211"/>
      <c r="Z194" s="42">
        <f>AV202</f>
        <v>0</v>
      </c>
    </row>
    <row r="195" spans="1:26" ht="15.75" customHeight="1" x14ac:dyDescent="0.25">
      <c r="A195" s="212"/>
      <c r="B195" s="226"/>
      <c r="C195" s="214"/>
      <c r="D195" s="212"/>
      <c r="E195" s="212"/>
      <c r="F195" s="217"/>
      <c r="G195" s="14"/>
      <c r="H195" s="15"/>
      <c r="I195" s="14"/>
      <c r="J195" s="15"/>
      <c r="K195" s="14"/>
      <c r="L195" s="15"/>
      <c r="M195" s="14"/>
      <c r="N195" s="15"/>
      <c r="O195" s="25"/>
      <c r="P195" s="26"/>
      <c r="Q195" s="14"/>
      <c r="R195" s="15"/>
      <c r="S195" s="14"/>
      <c r="T195" s="15"/>
      <c r="U195" s="14"/>
      <c r="V195" s="15"/>
      <c r="W195" s="224"/>
      <c r="X195" s="222"/>
      <c r="Y195" s="212"/>
      <c r="Z195" s="42" t="e">
        <f>(G195+I195+K195+M195+O195+Q195+S195+U195)/(H195+J195+L195+N195+P195+R195+T195+V195)</f>
        <v>#DIV/0!</v>
      </c>
    </row>
    <row r="196" spans="1:26" ht="12.75" customHeight="1" x14ac:dyDescent="0.35">
      <c r="A196" s="211">
        <v>6</v>
      </c>
      <c r="B196" s="225"/>
      <c r="C196" s="213"/>
      <c r="D196" s="211"/>
      <c r="E196" s="211"/>
      <c r="F196" s="216"/>
      <c r="G196" s="215">
        <f>IF(G197&gt;2,"2")+IF(G197=2,"1")+IF(G197&lt;2,"0")</f>
        <v>0</v>
      </c>
      <c r="H196" s="178"/>
      <c r="I196" s="215">
        <f>IF(I197&gt;2,"2")+IF(I197=2,"1")+IF(I197&lt;2,"0")</f>
        <v>0</v>
      </c>
      <c r="J196" s="178"/>
      <c r="K196" s="215">
        <f>IF(K197&gt;2,"2")+IF(K197=2,"1")+IF(K197&lt;2,"0")</f>
        <v>0</v>
      </c>
      <c r="L196" s="178"/>
      <c r="M196" s="215">
        <f>IF(M197&gt;2,"2")+IF(M197=2,"1")+IF(M197&lt;2,"0")</f>
        <v>0</v>
      </c>
      <c r="N196" s="178"/>
      <c r="O196" s="215">
        <f>IF(O197&gt;2,"2")+IF(O197=2,"1")+IF(O197&lt;2,"0")</f>
        <v>0</v>
      </c>
      <c r="P196" s="178"/>
      <c r="Q196" s="230"/>
      <c r="R196" s="231"/>
      <c r="S196" s="215">
        <f>IF(S197&gt;2,"2")+IF(S197=2,"1")+IF(S197&lt;2,"0")</f>
        <v>0</v>
      </c>
      <c r="T196" s="178"/>
      <c r="U196" s="215">
        <f>IF(U197&gt;2,"2")+IF(U197=2,"1")+IF(U197&lt;2,"0")</f>
        <v>0</v>
      </c>
      <c r="V196" s="178"/>
      <c r="W196" s="223">
        <f>SUM(G196:V196)</f>
        <v>0</v>
      </c>
      <c r="X196" s="221"/>
      <c r="Y196" s="211"/>
      <c r="Z196" s="42">
        <f>AW202</f>
        <v>0</v>
      </c>
    </row>
    <row r="197" spans="1:26" ht="15.75" customHeight="1" x14ac:dyDescent="0.25">
      <c r="A197" s="212"/>
      <c r="B197" s="226"/>
      <c r="C197" s="214"/>
      <c r="D197" s="212"/>
      <c r="E197" s="212"/>
      <c r="F197" s="217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25"/>
      <c r="R197" s="26"/>
      <c r="S197" s="14"/>
      <c r="T197" s="15"/>
      <c r="U197" s="14"/>
      <c r="V197" s="15"/>
      <c r="W197" s="224"/>
      <c r="X197" s="222"/>
      <c r="Y197" s="212"/>
      <c r="Z197" s="42" t="e">
        <f>(G197+I197+K197+M197+O197+Q197+S197+U197)/(H197+J197+L197+N197+P197+R197+T197+V197)</f>
        <v>#DIV/0!</v>
      </c>
    </row>
    <row r="198" spans="1:26" ht="12.75" customHeight="1" x14ac:dyDescent="0.35">
      <c r="A198" s="211">
        <v>7</v>
      </c>
      <c r="B198" s="225"/>
      <c r="C198" s="213"/>
      <c r="D198" s="211"/>
      <c r="E198" s="211"/>
      <c r="F198" s="216"/>
      <c r="G198" s="215">
        <f>IF(G199&gt;2,"2")+IF(G199=2,"1")+IF(G199&lt;2,"0")</f>
        <v>0</v>
      </c>
      <c r="H198" s="178"/>
      <c r="I198" s="215">
        <f>IF(I199&gt;2,"2")+IF(I199=2,"1")+IF(I199&lt;2,"0")</f>
        <v>0</v>
      </c>
      <c r="J198" s="178"/>
      <c r="K198" s="215">
        <f>IF(K199&gt;2,"2")+IF(K199=2,"1")+IF(K199&lt;2,"0")</f>
        <v>0</v>
      </c>
      <c r="L198" s="178"/>
      <c r="M198" s="215">
        <f>IF(M199&gt;2,"2")+IF(M199=2,"1")+IF(M199&lt;2,"0")</f>
        <v>0</v>
      </c>
      <c r="N198" s="178"/>
      <c r="O198" s="215">
        <f>IF(O199&gt;2,"2")+IF(O199=2,"1")+IF(O199&lt;2,"0")</f>
        <v>0</v>
      </c>
      <c r="P198" s="178"/>
      <c r="Q198" s="215">
        <f>IF(Q199&gt;2,"2")+IF(Q199=2,"1")+IF(Q199&lt;2,"0")</f>
        <v>0</v>
      </c>
      <c r="R198" s="178"/>
      <c r="S198" s="230"/>
      <c r="T198" s="231"/>
      <c r="U198" s="215">
        <f>IF(U199&gt;2,"2")+IF(U199=2,"1")+IF(U199&lt;2,"0")</f>
        <v>0</v>
      </c>
      <c r="V198" s="178"/>
      <c r="W198" s="223">
        <f>SUM(G198:V198)</f>
        <v>0</v>
      </c>
      <c r="X198" s="221"/>
      <c r="Y198" s="211"/>
      <c r="Z198" s="42">
        <f>AX202</f>
        <v>0</v>
      </c>
    </row>
    <row r="199" spans="1:26" ht="15.75" customHeight="1" x14ac:dyDescent="0.25">
      <c r="A199" s="212"/>
      <c r="B199" s="226"/>
      <c r="C199" s="214"/>
      <c r="D199" s="212"/>
      <c r="E199" s="212"/>
      <c r="F199" s="217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25"/>
      <c r="T199" s="26"/>
      <c r="U199" s="14"/>
      <c r="V199" s="15"/>
      <c r="W199" s="224"/>
      <c r="X199" s="222"/>
      <c r="Y199" s="212"/>
      <c r="Z199" s="42" t="e">
        <f>(G199+I199+K199+M199+O199+Q199+S199+U199)/(H199+J199+L199+N199+P199+R199+T199+V199)</f>
        <v>#DIV/0!</v>
      </c>
    </row>
    <row r="200" spans="1:26" ht="12.75" customHeight="1" x14ac:dyDescent="0.35">
      <c r="A200" s="211">
        <v>8</v>
      </c>
      <c r="B200" s="225"/>
      <c r="C200" s="213"/>
      <c r="D200" s="211"/>
      <c r="E200" s="211"/>
      <c r="F200" s="216"/>
      <c r="G200" s="215">
        <f>IF(G201&gt;2,"2")+IF(G201=2,"1")+IF(G201&lt;2,"0")</f>
        <v>0</v>
      </c>
      <c r="H200" s="178"/>
      <c r="I200" s="215">
        <f>IF(I201&gt;2,"2")+IF(I201=2,"1")+IF(I201&lt;2,"0")</f>
        <v>0</v>
      </c>
      <c r="J200" s="178"/>
      <c r="K200" s="215">
        <f>IF(K201&gt;2,"2")+IF(K201=2,"1")+IF(K201&lt;2,"0")</f>
        <v>0</v>
      </c>
      <c r="L200" s="178"/>
      <c r="M200" s="215">
        <f>IF(M201&gt;2,"2")+IF(M201=2,"1")+IF(M201&lt;2,"0")</f>
        <v>0</v>
      </c>
      <c r="N200" s="178"/>
      <c r="O200" s="215">
        <f>IF(O201&gt;2,"2")+IF(O201=2,"1")+IF(O201&lt;2,"0")</f>
        <v>0</v>
      </c>
      <c r="P200" s="178"/>
      <c r="Q200" s="215">
        <f>IF(Q201&gt;2,"2")+IF(Q201=2,"1")+IF(Q201&lt;2,"0")</f>
        <v>0</v>
      </c>
      <c r="R200" s="178"/>
      <c r="S200" s="215">
        <f>IF(S201&gt;2,"2")+IF(S201=2,"1")+IF(S201&lt;2,"0")</f>
        <v>0</v>
      </c>
      <c r="T200" s="178"/>
      <c r="U200" s="230"/>
      <c r="V200" s="231"/>
      <c r="W200" s="223">
        <f>SUM(G200:V200)</f>
        <v>0</v>
      </c>
      <c r="X200" s="228"/>
      <c r="Y200" s="211"/>
      <c r="Z200" s="42">
        <f>AY202</f>
        <v>0</v>
      </c>
    </row>
    <row r="201" spans="1:26" ht="15.75" customHeight="1" x14ac:dyDescent="0.25">
      <c r="A201" s="212"/>
      <c r="B201" s="226"/>
      <c r="C201" s="214"/>
      <c r="D201" s="212"/>
      <c r="E201" s="212"/>
      <c r="F201" s="217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25"/>
      <c r="V201" s="26"/>
      <c r="W201" s="224"/>
      <c r="X201" s="229"/>
      <c r="Y201" s="212"/>
      <c r="Z201" s="42" t="e">
        <f>(G201+I201+K201+M201+O201+Q201+S201+U201)/(H201+J201+L201+N201+P201+R201+T201+V201)</f>
        <v>#DIV/0!</v>
      </c>
    </row>
    <row r="202" spans="1:26" ht="12.7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5.75" customHeight="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ht="15.75" customHeight="1" x14ac:dyDescent="0.35">
      <c r="A205"/>
      <c r="B205"/>
      <c r="C205"/>
      <c r="D205"/>
      <c r="E205" s="232" t="s">
        <v>106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/>
      <c r="Y205"/>
      <c r="Z205"/>
    </row>
    <row r="206" spans="1:26" ht="12.7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ht="15.7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ht="12.7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53" ht="20" x14ac:dyDescent="0.4">
      <c r="A209"/>
      <c r="B209" s="248" t="s">
        <v>96</v>
      </c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/>
      <c r="Z209"/>
    </row>
    <row r="210" spans="1:53" ht="18" x14ac:dyDescent="0.4">
      <c r="A210"/>
      <c r="B210" s="249" t="s">
        <v>107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/>
      <c r="Z210"/>
    </row>
    <row r="211" spans="1:5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53" ht="15.5" x14ac:dyDescent="0.35">
      <c r="A212"/>
      <c r="B212" s="247" t="s">
        <v>93</v>
      </c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53" ht="13" thickBot="1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53" ht="16" thickBot="1" x14ac:dyDescent="0.4">
      <c r="A214" s="7" t="s">
        <v>89</v>
      </c>
      <c r="B214" s="7" t="s">
        <v>88</v>
      </c>
      <c r="C214" s="7" t="s">
        <v>0</v>
      </c>
      <c r="D214" s="7" t="s">
        <v>1</v>
      </c>
      <c r="E214" s="7" t="s">
        <v>90</v>
      </c>
      <c r="F214" s="7" t="s">
        <v>2</v>
      </c>
      <c r="G214" s="239">
        <v>1</v>
      </c>
      <c r="H214" s="240"/>
      <c r="I214" s="241">
        <v>2</v>
      </c>
      <c r="J214" s="242"/>
      <c r="K214" s="241">
        <v>3</v>
      </c>
      <c r="L214" s="242"/>
      <c r="M214" s="241">
        <v>4</v>
      </c>
      <c r="N214" s="242"/>
      <c r="O214" s="241">
        <v>5</v>
      </c>
      <c r="P214" s="242"/>
      <c r="Q214" s="241">
        <v>6</v>
      </c>
      <c r="R214" s="242"/>
      <c r="S214" s="241">
        <v>7</v>
      </c>
      <c r="T214" s="242"/>
      <c r="U214" s="241">
        <v>8</v>
      </c>
      <c r="V214" s="242"/>
      <c r="W214" s="45" t="s">
        <v>3</v>
      </c>
      <c r="X214" s="36" t="s">
        <v>4</v>
      </c>
      <c r="Y214" s="36" t="s">
        <v>5</v>
      </c>
      <c r="Z214" s="36" t="s">
        <v>18</v>
      </c>
    </row>
    <row r="215" spans="1:53" ht="15.75" customHeight="1" x14ac:dyDescent="0.35">
      <c r="A215" s="211">
        <v>1</v>
      </c>
      <c r="B215" s="225"/>
      <c r="C215" s="213"/>
      <c r="D215" s="211"/>
      <c r="E215" s="211"/>
      <c r="F215" s="216"/>
      <c r="G215" s="39">
        <v>0</v>
      </c>
      <c r="H215" s="9" t="s">
        <v>19</v>
      </c>
      <c r="I215" s="215">
        <f>IF(I216&gt;2,"2")+IF(I216=2,"1")+IF(I216&lt;2,"0")</f>
        <v>0</v>
      </c>
      <c r="J215" s="178"/>
      <c r="K215" s="215">
        <f>IF(K216&gt;2,"2")+IF(K216=2,"1")+IF(K216&lt;2,"0")</f>
        <v>0</v>
      </c>
      <c r="L215" s="178"/>
      <c r="M215" s="215">
        <f>IF(M216&gt;2,"2")+IF(M216=2,"1")+IF(M216&lt;2,"0")</f>
        <v>0</v>
      </c>
      <c r="N215" s="178"/>
      <c r="O215" s="215">
        <f>IF(O216&gt;2,"2")+IF(O216=2,"1")+IF(O216&lt;2,"0")</f>
        <v>0</v>
      </c>
      <c r="P215" s="178"/>
      <c r="Q215" s="215">
        <f>IF(Q216&gt;2,"2")+IF(Q216=2,"1")+IF(Q216&lt;2,"0")</f>
        <v>0</v>
      </c>
      <c r="R215" s="178"/>
      <c r="S215" s="215">
        <f>IF(S216&gt;2,"2")+IF(S216=2,"1")+IF(S216&lt;2,"0")</f>
        <v>0</v>
      </c>
      <c r="T215" s="178"/>
      <c r="U215" s="215">
        <f>IF(U216&gt;2,"2")+IF(U216=2,"1")+IF(U216&lt;2,"0")</f>
        <v>0</v>
      </c>
      <c r="V215" s="178"/>
      <c r="W215" s="223">
        <f>SUM(I215:V215)</f>
        <v>0</v>
      </c>
      <c r="X215" s="221"/>
      <c r="Y215" s="211"/>
      <c r="Z215" s="42">
        <f>AR231</f>
        <v>0</v>
      </c>
    </row>
    <row r="216" spans="1:53" ht="13.5" customHeight="1" thickBot="1" x14ac:dyDescent="0.3">
      <c r="A216" s="212"/>
      <c r="B216" s="226"/>
      <c r="C216" s="214"/>
      <c r="D216" s="212"/>
      <c r="E216" s="212"/>
      <c r="F216" s="217"/>
      <c r="G216" s="11"/>
      <c r="H216" s="12"/>
      <c r="I216" s="27"/>
      <c r="J216" s="15"/>
      <c r="K216" s="14"/>
      <c r="L216" s="15"/>
      <c r="M216" s="14"/>
      <c r="N216" s="15"/>
      <c r="O216" s="14"/>
      <c r="P216" s="15"/>
      <c r="Q216" s="14"/>
      <c r="R216" s="15"/>
      <c r="S216" s="14"/>
      <c r="T216" s="15"/>
      <c r="U216" s="14"/>
      <c r="V216" s="15"/>
      <c r="W216" s="224"/>
      <c r="X216" s="222"/>
      <c r="Y216" s="212"/>
      <c r="Z216" s="42" t="e">
        <f>(G216+I216+K216+M216+O216+Q216+S216+U216)/(H216+J216+L216+N216+P216+R216+T216+V216)</f>
        <v>#DIV/0!</v>
      </c>
    </row>
    <row r="217" spans="1:53" ht="15.75" customHeight="1" x14ac:dyDescent="0.35">
      <c r="A217" s="211">
        <v>2</v>
      </c>
      <c r="B217" s="225"/>
      <c r="C217" s="213"/>
      <c r="D217" s="211"/>
      <c r="E217" s="211"/>
      <c r="F217" s="216"/>
      <c r="G217" s="215">
        <f>IF(G218&gt;2,"2")+IF(G218=2,"1")+IF(G218&lt;2,"0")</f>
        <v>0</v>
      </c>
      <c r="H217" s="178"/>
      <c r="I217" s="230"/>
      <c r="J217" s="231"/>
      <c r="K217" s="215">
        <f>IF(K218&gt;2,"2")+IF(K218=2,"1")+IF(K218&lt;2,"0")</f>
        <v>0</v>
      </c>
      <c r="L217" s="178"/>
      <c r="M217" s="215">
        <f>IF(M218&gt;2,"2")+IF(M218=2,"1")+IF(M218&lt;2,"0")</f>
        <v>0</v>
      </c>
      <c r="N217" s="178"/>
      <c r="O217" s="215">
        <f>IF(O218&gt;3,"2")+IF(O218=3,"1")+IF(O218&lt;3,"0")</f>
        <v>0</v>
      </c>
      <c r="P217" s="178"/>
      <c r="Q217" s="215">
        <f>IF(Q218&gt;3,"2")+IF(Q218=3,"1")+IF(Q218&lt;3,"0")</f>
        <v>0</v>
      </c>
      <c r="R217" s="178"/>
      <c r="S217" s="215">
        <f>IF(S218&gt;3,"2")+IF(S218=3,"1")+IF(S218&lt;3,"0")</f>
        <v>0</v>
      </c>
      <c r="T217" s="178"/>
      <c r="U217" s="215">
        <f>IF(U218&gt;2,"2")+IF(U218=2,"1")+IF(U218&lt;2,"0")</f>
        <v>0</v>
      </c>
      <c r="V217" s="178"/>
      <c r="W217" s="223">
        <f>SUM(G217:V217)</f>
        <v>0</v>
      </c>
      <c r="X217" s="228"/>
      <c r="Y217" s="211"/>
      <c r="Z217" s="42">
        <f>AS231</f>
        <v>0</v>
      </c>
    </row>
    <row r="218" spans="1:53" ht="12.75" customHeight="1" x14ac:dyDescent="0.25">
      <c r="A218" s="212"/>
      <c r="B218" s="226"/>
      <c r="C218" s="214"/>
      <c r="D218" s="212"/>
      <c r="E218" s="212"/>
      <c r="F218" s="217"/>
      <c r="G218" s="14"/>
      <c r="H218" s="15"/>
      <c r="I218" s="25"/>
      <c r="J218" s="26"/>
      <c r="K218" s="14"/>
      <c r="L218" s="15"/>
      <c r="M218" s="14"/>
      <c r="N218" s="15"/>
      <c r="O218" s="14"/>
      <c r="P218" s="15"/>
      <c r="Q218" s="14"/>
      <c r="R218" s="15"/>
      <c r="S218" s="14"/>
      <c r="T218" s="15"/>
      <c r="U218" s="14"/>
      <c r="V218" s="15"/>
      <c r="W218" s="224"/>
      <c r="X218" s="229"/>
      <c r="Y218" s="212"/>
      <c r="Z218" s="42" t="e">
        <f>(G218+I218+K218+M218+O218+Q218+S218+U218)/(H218+J218+L218+N218+P218+R218+T218+V218)</f>
        <v>#DIV/0!</v>
      </c>
    </row>
    <row r="219" spans="1:53" s="55" customFormat="1" ht="20.25" customHeight="1" x14ac:dyDescent="0.35">
      <c r="A219" s="211">
        <v>3</v>
      </c>
      <c r="B219" s="225"/>
      <c r="C219" s="213"/>
      <c r="D219" s="211"/>
      <c r="E219" s="211"/>
      <c r="F219" s="216"/>
      <c r="G219" s="215">
        <f>IF(G220&gt;2,"2")+IF(G220=2,"1")+IF(G220&lt;2,"0")</f>
        <v>0</v>
      </c>
      <c r="H219" s="227"/>
      <c r="I219" s="215">
        <f>IF(I220&gt;2,"2")+IF(I220=2,"1")+IF(I220&lt;2,"0")</f>
        <v>0</v>
      </c>
      <c r="J219" s="227"/>
      <c r="K219" s="233"/>
      <c r="L219" s="234"/>
      <c r="M219" s="215">
        <f>IF(M220&gt;2,"2")+IF(M220=2,"1")+IF(M220&lt;2,"0")</f>
        <v>0</v>
      </c>
      <c r="N219" s="227"/>
      <c r="O219" s="215">
        <f>IF(O220&gt;2,"2")+IF(O220=2,"1")+IF(O220&lt;2,"0")</f>
        <v>0</v>
      </c>
      <c r="P219" s="227"/>
      <c r="Q219" s="215">
        <f>IF(Q220&gt;2,"2")+IF(Q220=2,"1")+IF(Q220&lt;2,"0")</f>
        <v>0</v>
      </c>
      <c r="R219" s="227"/>
      <c r="S219" s="215">
        <f>IF(S220&gt;2,"2")+IF(S220=2,"1")+IF(S220&lt;2,"0")</f>
        <v>0</v>
      </c>
      <c r="T219" s="227"/>
      <c r="U219" s="215">
        <f>IF(U220&gt;2,"2")+IF(U220=2,"1")+IF(U220&lt;2,"0")</f>
        <v>0</v>
      </c>
      <c r="V219" s="227"/>
      <c r="W219" s="223">
        <f>SUM(G219:V219)</f>
        <v>0</v>
      </c>
      <c r="X219" s="221"/>
      <c r="Y219" s="211"/>
      <c r="Z219" s="54">
        <f>AT231</f>
        <v>0</v>
      </c>
      <c r="AB219" s="56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</row>
    <row r="220" spans="1:53" ht="12.75" customHeight="1" x14ac:dyDescent="0.25">
      <c r="A220" s="212"/>
      <c r="B220" s="226"/>
      <c r="C220" s="214"/>
      <c r="D220" s="212"/>
      <c r="E220" s="212"/>
      <c r="F220" s="217"/>
      <c r="G220" s="14"/>
      <c r="H220" s="15"/>
      <c r="I220" s="14"/>
      <c r="J220" s="15"/>
      <c r="K220" s="25"/>
      <c r="L220" s="26"/>
      <c r="M220" s="14"/>
      <c r="N220" s="15"/>
      <c r="O220" s="14"/>
      <c r="P220" s="15"/>
      <c r="Q220" s="14"/>
      <c r="R220" s="15"/>
      <c r="S220" s="14"/>
      <c r="T220" s="15"/>
      <c r="U220" s="14"/>
      <c r="V220" s="15"/>
      <c r="W220" s="224"/>
      <c r="X220" s="222"/>
      <c r="Y220" s="212"/>
      <c r="Z220" s="42" t="e">
        <f>(G220+I220+K220+M220+O220+Q220+S220+U220)/(H220+J220+L220+N220+P220+R220+T220+V220)</f>
        <v>#DIV/0!</v>
      </c>
    </row>
    <row r="221" spans="1:53" ht="15.75" customHeight="1" x14ac:dyDescent="0.35">
      <c r="A221" s="211">
        <v>4</v>
      </c>
      <c r="B221" s="225"/>
      <c r="C221" s="213"/>
      <c r="D221" s="211"/>
      <c r="E221" s="211"/>
      <c r="F221" s="216"/>
      <c r="G221" s="215">
        <f>IF(G222&gt;2,"2")+IF(G222=2,"1")+IF(G222&lt;2,"0")</f>
        <v>0</v>
      </c>
      <c r="H221" s="178"/>
      <c r="I221" s="215">
        <f>IF(I222&gt;2,"2")+IF(I222=2,"1")+IF(I222&lt;2,"0")</f>
        <v>0</v>
      </c>
      <c r="J221" s="178"/>
      <c r="K221" s="215">
        <f>IF(K222&gt;2,"2")+IF(K222=2,"1")+IF(K222&lt;2,"0")</f>
        <v>0</v>
      </c>
      <c r="L221" s="178"/>
      <c r="M221" s="230"/>
      <c r="N221" s="231"/>
      <c r="O221" s="215">
        <f>IF(O222&gt;2,"2")+IF(O222=2,"1")+IF(O222&lt;2,"0")</f>
        <v>0</v>
      </c>
      <c r="P221" s="178"/>
      <c r="Q221" s="215">
        <f>IF(Q222&gt;2,"2")+IF(Q222=2,"1")+IF(Q222&lt;2,"0")</f>
        <v>0</v>
      </c>
      <c r="R221" s="178"/>
      <c r="S221" s="215">
        <f>IF(S222&gt;2,"2")+IF(S222=2,"1")+IF(S222&lt;2,"0")</f>
        <v>0</v>
      </c>
      <c r="T221" s="178"/>
      <c r="U221" s="215">
        <f>IF(U222&gt;2,"2")+IF(U222=2,"1")+IF(U222&lt;2,"0")</f>
        <v>0</v>
      </c>
      <c r="V221" s="178"/>
      <c r="W221" s="223">
        <f>SUM(G221:V221)</f>
        <v>0</v>
      </c>
      <c r="X221" s="228"/>
      <c r="Y221" s="211"/>
      <c r="Z221" s="42">
        <f>AU231</f>
        <v>0</v>
      </c>
    </row>
    <row r="222" spans="1:53" ht="12.75" customHeight="1" x14ac:dyDescent="0.25">
      <c r="A222" s="212"/>
      <c r="B222" s="226"/>
      <c r="C222" s="214"/>
      <c r="D222" s="212"/>
      <c r="E222" s="212"/>
      <c r="F222" s="217"/>
      <c r="G222" s="14"/>
      <c r="H222" s="15"/>
      <c r="I222" s="14"/>
      <c r="J222" s="15"/>
      <c r="K222" s="14"/>
      <c r="L222" s="15"/>
      <c r="M222" s="25"/>
      <c r="N222" s="26"/>
      <c r="O222" s="14"/>
      <c r="P222" s="15"/>
      <c r="Q222" s="14"/>
      <c r="R222" s="15"/>
      <c r="S222" s="14"/>
      <c r="T222" s="15"/>
      <c r="U222" s="14"/>
      <c r="V222" s="15"/>
      <c r="W222" s="224"/>
      <c r="X222" s="229"/>
      <c r="Y222" s="212"/>
      <c r="Z222" s="42" t="e">
        <f>(G222+I222+K222+M222+O222+Q222+S222+U222)/(H222+J222+L222+N222+P222+R222+T222+V222)</f>
        <v>#DIV/0!</v>
      </c>
    </row>
    <row r="223" spans="1:53" ht="15.75" customHeight="1" x14ac:dyDescent="0.35">
      <c r="A223" s="211">
        <v>5</v>
      </c>
      <c r="B223" s="225"/>
      <c r="C223" s="213"/>
      <c r="D223" s="211"/>
      <c r="E223" s="211"/>
      <c r="F223" s="216"/>
      <c r="G223" s="215">
        <f>IF(G224&gt;2,"2")+IF(G224=2,"1")+IF(G224&lt;2,"0")</f>
        <v>0</v>
      </c>
      <c r="H223" s="178"/>
      <c r="I223" s="215">
        <f>IF(I224&gt;2,"2")+IF(I224=2,"1")+IF(I224&lt;2,"0")</f>
        <v>0</v>
      </c>
      <c r="J223" s="178"/>
      <c r="K223" s="215">
        <f>IF(K224&gt;2,"2")+IF(K224=2,"1")+IF(K224&lt;2,"0")</f>
        <v>0</v>
      </c>
      <c r="L223" s="178"/>
      <c r="M223" s="215">
        <f>IF(M224&gt;2,"2")+IF(M224=2,"1")+IF(M224&lt;2,"0")</f>
        <v>0</v>
      </c>
      <c r="N223" s="178"/>
      <c r="O223" s="230"/>
      <c r="P223" s="231"/>
      <c r="Q223" s="215">
        <f>IF(Q224&gt;2,"2")+IF(Q224=2,"1")+IF(Q224&lt;2,"0")</f>
        <v>0</v>
      </c>
      <c r="R223" s="178"/>
      <c r="S223" s="215">
        <f>IF(S224&gt;2,"2")+IF(S224=2,"1")+IF(S224&lt;2,"0")</f>
        <v>0</v>
      </c>
      <c r="T223" s="178"/>
      <c r="U223" s="215">
        <f>IF(U224&gt;2,"2")+IF(U224=2,"1")+IF(U224&lt;2,"0")</f>
        <v>0</v>
      </c>
      <c r="V223" s="178"/>
      <c r="W223" s="223">
        <f>SUM(G223:V223)</f>
        <v>0</v>
      </c>
      <c r="X223" s="221"/>
      <c r="Y223" s="211"/>
      <c r="Z223" s="42">
        <f>AV231</f>
        <v>0</v>
      </c>
    </row>
    <row r="224" spans="1:53" ht="12.75" customHeight="1" x14ac:dyDescent="0.25">
      <c r="A224" s="212"/>
      <c r="B224" s="226"/>
      <c r="C224" s="214"/>
      <c r="D224" s="212"/>
      <c r="E224" s="212"/>
      <c r="F224" s="217"/>
      <c r="G224" s="14"/>
      <c r="H224" s="15"/>
      <c r="I224" s="14"/>
      <c r="J224" s="15"/>
      <c r="K224" s="14"/>
      <c r="L224" s="15"/>
      <c r="M224" s="14"/>
      <c r="N224" s="15"/>
      <c r="O224" s="25"/>
      <c r="P224" s="26"/>
      <c r="Q224" s="14"/>
      <c r="R224" s="15"/>
      <c r="S224" s="14"/>
      <c r="T224" s="15"/>
      <c r="U224" s="14"/>
      <c r="V224" s="15"/>
      <c r="W224" s="224"/>
      <c r="X224" s="222"/>
      <c r="Y224" s="212"/>
      <c r="Z224" s="42" t="e">
        <f>(G224+I224+K224+M224+O224+Q224+S224+U224)/(H224+J224+L224+N224+P224+R224+T224+V224)</f>
        <v>#DIV/0!</v>
      </c>
    </row>
    <row r="225" spans="1:26" ht="15.75" customHeight="1" x14ac:dyDescent="0.35">
      <c r="A225" s="211">
        <v>6</v>
      </c>
      <c r="B225" s="225"/>
      <c r="C225" s="213"/>
      <c r="D225" s="211"/>
      <c r="E225" s="211"/>
      <c r="F225" s="216"/>
      <c r="G225" s="215">
        <f>IF(G226&gt;2,"2")+IF(G226=2,"1")+IF(G226&lt;2,"0")</f>
        <v>0</v>
      </c>
      <c r="H225" s="178"/>
      <c r="I225" s="215">
        <f>IF(I226&gt;2,"2")+IF(I226=2,"1")+IF(I226&lt;2,"0")</f>
        <v>0</v>
      </c>
      <c r="J225" s="178"/>
      <c r="K225" s="215">
        <f>IF(K226&gt;2,"2")+IF(K226=2,"1")+IF(K226&lt;2,"0")</f>
        <v>0</v>
      </c>
      <c r="L225" s="178"/>
      <c r="M225" s="215">
        <f>IF(M226&gt;2,"2")+IF(M226=2,"1")+IF(M226&lt;2,"0")</f>
        <v>0</v>
      </c>
      <c r="N225" s="178"/>
      <c r="O225" s="215">
        <f>IF(O226&gt;2,"2")+IF(O226=2,"1")+IF(O226&lt;2,"0")</f>
        <v>0</v>
      </c>
      <c r="P225" s="178"/>
      <c r="Q225" s="230"/>
      <c r="R225" s="231"/>
      <c r="S225" s="215">
        <f>IF(S226&gt;2,"2")+IF(S226=2,"1")+IF(S226&lt;2,"0")</f>
        <v>0</v>
      </c>
      <c r="T225" s="178"/>
      <c r="U225" s="215">
        <f>IF(U226&gt;2,"2")+IF(U226=2,"1")+IF(U226&lt;2,"0")</f>
        <v>0</v>
      </c>
      <c r="V225" s="178"/>
      <c r="W225" s="223">
        <f>SUM(G225:V225)</f>
        <v>0</v>
      </c>
      <c r="X225" s="221"/>
      <c r="Y225" s="211"/>
      <c r="Z225" s="42">
        <f>AW231</f>
        <v>0</v>
      </c>
    </row>
    <row r="226" spans="1:26" ht="12.75" customHeight="1" x14ac:dyDescent="0.25">
      <c r="A226" s="212"/>
      <c r="B226" s="226"/>
      <c r="C226" s="214"/>
      <c r="D226" s="212"/>
      <c r="E226" s="212"/>
      <c r="F226" s="217"/>
      <c r="G226" s="14"/>
      <c r="H226" s="15"/>
      <c r="I226" s="14"/>
      <c r="J226" s="15"/>
      <c r="K226" s="14"/>
      <c r="L226" s="15"/>
      <c r="M226" s="14"/>
      <c r="N226" s="15"/>
      <c r="O226" s="14"/>
      <c r="P226" s="15"/>
      <c r="Q226" s="25"/>
      <c r="R226" s="26"/>
      <c r="S226" s="14"/>
      <c r="T226" s="15"/>
      <c r="U226" s="14"/>
      <c r="V226" s="15"/>
      <c r="W226" s="224"/>
      <c r="X226" s="222"/>
      <c r="Y226" s="212"/>
      <c r="Z226" s="42" t="e">
        <f>(G226+I226+K226+M226+O226+Q226+S226+U226)/(H226+J226+L226+N226+P226+R226+T226+V226)</f>
        <v>#DIV/0!</v>
      </c>
    </row>
    <row r="227" spans="1:26" ht="15.75" customHeight="1" x14ac:dyDescent="0.35">
      <c r="A227" s="211">
        <v>7</v>
      </c>
      <c r="B227" s="225"/>
      <c r="C227" s="213"/>
      <c r="D227" s="211"/>
      <c r="E227" s="211"/>
      <c r="F227" s="216"/>
      <c r="G227" s="215">
        <f>IF(G228&gt;2,"2")+IF(G228=2,"1")+IF(G228&lt;2,"0")</f>
        <v>0</v>
      </c>
      <c r="H227" s="178"/>
      <c r="I227" s="215">
        <f>IF(I228&gt;2,"2")+IF(I228=2,"1")+IF(I228&lt;2,"0")</f>
        <v>0</v>
      </c>
      <c r="J227" s="178"/>
      <c r="K227" s="215">
        <f>IF(K228&gt;2,"2")+IF(K228=2,"1")+IF(K228&lt;2,"0")</f>
        <v>0</v>
      </c>
      <c r="L227" s="178"/>
      <c r="M227" s="215">
        <f>IF(M228&gt;2,"2")+IF(M228=2,"1")+IF(M228&lt;2,"0")</f>
        <v>0</v>
      </c>
      <c r="N227" s="178"/>
      <c r="O227" s="215">
        <f>IF(O228&gt;2,"2")+IF(O228=2,"1")+IF(O228&lt;2,"0")</f>
        <v>0</v>
      </c>
      <c r="P227" s="178"/>
      <c r="Q227" s="215">
        <f>IF(Q228&gt;2,"2")+IF(Q228=2,"1")+IF(Q228&lt;2,"0")</f>
        <v>0</v>
      </c>
      <c r="R227" s="178"/>
      <c r="S227" s="230"/>
      <c r="T227" s="231"/>
      <c r="U227" s="215">
        <f>IF(U228&gt;2,"2")+IF(U228=2,"1")+IF(U228&lt;2,"0")</f>
        <v>0</v>
      </c>
      <c r="V227" s="178"/>
      <c r="W227" s="223">
        <f>SUM(G227:V227)</f>
        <v>0</v>
      </c>
      <c r="X227" s="221"/>
      <c r="Y227" s="211"/>
      <c r="Z227" s="42">
        <f>AX231</f>
        <v>0</v>
      </c>
    </row>
    <row r="228" spans="1:26" ht="13.5" customHeight="1" x14ac:dyDescent="0.25">
      <c r="A228" s="212"/>
      <c r="B228" s="226"/>
      <c r="C228" s="214"/>
      <c r="D228" s="212"/>
      <c r="E228" s="212"/>
      <c r="F228" s="217"/>
      <c r="G228" s="14"/>
      <c r="H228" s="15"/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25"/>
      <c r="T228" s="26"/>
      <c r="U228" s="14"/>
      <c r="V228" s="15"/>
      <c r="W228" s="224"/>
      <c r="X228" s="222"/>
      <c r="Y228" s="212"/>
      <c r="Z228" s="42" t="e">
        <f>(G228+I228+K228+M228+O228+Q228+S228+U228)/(H228+J228+L228+N228+P228+R228+T228+V228)</f>
        <v>#DIV/0!</v>
      </c>
    </row>
    <row r="229" spans="1:26" ht="15.75" customHeight="1" x14ac:dyDescent="0.35">
      <c r="A229" s="211">
        <v>8</v>
      </c>
      <c r="B229" s="225"/>
      <c r="C229" s="213"/>
      <c r="D229" s="211"/>
      <c r="E229" s="211"/>
      <c r="F229" s="216"/>
      <c r="G229" s="215">
        <f>IF(G230&gt;2,"2")+IF(G230=2,"1")+IF(G230&lt;2,"0")</f>
        <v>0</v>
      </c>
      <c r="H229" s="178"/>
      <c r="I229" s="215">
        <f>IF(I230&gt;2,"2")+IF(I230=2,"1")+IF(I230&lt;2,"0")</f>
        <v>0</v>
      </c>
      <c r="J229" s="178"/>
      <c r="K229" s="215">
        <f>IF(K230&gt;2,"2")+IF(K230=2,"1")+IF(K230&lt;2,"0")</f>
        <v>0</v>
      </c>
      <c r="L229" s="178"/>
      <c r="M229" s="215">
        <f>IF(M230&gt;2,"2")+IF(M230=2,"1")+IF(M230&lt;2,"0")</f>
        <v>0</v>
      </c>
      <c r="N229" s="178"/>
      <c r="O229" s="215">
        <f>IF(O230&gt;2,"2")+IF(O230=2,"1")+IF(O230&lt;2,"0")</f>
        <v>0</v>
      </c>
      <c r="P229" s="178"/>
      <c r="Q229" s="215">
        <f>IF(Q230&gt;2,"2")+IF(Q230=2,"1")+IF(Q230&lt;2,"0")</f>
        <v>0</v>
      </c>
      <c r="R229" s="178"/>
      <c r="S229" s="215">
        <f>IF(S230&gt;2,"2")+IF(S230=2,"1")+IF(S230&lt;2,"0")</f>
        <v>0</v>
      </c>
      <c r="T229" s="178"/>
      <c r="U229" s="230"/>
      <c r="V229" s="231"/>
      <c r="W229" s="223">
        <f>SUM(G229:V229)</f>
        <v>0</v>
      </c>
      <c r="X229" s="228"/>
      <c r="Y229" s="211"/>
      <c r="Z229" s="42">
        <f>AY231</f>
        <v>0</v>
      </c>
    </row>
    <row r="230" spans="1:26" ht="12.75" customHeight="1" x14ac:dyDescent="0.25">
      <c r="A230" s="212"/>
      <c r="B230" s="226"/>
      <c r="C230" s="214"/>
      <c r="D230" s="212"/>
      <c r="E230" s="212"/>
      <c r="F230" s="217"/>
      <c r="G230" s="14"/>
      <c r="H230" s="15"/>
      <c r="I230" s="14"/>
      <c r="J230" s="15"/>
      <c r="K230" s="14"/>
      <c r="L230" s="15"/>
      <c r="M230" s="14"/>
      <c r="N230" s="15"/>
      <c r="O230" s="14"/>
      <c r="P230" s="15"/>
      <c r="Q230" s="14"/>
      <c r="R230" s="15"/>
      <c r="S230" s="14"/>
      <c r="T230" s="15"/>
      <c r="U230" s="25"/>
      <c r="V230" s="26"/>
      <c r="W230" s="224"/>
      <c r="X230" s="229"/>
      <c r="Y230" s="212"/>
      <c r="Z230" s="42" t="e">
        <f>(G230+I230+K230+M230+O230+Q230+S230+U230)/(H230+J230+L230+N230+P230+R230+T230+V230)</f>
        <v>#DIV/0!</v>
      </c>
    </row>
    <row r="231" spans="1:26" ht="15.7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ht="12.7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ht="15.7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ht="12.75" customHeight="1" x14ac:dyDescent="0.35">
      <c r="A234"/>
      <c r="B234"/>
      <c r="C234"/>
      <c r="D234"/>
      <c r="E234" s="232" t="s">
        <v>108</v>
      </c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/>
      <c r="Y234"/>
      <c r="Z234"/>
    </row>
    <row r="235" spans="1:26" ht="15.7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ht="12.7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ht="15.7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ht="12.7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ht="15.7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ht="12.7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ht="15.7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ht="12.7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mergeCells count="1269">
    <mergeCell ref="U168:V168"/>
    <mergeCell ref="C99:C100"/>
    <mergeCell ref="D99:D100"/>
    <mergeCell ref="I99:J99"/>
    <mergeCell ref="X99:X100"/>
    <mergeCell ref="Y99:Y100"/>
    <mergeCell ref="U99:V99"/>
    <mergeCell ref="W99:W100"/>
    <mergeCell ref="M99:N99"/>
    <mergeCell ref="E99:E100"/>
    <mergeCell ref="F99:F100"/>
    <mergeCell ref="C97:C98"/>
    <mergeCell ref="D97:D98"/>
    <mergeCell ref="K96:L96"/>
    <mergeCell ref="M96:N96"/>
    <mergeCell ref="X97:X98"/>
    <mergeCell ref="Y97:Y98"/>
    <mergeCell ref="U97:V97"/>
    <mergeCell ref="W97:W98"/>
    <mergeCell ref="O97:P97"/>
    <mergeCell ref="Q97:R97"/>
    <mergeCell ref="K103:L103"/>
    <mergeCell ref="O103:P103"/>
    <mergeCell ref="Q103:R103"/>
    <mergeCell ref="M103:N103"/>
    <mergeCell ref="X103:X104"/>
    <mergeCell ref="X129:X130"/>
    <mergeCell ref="Y129:Y130"/>
    <mergeCell ref="Y103:Y104"/>
    <mergeCell ref="W103:W104"/>
    <mergeCell ref="Y101:Y102"/>
    <mergeCell ref="O101:P101"/>
    <mergeCell ref="G185:H185"/>
    <mergeCell ref="I185:J185"/>
    <mergeCell ref="K185:L185"/>
    <mergeCell ref="M185:N185"/>
    <mergeCell ref="O185:P185"/>
    <mergeCell ref="Q185:R185"/>
    <mergeCell ref="S185:T185"/>
    <mergeCell ref="K170:L170"/>
    <mergeCell ref="M170:N170"/>
    <mergeCell ref="W172:W173"/>
    <mergeCell ref="X172:X173"/>
    <mergeCell ref="Q170:R170"/>
    <mergeCell ref="K172:L172"/>
    <mergeCell ref="M172:N172"/>
    <mergeCell ref="O172:P172"/>
    <mergeCell ref="Q172:R172"/>
    <mergeCell ref="U170:V170"/>
    <mergeCell ref="Y38:Y39"/>
    <mergeCell ref="O38:P38"/>
    <mergeCell ref="X40:X41"/>
    <mergeCell ref="Y40:Y41"/>
    <mergeCell ref="A42:A43"/>
    <mergeCell ref="B42:B43"/>
    <mergeCell ref="W168:W169"/>
    <mergeCell ref="X168:X169"/>
    <mergeCell ref="K168:L168"/>
    <mergeCell ref="M168:N168"/>
    <mergeCell ref="O168:P168"/>
    <mergeCell ref="Q168:R168"/>
    <mergeCell ref="S172:T172"/>
    <mergeCell ref="W162:W163"/>
    <mergeCell ref="X162:X163"/>
    <mergeCell ref="Q164:R164"/>
    <mergeCell ref="S164:T164"/>
    <mergeCell ref="K166:L166"/>
    <mergeCell ref="M166:N166"/>
    <mergeCell ref="O166:P166"/>
    <mergeCell ref="Q166:R166"/>
    <mergeCell ref="K164:L164"/>
    <mergeCell ref="X160:X161"/>
    <mergeCell ref="Y81:Y82"/>
    <mergeCell ref="S96:T96"/>
    <mergeCell ref="U96:V96"/>
    <mergeCell ref="B94:X94"/>
    <mergeCell ref="G96:H96"/>
    <mergeCell ref="I96:J96"/>
    <mergeCell ref="B81:B82"/>
    <mergeCell ref="O96:P96"/>
    <mergeCell ref="Q96:R96"/>
    <mergeCell ref="G35:H35"/>
    <mergeCell ref="B36:B37"/>
    <mergeCell ref="C36:C37"/>
    <mergeCell ref="D36:D37"/>
    <mergeCell ref="E36:E37"/>
    <mergeCell ref="F36:F37"/>
    <mergeCell ref="E42:E43"/>
    <mergeCell ref="E44:E45"/>
    <mergeCell ref="E46:E47"/>
    <mergeCell ref="E48:E49"/>
    <mergeCell ref="M35:N35"/>
    <mergeCell ref="O35:P35"/>
    <mergeCell ref="Q35:R35"/>
    <mergeCell ref="S35:T35"/>
    <mergeCell ref="K99:L99"/>
    <mergeCell ref="G99:H99"/>
    <mergeCell ref="A40:A41"/>
    <mergeCell ref="B93:X93"/>
    <mergeCell ref="O40:P40"/>
    <mergeCell ref="Q42:R42"/>
    <mergeCell ref="I44:J44"/>
    <mergeCell ref="K44:L44"/>
    <mergeCell ref="M44:N44"/>
    <mergeCell ref="S42:T42"/>
    <mergeCell ref="U42:V42"/>
    <mergeCell ref="O44:P44"/>
    <mergeCell ref="Q44:R44"/>
    <mergeCell ref="S44:T44"/>
    <mergeCell ref="U44:V44"/>
    <mergeCell ref="K48:L48"/>
    <mergeCell ref="M48:N48"/>
    <mergeCell ref="S46:T46"/>
    <mergeCell ref="B30:W30"/>
    <mergeCell ref="B31:X31"/>
    <mergeCell ref="S36:T36"/>
    <mergeCell ref="O36:P36"/>
    <mergeCell ref="X38:X39"/>
    <mergeCell ref="I38:J38"/>
    <mergeCell ref="E50:E51"/>
    <mergeCell ref="W36:W37"/>
    <mergeCell ref="X36:X37"/>
    <mergeCell ref="Y36:Y37"/>
    <mergeCell ref="E38:E39"/>
    <mergeCell ref="F38:F39"/>
    <mergeCell ref="G38:H38"/>
    <mergeCell ref="S38:T38"/>
    <mergeCell ref="U38:V38"/>
    <mergeCell ref="W38:W39"/>
    <mergeCell ref="A36:A37"/>
    <mergeCell ref="A38:A39"/>
    <mergeCell ref="B38:B39"/>
    <mergeCell ref="C38:C39"/>
    <mergeCell ref="D38:D39"/>
    <mergeCell ref="Q38:R38"/>
    <mergeCell ref="K38:L38"/>
    <mergeCell ref="M38:N38"/>
    <mergeCell ref="Q36:R36"/>
    <mergeCell ref="M36:N36"/>
    <mergeCell ref="I35:J35"/>
    <mergeCell ref="K35:L35"/>
    <mergeCell ref="I36:J36"/>
    <mergeCell ref="K36:L36"/>
    <mergeCell ref="U35:V35"/>
    <mergeCell ref="U36:V36"/>
    <mergeCell ref="M188:N188"/>
    <mergeCell ref="O188:P188"/>
    <mergeCell ref="M164:N164"/>
    <mergeCell ref="O164:P164"/>
    <mergeCell ref="O170:P170"/>
    <mergeCell ref="B180:X180"/>
    <mergeCell ref="B181:X181"/>
    <mergeCell ref="E188:E189"/>
    <mergeCell ref="F188:F189"/>
    <mergeCell ref="B40:B41"/>
    <mergeCell ref="C40:C41"/>
    <mergeCell ref="D40:D41"/>
    <mergeCell ref="E40:E41"/>
    <mergeCell ref="F40:F41"/>
    <mergeCell ref="K40:L40"/>
    <mergeCell ref="Q40:R40"/>
    <mergeCell ref="S40:T40"/>
    <mergeCell ref="U40:V40"/>
    <mergeCell ref="B183:N183"/>
    <mergeCell ref="G40:H40"/>
    <mergeCell ref="I40:J40"/>
    <mergeCell ref="M40:N40"/>
    <mergeCell ref="W40:W41"/>
    <mergeCell ref="B186:B187"/>
    <mergeCell ref="C186:C187"/>
    <mergeCell ref="D186:D187"/>
    <mergeCell ref="E170:E171"/>
    <mergeCell ref="F170:F171"/>
    <mergeCell ref="E118:X118"/>
    <mergeCell ref="E101:E102"/>
    <mergeCell ref="X186:X187"/>
    <mergeCell ref="O42:P42"/>
    <mergeCell ref="D188:D189"/>
    <mergeCell ref="U186:V186"/>
    <mergeCell ref="W186:W187"/>
    <mergeCell ref="Q186:R186"/>
    <mergeCell ref="S186:T186"/>
    <mergeCell ref="Q188:R188"/>
    <mergeCell ref="S188:T188"/>
    <mergeCell ref="K188:L188"/>
    <mergeCell ref="K186:L186"/>
    <mergeCell ref="M186:N186"/>
    <mergeCell ref="O186:P186"/>
    <mergeCell ref="E116:W116"/>
    <mergeCell ref="U185:V185"/>
    <mergeCell ref="E186:E187"/>
    <mergeCell ref="F186:F187"/>
    <mergeCell ref="I186:J186"/>
    <mergeCell ref="M107:N107"/>
    <mergeCell ref="D129:D130"/>
    <mergeCell ref="S129:T129"/>
    <mergeCell ref="U129:V129"/>
    <mergeCell ref="F107:F108"/>
    <mergeCell ref="D158:D159"/>
    <mergeCell ref="Q128:R128"/>
    <mergeCell ref="S128:T128"/>
    <mergeCell ref="W131:W132"/>
    <mergeCell ref="W137:W138"/>
    <mergeCell ref="F141:F142"/>
    <mergeCell ref="G141:H141"/>
    <mergeCell ref="I141:J141"/>
    <mergeCell ref="K141:L141"/>
    <mergeCell ref="E164:E165"/>
    <mergeCell ref="F164:F165"/>
    <mergeCell ref="Y42:Y43"/>
    <mergeCell ref="A44:A45"/>
    <mergeCell ref="B44:B45"/>
    <mergeCell ref="C44:C45"/>
    <mergeCell ref="D44:D45"/>
    <mergeCell ref="F44:F45"/>
    <mergeCell ref="W44:W45"/>
    <mergeCell ref="X44:X45"/>
    <mergeCell ref="Y44:Y45"/>
    <mergeCell ref="G44:H44"/>
    <mergeCell ref="A46:A47"/>
    <mergeCell ref="B46:B47"/>
    <mergeCell ref="C46:C47"/>
    <mergeCell ref="D46:D47"/>
    <mergeCell ref="F46:F47"/>
    <mergeCell ref="G46:H46"/>
    <mergeCell ref="I46:J46"/>
    <mergeCell ref="W46:W47"/>
    <mergeCell ref="X46:X47"/>
    <mergeCell ref="K46:L46"/>
    <mergeCell ref="M46:N46"/>
    <mergeCell ref="O46:P46"/>
    <mergeCell ref="Q46:R46"/>
    <mergeCell ref="C42:C43"/>
    <mergeCell ref="D42:D43"/>
    <mergeCell ref="F42:F43"/>
    <mergeCell ref="G42:H42"/>
    <mergeCell ref="I42:J42"/>
    <mergeCell ref="W42:W43"/>
    <mergeCell ref="X42:X43"/>
    <mergeCell ref="K42:L42"/>
    <mergeCell ref="M42:N42"/>
    <mergeCell ref="U46:V46"/>
    <mergeCell ref="O48:P48"/>
    <mergeCell ref="Q48:R48"/>
    <mergeCell ref="S48:T48"/>
    <mergeCell ref="U48:V48"/>
    <mergeCell ref="Y46:Y47"/>
    <mergeCell ref="A48:A49"/>
    <mergeCell ref="B48:B49"/>
    <mergeCell ref="C48:C49"/>
    <mergeCell ref="D48:D49"/>
    <mergeCell ref="F48:F49"/>
    <mergeCell ref="W48:W49"/>
    <mergeCell ref="X48:X49"/>
    <mergeCell ref="G48:H48"/>
    <mergeCell ref="I48:J48"/>
    <mergeCell ref="E234:W234"/>
    <mergeCell ref="O50:P50"/>
    <mergeCell ref="Q50:R50"/>
    <mergeCell ref="S50:T50"/>
    <mergeCell ref="U50:V50"/>
    <mergeCell ref="W50:W51"/>
    <mergeCell ref="K50:L50"/>
    <mergeCell ref="M50:N50"/>
    <mergeCell ref="S229:T229"/>
    <mergeCell ref="U229:V229"/>
    <mergeCell ref="X50:X51"/>
    <mergeCell ref="K229:L229"/>
    <mergeCell ref="Y48:Y49"/>
    <mergeCell ref="A50:A51"/>
    <mergeCell ref="B50:B51"/>
    <mergeCell ref="C50:C51"/>
    <mergeCell ref="D50:D51"/>
    <mergeCell ref="F50:F51"/>
    <mergeCell ref="G50:H50"/>
    <mergeCell ref="I50:J50"/>
    <mergeCell ref="Y50:Y51"/>
    <mergeCell ref="G66:H66"/>
    <mergeCell ref="I66:J66"/>
    <mergeCell ref="K66:L66"/>
    <mergeCell ref="M66:N66"/>
    <mergeCell ref="O66:P66"/>
    <mergeCell ref="Q66:R66"/>
    <mergeCell ref="S66:T66"/>
    <mergeCell ref="U66:V66"/>
    <mergeCell ref="B53:X53"/>
    <mergeCell ref="W229:W230"/>
    <mergeCell ref="X229:X230"/>
    <mergeCell ref="A67:A68"/>
    <mergeCell ref="B67:B68"/>
    <mergeCell ref="C67:C68"/>
    <mergeCell ref="D67:D68"/>
    <mergeCell ref="G188:H188"/>
    <mergeCell ref="I188:J188"/>
    <mergeCell ref="A69:A70"/>
    <mergeCell ref="B69:B70"/>
    <mergeCell ref="C69:C70"/>
    <mergeCell ref="D69:D70"/>
    <mergeCell ref="Y229:Y230"/>
    <mergeCell ref="E67:E68"/>
    <mergeCell ref="F67:F68"/>
    <mergeCell ref="W67:W68"/>
    <mergeCell ref="X67:X68"/>
    <mergeCell ref="Y67:Y68"/>
    <mergeCell ref="O229:P229"/>
    <mergeCell ref="Q229:R229"/>
    <mergeCell ref="E229:E230"/>
    <mergeCell ref="F229:F230"/>
    <mergeCell ref="G229:H229"/>
    <mergeCell ref="I229:J229"/>
    <mergeCell ref="S227:T227"/>
    <mergeCell ref="U227:V227"/>
    <mergeCell ref="G227:H227"/>
    <mergeCell ref="M227:N227"/>
    <mergeCell ref="O227:P227"/>
    <mergeCell ref="Q227:R227"/>
    <mergeCell ref="W227:W228"/>
    <mergeCell ref="X227:X228"/>
    <mergeCell ref="Y227:Y228"/>
    <mergeCell ref="A229:A230"/>
    <mergeCell ref="B229:B230"/>
    <mergeCell ref="C229:C230"/>
    <mergeCell ref="D229:D230"/>
    <mergeCell ref="M229:N229"/>
    <mergeCell ref="I227:J227"/>
    <mergeCell ref="K227:L227"/>
    <mergeCell ref="A227:A228"/>
    <mergeCell ref="B227:B228"/>
    <mergeCell ref="C227:C228"/>
    <mergeCell ref="D227:D228"/>
    <mergeCell ref="E227:E228"/>
    <mergeCell ref="F227:F228"/>
    <mergeCell ref="A188:A189"/>
    <mergeCell ref="B188:B189"/>
    <mergeCell ref="C188:C189"/>
    <mergeCell ref="U188:V188"/>
    <mergeCell ref="W188:W189"/>
    <mergeCell ref="B210:X210"/>
    <mergeCell ref="U190:V190"/>
    <mergeCell ref="W190:W191"/>
    <mergeCell ref="X190:X191"/>
    <mergeCell ref="K190:L190"/>
    <mergeCell ref="A192:A193"/>
    <mergeCell ref="B192:B193"/>
    <mergeCell ref="C192:C193"/>
    <mergeCell ref="D192:D193"/>
    <mergeCell ref="E192:E193"/>
    <mergeCell ref="F192:F193"/>
    <mergeCell ref="G192:H192"/>
    <mergeCell ref="I192:J192"/>
    <mergeCell ref="K192:L192"/>
    <mergeCell ref="U192:V192"/>
    <mergeCell ref="A196:A197"/>
    <mergeCell ref="B196:B197"/>
    <mergeCell ref="C196:C197"/>
    <mergeCell ref="D196:D197"/>
    <mergeCell ref="E196:E197"/>
    <mergeCell ref="F196:F197"/>
    <mergeCell ref="G196:H196"/>
    <mergeCell ref="I196:J196"/>
    <mergeCell ref="K196:L196"/>
    <mergeCell ref="U196:V196"/>
    <mergeCell ref="W196:W197"/>
    <mergeCell ref="X196:X197"/>
    <mergeCell ref="Y188:Y189"/>
    <mergeCell ref="A190:A191"/>
    <mergeCell ref="B190:B191"/>
    <mergeCell ref="C190:C191"/>
    <mergeCell ref="D190:D191"/>
    <mergeCell ref="E190:E191"/>
    <mergeCell ref="F190:F191"/>
    <mergeCell ref="G190:H190"/>
    <mergeCell ref="I190:J190"/>
    <mergeCell ref="S190:T190"/>
    <mergeCell ref="M190:N190"/>
    <mergeCell ref="O190:P190"/>
    <mergeCell ref="Q190:R190"/>
    <mergeCell ref="Y190:Y191"/>
    <mergeCell ref="O99:P99"/>
    <mergeCell ref="E87:V87"/>
    <mergeCell ref="E77:E78"/>
    <mergeCell ref="F77:F78"/>
    <mergeCell ref="G77:H77"/>
    <mergeCell ref="I77:J77"/>
    <mergeCell ref="K77:L77"/>
    <mergeCell ref="M77:N77"/>
    <mergeCell ref="A186:A187"/>
    <mergeCell ref="Y186:Y187"/>
    <mergeCell ref="Y111:Y112"/>
    <mergeCell ref="A107:A108"/>
    <mergeCell ref="B107:B108"/>
    <mergeCell ref="G107:H107"/>
    <mergeCell ref="I107:J107"/>
    <mergeCell ref="I109:J109"/>
    <mergeCell ref="K109:L109"/>
    <mergeCell ref="M109:N109"/>
    <mergeCell ref="Y192:Y193"/>
    <mergeCell ref="M192:N192"/>
    <mergeCell ref="O192:P192"/>
    <mergeCell ref="Q192:R192"/>
    <mergeCell ref="S192:T192"/>
    <mergeCell ref="E194:E195"/>
    <mergeCell ref="F194:F195"/>
    <mergeCell ref="G194:H194"/>
    <mergeCell ref="I194:J194"/>
    <mergeCell ref="W194:W195"/>
    <mergeCell ref="A194:A195"/>
    <mergeCell ref="B194:B195"/>
    <mergeCell ref="C194:C195"/>
    <mergeCell ref="D194:D195"/>
    <mergeCell ref="S194:T194"/>
    <mergeCell ref="U194:V194"/>
    <mergeCell ref="X194:X195"/>
    <mergeCell ref="K194:L194"/>
    <mergeCell ref="M194:N194"/>
    <mergeCell ref="O194:P194"/>
    <mergeCell ref="Q194:R194"/>
    <mergeCell ref="Y194:Y195"/>
    <mergeCell ref="Y196:Y197"/>
    <mergeCell ref="M196:N196"/>
    <mergeCell ref="O196:P196"/>
    <mergeCell ref="Q196:R196"/>
    <mergeCell ref="S196:T196"/>
    <mergeCell ref="A198:A199"/>
    <mergeCell ref="B198:B199"/>
    <mergeCell ref="C198:C199"/>
    <mergeCell ref="D198:D199"/>
    <mergeCell ref="X198:X199"/>
    <mergeCell ref="K198:L198"/>
    <mergeCell ref="M198:N198"/>
    <mergeCell ref="O198:P198"/>
    <mergeCell ref="Q198:R198"/>
    <mergeCell ref="S198:T198"/>
    <mergeCell ref="W198:W199"/>
    <mergeCell ref="U200:V200"/>
    <mergeCell ref="W200:W201"/>
    <mergeCell ref="A200:A201"/>
    <mergeCell ref="B200:B201"/>
    <mergeCell ref="C200:C201"/>
    <mergeCell ref="D200:D201"/>
    <mergeCell ref="M200:N200"/>
    <mergeCell ref="O200:P200"/>
    <mergeCell ref="Q200:R200"/>
    <mergeCell ref="X200:X201"/>
    <mergeCell ref="Y200:Y201"/>
    <mergeCell ref="E198:E199"/>
    <mergeCell ref="F198:F199"/>
    <mergeCell ref="G198:H198"/>
    <mergeCell ref="I198:J198"/>
    <mergeCell ref="U198:V198"/>
    <mergeCell ref="I200:J200"/>
    <mergeCell ref="K200:L200"/>
    <mergeCell ref="U214:V214"/>
    <mergeCell ref="G214:H214"/>
    <mergeCell ref="I214:J214"/>
    <mergeCell ref="K214:L214"/>
    <mergeCell ref="M214:N214"/>
    <mergeCell ref="S200:T200"/>
    <mergeCell ref="A215:A216"/>
    <mergeCell ref="B215:B216"/>
    <mergeCell ref="C215:C216"/>
    <mergeCell ref="D215:D216"/>
    <mergeCell ref="O214:P214"/>
    <mergeCell ref="Q214:R214"/>
    <mergeCell ref="E215:E216"/>
    <mergeCell ref="F215:F216"/>
    <mergeCell ref="I215:J215"/>
    <mergeCell ref="K215:L215"/>
    <mergeCell ref="Y215:Y216"/>
    <mergeCell ref="M215:N215"/>
    <mergeCell ref="O215:P215"/>
    <mergeCell ref="Q215:R215"/>
    <mergeCell ref="S215:T215"/>
    <mergeCell ref="A217:A218"/>
    <mergeCell ref="B217:B218"/>
    <mergeCell ref="C217:C218"/>
    <mergeCell ref="D217:D218"/>
    <mergeCell ref="F217:F218"/>
    <mergeCell ref="W111:W112"/>
    <mergeCell ref="I111:J111"/>
    <mergeCell ref="O107:P107"/>
    <mergeCell ref="Q107:R107"/>
    <mergeCell ref="S107:T107"/>
    <mergeCell ref="W217:W218"/>
    <mergeCell ref="U215:V215"/>
    <mergeCell ref="W215:W216"/>
    <mergeCell ref="B209:X209"/>
    <mergeCell ref="S214:T214"/>
    <mergeCell ref="G111:H111"/>
    <mergeCell ref="U111:V111"/>
    <mergeCell ref="A111:A112"/>
    <mergeCell ref="B111:B112"/>
    <mergeCell ref="C111:C112"/>
    <mergeCell ref="D111:D112"/>
    <mergeCell ref="M111:N111"/>
    <mergeCell ref="O111:P111"/>
    <mergeCell ref="Q111:R111"/>
    <mergeCell ref="S111:T111"/>
    <mergeCell ref="X111:X112"/>
    <mergeCell ref="E205:W205"/>
    <mergeCell ref="S79:T79"/>
    <mergeCell ref="B91:X91"/>
    <mergeCell ref="B92:X92"/>
    <mergeCell ref="U79:V79"/>
    <mergeCell ref="U81:V81"/>
    <mergeCell ref="W81:W82"/>
    <mergeCell ref="X81:X82"/>
    <mergeCell ref="Q79:R79"/>
    <mergeCell ref="I79:J79"/>
    <mergeCell ref="K79:L79"/>
    <mergeCell ref="B62:X62"/>
    <mergeCell ref="B64:L64"/>
    <mergeCell ref="W73:W74"/>
    <mergeCell ref="X73:X74"/>
    <mergeCell ref="S75:T75"/>
    <mergeCell ref="S69:T69"/>
    <mergeCell ref="U69:V69"/>
    <mergeCell ref="E71:E72"/>
    <mergeCell ref="W69:W70"/>
    <mergeCell ref="M69:N69"/>
    <mergeCell ref="X69:X70"/>
    <mergeCell ref="G79:H79"/>
    <mergeCell ref="E69:E70"/>
    <mergeCell ref="F69:F70"/>
    <mergeCell ref="G69:H69"/>
    <mergeCell ref="I69:J69"/>
    <mergeCell ref="K69:L69"/>
    <mergeCell ref="E24:W24"/>
    <mergeCell ref="B52:X52"/>
    <mergeCell ref="B97:B98"/>
    <mergeCell ref="E97:E98"/>
    <mergeCell ref="F97:F98"/>
    <mergeCell ref="I97:J97"/>
    <mergeCell ref="K97:L97"/>
    <mergeCell ref="M97:N97"/>
    <mergeCell ref="B61:X61"/>
    <mergeCell ref="E19:E20"/>
    <mergeCell ref="B33:X33"/>
    <mergeCell ref="U19:V19"/>
    <mergeCell ref="W19:W20"/>
    <mergeCell ref="M19:N19"/>
    <mergeCell ref="O19:P19"/>
    <mergeCell ref="Q19:R19"/>
    <mergeCell ref="D19:D20"/>
    <mergeCell ref="X75:X76"/>
    <mergeCell ref="W77:W78"/>
    <mergeCell ref="X77:X78"/>
    <mergeCell ref="D75:D76"/>
    <mergeCell ref="M75:N75"/>
    <mergeCell ref="O75:P75"/>
    <mergeCell ref="Q75:R75"/>
    <mergeCell ref="E75:E76"/>
    <mergeCell ref="M79:N79"/>
    <mergeCell ref="O79:P79"/>
    <mergeCell ref="D77:D78"/>
    <mergeCell ref="O77:P77"/>
    <mergeCell ref="D79:D80"/>
    <mergeCell ref="E79:E80"/>
    <mergeCell ref="F79:F80"/>
    <mergeCell ref="E9:E10"/>
    <mergeCell ref="E13:E14"/>
    <mergeCell ref="E11:E12"/>
    <mergeCell ref="F19:F20"/>
    <mergeCell ref="G19:H19"/>
    <mergeCell ref="I19:J19"/>
    <mergeCell ref="I15:J15"/>
    <mergeCell ref="I11:J11"/>
    <mergeCell ref="E15:E16"/>
    <mergeCell ref="E17:E18"/>
    <mergeCell ref="A97:A98"/>
    <mergeCell ref="B99:B100"/>
    <mergeCell ref="B101:B102"/>
    <mergeCell ref="S97:T97"/>
    <mergeCell ref="A99:A100"/>
    <mergeCell ref="C101:C102"/>
    <mergeCell ref="D101:D102"/>
    <mergeCell ref="K101:L101"/>
    <mergeCell ref="Q99:R99"/>
    <mergeCell ref="S99:T99"/>
    <mergeCell ref="F101:F102"/>
    <mergeCell ref="I101:J101"/>
    <mergeCell ref="M101:N101"/>
    <mergeCell ref="G101:H101"/>
    <mergeCell ref="I67:J67"/>
    <mergeCell ref="K67:L67"/>
    <mergeCell ref="M67:N67"/>
    <mergeCell ref="O67:P67"/>
    <mergeCell ref="O69:P69"/>
    <mergeCell ref="Q69:R69"/>
    <mergeCell ref="Q77:R77"/>
    <mergeCell ref="F75:F76"/>
    <mergeCell ref="M160:N160"/>
    <mergeCell ref="O160:P160"/>
    <mergeCell ref="Q162:R162"/>
    <mergeCell ref="S162:T162"/>
    <mergeCell ref="U162:V162"/>
    <mergeCell ref="Q160:R160"/>
    <mergeCell ref="Q157:R157"/>
    <mergeCell ref="S157:T157"/>
    <mergeCell ref="U157:V157"/>
    <mergeCell ref="G128:H128"/>
    <mergeCell ref="K111:L111"/>
    <mergeCell ref="A219:A220"/>
    <mergeCell ref="B219:B220"/>
    <mergeCell ref="C219:C220"/>
    <mergeCell ref="D219:D220"/>
    <mergeCell ref="A158:A159"/>
    <mergeCell ref="E158:E159"/>
    <mergeCell ref="F158:F159"/>
    <mergeCell ref="I158:J158"/>
    <mergeCell ref="S217:T217"/>
    <mergeCell ref="U217:V217"/>
    <mergeCell ref="E219:E220"/>
    <mergeCell ref="F219:F220"/>
    <mergeCell ref="G219:H219"/>
    <mergeCell ref="I219:J219"/>
    <mergeCell ref="E217:E218"/>
    <mergeCell ref="G217:H217"/>
    <mergeCell ref="I217:J217"/>
    <mergeCell ref="B212:M212"/>
    <mergeCell ref="E200:E201"/>
    <mergeCell ref="F200:F201"/>
    <mergeCell ref="G200:H200"/>
    <mergeCell ref="A160:A161"/>
    <mergeCell ref="B160:B161"/>
    <mergeCell ref="C160:C161"/>
    <mergeCell ref="D160:D161"/>
    <mergeCell ref="C158:C159"/>
    <mergeCell ref="X109:X110"/>
    <mergeCell ref="Y109:Y110"/>
    <mergeCell ref="O109:P109"/>
    <mergeCell ref="Q109:R109"/>
    <mergeCell ref="U109:V109"/>
    <mergeCell ref="W109:W110"/>
    <mergeCell ref="S109:T109"/>
    <mergeCell ref="U219:V219"/>
    <mergeCell ref="C109:C110"/>
    <mergeCell ref="D109:D110"/>
    <mergeCell ref="F111:F112"/>
    <mergeCell ref="E111:E112"/>
    <mergeCell ref="O158:P158"/>
    <mergeCell ref="Q158:R158"/>
    <mergeCell ref="S158:T158"/>
    <mergeCell ref="U158:V158"/>
    <mergeCell ref="A109:A110"/>
    <mergeCell ref="B109:B110"/>
    <mergeCell ref="F109:F110"/>
    <mergeCell ref="G109:H109"/>
    <mergeCell ref="B158:B159"/>
    <mergeCell ref="A129:A130"/>
    <mergeCell ref="B129:B130"/>
    <mergeCell ref="C129:C130"/>
    <mergeCell ref="Y217:Y218"/>
    <mergeCell ref="X158:X159"/>
    <mergeCell ref="Y158:Y159"/>
    <mergeCell ref="W105:W106"/>
    <mergeCell ref="U221:V221"/>
    <mergeCell ref="W219:W220"/>
    <mergeCell ref="W158:W159"/>
    <mergeCell ref="W129:W130"/>
    <mergeCell ref="U107:V107"/>
    <mergeCell ref="W107:W108"/>
    <mergeCell ref="U128:V128"/>
    <mergeCell ref="U137:V137"/>
    <mergeCell ref="O105:P105"/>
    <mergeCell ref="K107:L107"/>
    <mergeCell ref="K133:L133"/>
    <mergeCell ref="M133:N133"/>
    <mergeCell ref="O133:P133"/>
    <mergeCell ref="X133:X134"/>
    <mergeCell ref="I143:J143"/>
    <mergeCell ref="S143:T143"/>
    <mergeCell ref="X217:X218"/>
    <mergeCell ref="K217:L217"/>
    <mergeCell ref="M217:N217"/>
    <mergeCell ref="O217:P217"/>
    <mergeCell ref="Q217:R217"/>
    <mergeCell ref="W192:W193"/>
    <mergeCell ref="X192:X193"/>
    <mergeCell ref="X188:X189"/>
    <mergeCell ref="U160:V160"/>
    <mergeCell ref="W160:W161"/>
    <mergeCell ref="U172:V172"/>
    <mergeCell ref="S168:T168"/>
    <mergeCell ref="W170:W171"/>
    <mergeCell ref="X170:X171"/>
    <mergeCell ref="K160:L160"/>
    <mergeCell ref="A105:A106"/>
    <mergeCell ref="B105:B106"/>
    <mergeCell ref="F105:F106"/>
    <mergeCell ref="G105:H105"/>
    <mergeCell ref="I105:J105"/>
    <mergeCell ref="O157:P157"/>
    <mergeCell ref="I128:J128"/>
    <mergeCell ref="K128:L128"/>
    <mergeCell ref="M128:N128"/>
    <mergeCell ref="O128:P128"/>
    <mergeCell ref="X131:X132"/>
    <mergeCell ref="Y131:Y132"/>
    <mergeCell ref="A133:A134"/>
    <mergeCell ref="B133:B134"/>
    <mergeCell ref="C133:C134"/>
    <mergeCell ref="D133:D134"/>
    <mergeCell ref="E133:E134"/>
    <mergeCell ref="F133:F134"/>
    <mergeCell ref="G133:H133"/>
    <mergeCell ref="Q133:R133"/>
    <mergeCell ref="S133:T133"/>
    <mergeCell ref="U133:V133"/>
    <mergeCell ref="W133:W134"/>
    <mergeCell ref="I133:J133"/>
    <mergeCell ref="D105:D106"/>
    <mergeCell ref="C107:C108"/>
    <mergeCell ref="D107:D108"/>
    <mergeCell ref="X105:X106"/>
    <mergeCell ref="Q105:R105"/>
    <mergeCell ref="S105:T105"/>
    <mergeCell ref="Y105:Y106"/>
    <mergeCell ref="Y107:Y108"/>
    <mergeCell ref="I103:J103"/>
    <mergeCell ref="U103:V103"/>
    <mergeCell ref="F103:F104"/>
    <mergeCell ref="C131:C132"/>
    <mergeCell ref="D131:D132"/>
    <mergeCell ref="E131:E132"/>
    <mergeCell ref="F131:F132"/>
    <mergeCell ref="K131:L131"/>
    <mergeCell ref="M131:N131"/>
    <mergeCell ref="O131:P131"/>
    <mergeCell ref="Q131:R131"/>
    <mergeCell ref="S131:T131"/>
    <mergeCell ref="U131:V131"/>
    <mergeCell ref="S103:T103"/>
    <mergeCell ref="C137:C138"/>
    <mergeCell ref="D137:D138"/>
    <mergeCell ref="E137:E138"/>
    <mergeCell ref="F137:F138"/>
    <mergeCell ref="G137:H137"/>
    <mergeCell ref="I137:J137"/>
    <mergeCell ref="K137:L137"/>
    <mergeCell ref="A101:A102"/>
    <mergeCell ref="I223:J223"/>
    <mergeCell ref="B152:X152"/>
    <mergeCell ref="B153:X153"/>
    <mergeCell ref="G157:H157"/>
    <mergeCell ref="I157:J157"/>
    <mergeCell ref="K157:L157"/>
    <mergeCell ref="M157:N157"/>
    <mergeCell ref="X101:X102"/>
    <mergeCell ref="B103:B104"/>
    <mergeCell ref="X71:X72"/>
    <mergeCell ref="G75:H75"/>
    <mergeCell ref="I75:J75"/>
    <mergeCell ref="K75:L75"/>
    <mergeCell ref="M73:N73"/>
    <mergeCell ref="U75:V75"/>
    <mergeCell ref="S73:T73"/>
    <mergeCell ref="U73:V73"/>
    <mergeCell ref="U71:V71"/>
    <mergeCell ref="W71:W72"/>
    <mergeCell ref="K71:L71"/>
    <mergeCell ref="M71:N71"/>
    <mergeCell ref="G131:H131"/>
    <mergeCell ref="I131:J131"/>
    <mergeCell ref="A131:A132"/>
    <mergeCell ref="B131:B132"/>
    <mergeCell ref="A137:A138"/>
    <mergeCell ref="B137:B138"/>
    <mergeCell ref="A223:A224"/>
    <mergeCell ref="B223:B224"/>
    <mergeCell ref="C223:C224"/>
    <mergeCell ref="D223:D224"/>
    <mergeCell ref="B1:X1"/>
    <mergeCell ref="A2:X2"/>
    <mergeCell ref="A19:A20"/>
    <mergeCell ref="B19:B20"/>
    <mergeCell ref="C19:C20"/>
    <mergeCell ref="Q67:R67"/>
    <mergeCell ref="S67:T67"/>
    <mergeCell ref="U67:V67"/>
    <mergeCell ref="E54:X54"/>
    <mergeCell ref="X19:X20"/>
    <mergeCell ref="BA19:BA20"/>
    <mergeCell ref="AW19:AW20"/>
    <mergeCell ref="AX19:AX20"/>
    <mergeCell ref="AY19:AY20"/>
    <mergeCell ref="AZ19:AZ20"/>
    <mergeCell ref="AS19:AS20"/>
    <mergeCell ref="AT19:AT20"/>
    <mergeCell ref="AU19:AU20"/>
    <mergeCell ref="AV19:AV20"/>
    <mergeCell ref="Y19:Y20"/>
    <mergeCell ref="AA19:AA20"/>
    <mergeCell ref="AR19:AR20"/>
    <mergeCell ref="S19:T19"/>
    <mergeCell ref="K19:L19"/>
    <mergeCell ref="AV17:AV18"/>
    <mergeCell ref="AU17:AU18"/>
    <mergeCell ref="W17:W18"/>
    <mergeCell ref="X17:X18"/>
    <mergeCell ref="O17:P17"/>
    <mergeCell ref="AW17:AW18"/>
    <mergeCell ref="AX17:AX18"/>
    <mergeCell ref="AY17:AY18"/>
    <mergeCell ref="AZ17:AZ18"/>
    <mergeCell ref="BA17:BA18"/>
    <mergeCell ref="Y17:Y18"/>
    <mergeCell ref="AA17:AA18"/>
    <mergeCell ref="AR17:AR18"/>
    <mergeCell ref="AS17:AS18"/>
    <mergeCell ref="AT17:AT18"/>
    <mergeCell ref="Q17:R17"/>
    <mergeCell ref="S17:T17"/>
    <mergeCell ref="U17:V17"/>
    <mergeCell ref="BA15:BA16"/>
    <mergeCell ref="A17:A18"/>
    <mergeCell ref="B17:B18"/>
    <mergeCell ref="C17:C18"/>
    <mergeCell ref="D17:D18"/>
    <mergeCell ref="F17:F18"/>
    <mergeCell ref="G17:H17"/>
    <mergeCell ref="I17:J17"/>
    <mergeCell ref="K17:L17"/>
    <mergeCell ref="M17:N17"/>
    <mergeCell ref="AU15:AU16"/>
    <mergeCell ref="AV15:AV16"/>
    <mergeCell ref="AW15:AW16"/>
    <mergeCell ref="K15:L15"/>
    <mergeCell ref="U15:V15"/>
    <mergeCell ref="W15:W16"/>
    <mergeCell ref="M15:N15"/>
    <mergeCell ref="AX15:AX16"/>
    <mergeCell ref="AY15:AY16"/>
    <mergeCell ref="AZ15:AZ16"/>
    <mergeCell ref="X15:X16"/>
    <mergeCell ref="Y15:Y16"/>
    <mergeCell ref="AA15:AA16"/>
    <mergeCell ref="AR15:AR16"/>
    <mergeCell ref="AS15:AS16"/>
    <mergeCell ref="AT15:AT16"/>
    <mergeCell ref="O15:P15"/>
    <mergeCell ref="Q15:R15"/>
    <mergeCell ref="S15:T15"/>
    <mergeCell ref="A15:A16"/>
    <mergeCell ref="B15:B16"/>
    <mergeCell ref="C15:C16"/>
    <mergeCell ref="D15:D16"/>
    <mergeCell ref="F15:F16"/>
    <mergeCell ref="G15:H15"/>
    <mergeCell ref="AV13:AV14"/>
    <mergeCell ref="AW13:AW14"/>
    <mergeCell ref="AX13:AX14"/>
    <mergeCell ref="AY13:AY14"/>
    <mergeCell ref="AZ13:AZ14"/>
    <mergeCell ref="BA13:BA14"/>
    <mergeCell ref="Y13:Y14"/>
    <mergeCell ref="AA13:AA14"/>
    <mergeCell ref="AR13:AR14"/>
    <mergeCell ref="AS13:AS14"/>
    <mergeCell ref="AT13:AT14"/>
    <mergeCell ref="AU13:AU14"/>
    <mergeCell ref="W13:W14"/>
    <mergeCell ref="X13:X14"/>
    <mergeCell ref="O13:P13"/>
    <mergeCell ref="Q13:R13"/>
    <mergeCell ref="S13:T13"/>
    <mergeCell ref="U13:V13"/>
    <mergeCell ref="BA11:BA12"/>
    <mergeCell ref="A13:A14"/>
    <mergeCell ref="B13:B14"/>
    <mergeCell ref="C13:C14"/>
    <mergeCell ref="D13:D14"/>
    <mergeCell ref="F13:F14"/>
    <mergeCell ref="G13:H13"/>
    <mergeCell ref="I13:J13"/>
    <mergeCell ref="K13:L13"/>
    <mergeCell ref="M13:N13"/>
    <mergeCell ref="AU11:AU12"/>
    <mergeCell ref="AV11:AV12"/>
    <mergeCell ref="AW11:AW12"/>
    <mergeCell ref="AX11:AX12"/>
    <mergeCell ref="AY11:AY12"/>
    <mergeCell ref="AZ11:AZ12"/>
    <mergeCell ref="X11:X12"/>
    <mergeCell ref="Y11:Y12"/>
    <mergeCell ref="AA11:AA12"/>
    <mergeCell ref="AR11:AR12"/>
    <mergeCell ref="AS11:AS12"/>
    <mergeCell ref="AT11:AT12"/>
    <mergeCell ref="K11:L11"/>
    <mergeCell ref="U11:V11"/>
    <mergeCell ref="W11:W12"/>
    <mergeCell ref="M11:N11"/>
    <mergeCell ref="O11:P11"/>
    <mergeCell ref="Q11:R11"/>
    <mergeCell ref="S11:T11"/>
    <mergeCell ref="A11:A12"/>
    <mergeCell ref="B11:B12"/>
    <mergeCell ref="C11:C12"/>
    <mergeCell ref="D11:D12"/>
    <mergeCell ref="F11:F12"/>
    <mergeCell ref="G11:H11"/>
    <mergeCell ref="AW9:AW10"/>
    <mergeCell ref="AX9:AX10"/>
    <mergeCell ref="AY9:AY10"/>
    <mergeCell ref="AZ9:AZ10"/>
    <mergeCell ref="BA9:BA10"/>
    <mergeCell ref="Y9:Y10"/>
    <mergeCell ref="AA9:AA10"/>
    <mergeCell ref="AR9:AR10"/>
    <mergeCell ref="AS9:AS10"/>
    <mergeCell ref="AT9:AT10"/>
    <mergeCell ref="AU9:AU10"/>
    <mergeCell ref="W9:W10"/>
    <mergeCell ref="X9:X10"/>
    <mergeCell ref="O9:P9"/>
    <mergeCell ref="Q9:R9"/>
    <mergeCell ref="S9:T9"/>
    <mergeCell ref="U9:V9"/>
    <mergeCell ref="A9:A10"/>
    <mergeCell ref="B9:B10"/>
    <mergeCell ref="C9:C10"/>
    <mergeCell ref="D9:D10"/>
    <mergeCell ref="F9:F10"/>
    <mergeCell ref="G9:H9"/>
    <mergeCell ref="I9:J9"/>
    <mergeCell ref="K9:L9"/>
    <mergeCell ref="M9:N9"/>
    <mergeCell ref="AU7:AU8"/>
    <mergeCell ref="AV7:AV8"/>
    <mergeCell ref="AW7:AW8"/>
    <mergeCell ref="AX7:AX8"/>
    <mergeCell ref="AY7:AY8"/>
    <mergeCell ref="AZ7:AZ8"/>
    <mergeCell ref="X7:X8"/>
    <mergeCell ref="Y7:Y8"/>
    <mergeCell ref="AA7:AA8"/>
    <mergeCell ref="AR7:AR8"/>
    <mergeCell ref="AS7:AS8"/>
    <mergeCell ref="AT7:AT8"/>
    <mergeCell ref="I7:J7"/>
    <mergeCell ref="K7:L7"/>
    <mergeCell ref="U7:V7"/>
    <mergeCell ref="W7:W8"/>
    <mergeCell ref="M7:N7"/>
    <mergeCell ref="O7:P7"/>
    <mergeCell ref="Q7:R7"/>
    <mergeCell ref="S7:T7"/>
    <mergeCell ref="A7:A8"/>
    <mergeCell ref="B7:B8"/>
    <mergeCell ref="AV9:AV10"/>
    <mergeCell ref="C7:C8"/>
    <mergeCell ref="D7:D8"/>
    <mergeCell ref="F7:F8"/>
    <mergeCell ref="G7:H7"/>
    <mergeCell ref="E7:E8"/>
    <mergeCell ref="AV5:AV6"/>
    <mergeCell ref="AW5:AW6"/>
    <mergeCell ref="AX5:AX6"/>
    <mergeCell ref="AY5:AY6"/>
    <mergeCell ref="AZ5:AZ6"/>
    <mergeCell ref="BA5:BA6"/>
    <mergeCell ref="Y5:Y6"/>
    <mergeCell ref="AA5:AA6"/>
    <mergeCell ref="AR5:AR6"/>
    <mergeCell ref="AS5:AS6"/>
    <mergeCell ref="AT5:AT6"/>
    <mergeCell ref="AU5:AU6"/>
    <mergeCell ref="D5:D6"/>
    <mergeCell ref="W5:W6"/>
    <mergeCell ref="X5:X6"/>
    <mergeCell ref="O5:P5"/>
    <mergeCell ref="Q5:R5"/>
    <mergeCell ref="S5:T5"/>
    <mergeCell ref="U5:V5"/>
    <mergeCell ref="E5:E6"/>
    <mergeCell ref="BA7:BA8"/>
    <mergeCell ref="A3:I3"/>
    <mergeCell ref="G4:H4"/>
    <mergeCell ref="I4:J4"/>
    <mergeCell ref="K4:L4"/>
    <mergeCell ref="F5:F6"/>
    <mergeCell ref="I5:J5"/>
    <mergeCell ref="K5:L5"/>
    <mergeCell ref="A5:A6"/>
    <mergeCell ref="B5:B6"/>
    <mergeCell ref="C5:C6"/>
    <mergeCell ref="U4:V4"/>
    <mergeCell ref="M4:N4"/>
    <mergeCell ref="O4:P4"/>
    <mergeCell ref="Q4:R4"/>
    <mergeCell ref="S4:T4"/>
    <mergeCell ref="M5:N5"/>
    <mergeCell ref="E129:E130"/>
    <mergeCell ref="F129:F130"/>
    <mergeCell ref="I129:J129"/>
    <mergeCell ref="K129:L129"/>
    <mergeCell ref="M129:N129"/>
    <mergeCell ref="O129:P129"/>
    <mergeCell ref="Q129:R129"/>
    <mergeCell ref="A79:A80"/>
    <mergeCell ref="A75:A76"/>
    <mergeCell ref="B75:B76"/>
    <mergeCell ref="C75:C76"/>
    <mergeCell ref="A77:A78"/>
    <mergeCell ref="B77:B78"/>
    <mergeCell ref="C77:C78"/>
    <mergeCell ref="B79:B80"/>
    <mergeCell ref="C79:C80"/>
    <mergeCell ref="Y133:Y134"/>
    <mergeCell ref="A135:A136"/>
    <mergeCell ref="B135:B136"/>
    <mergeCell ref="C135:C136"/>
    <mergeCell ref="D135:D136"/>
    <mergeCell ref="E135:E136"/>
    <mergeCell ref="F135:F136"/>
    <mergeCell ref="G135:H135"/>
    <mergeCell ref="I135:J135"/>
    <mergeCell ref="S135:T135"/>
    <mergeCell ref="U135:V135"/>
    <mergeCell ref="W135:W136"/>
    <mergeCell ref="X135:X136"/>
    <mergeCell ref="K135:L135"/>
    <mergeCell ref="M135:N135"/>
    <mergeCell ref="O135:P135"/>
    <mergeCell ref="Q135:R135"/>
    <mergeCell ref="Y135:Y136"/>
    <mergeCell ref="X137:X138"/>
    <mergeCell ref="Y137:Y138"/>
    <mergeCell ref="M137:N137"/>
    <mergeCell ref="O137:P137"/>
    <mergeCell ref="Q137:R137"/>
    <mergeCell ref="S137:T137"/>
    <mergeCell ref="E139:E140"/>
    <mergeCell ref="F139:F140"/>
    <mergeCell ref="G139:H139"/>
    <mergeCell ref="I139:J139"/>
    <mergeCell ref="A139:A140"/>
    <mergeCell ref="B139:B140"/>
    <mergeCell ref="C139:C140"/>
    <mergeCell ref="D139:D140"/>
    <mergeCell ref="S139:T139"/>
    <mergeCell ref="U139:V139"/>
    <mergeCell ref="W139:W140"/>
    <mergeCell ref="X139:X140"/>
    <mergeCell ref="K139:L139"/>
    <mergeCell ref="M139:N139"/>
    <mergeCell ref="O139:P139"/>
    <mergeCell ref="Q139:R139"/>
    <mergeCell ref="Y139:Y140"/>
    <mergeCell ref="X141:X142"/>
    <mergeCell ref="Y141:Y142"/>
    <mergeCell ref="M141:N141"/>
    <mergeCell ref="O141:P141"/>
    <mergeCell ref="Q141:R141"/>
    <mergeCell ref="S141:T141"/>
    <mergeCell ref="A143:A144"/>
    <mergeCell ref="B143:B144"/>
    <mergeCell ref="C143:C144"/>
    <mergeCell ref="D143:D144"/>
    <mergeCell ref="U141:V141"/>
    <mergeCell ref="W141:W142"/>
    <mergeCell ref="U143:V143"/>
    <mergeCell ref="W143:W144"/>
    <mergeCell ref="X143:X144"/>
    <mergeCell ref="K143:L143"/>
    <mergeCell ref="M143:N143"/>
    <mergeCell ref="O143:P143"/>
    <mergeCell ref="Q143:R143"/>
    <mergeCell ref="E143:E144"/>
    <mergeCell ref="F143:F144"/>
    <mergeCell ref="G143:H143"/>
    <mergeCell ref="A141:A142"/>
    <mergeCell ref="B141:B142"/>
    <mergeCell ref="C141:C142"/>
    <mergeCell ref="D141:D142"/>
    <mergeCell ref="E141:E142"/>
    <mergeCell ref="A164:A165"/>
    <mergeCell ref="B164:B165"/>
    <mergeCell ref="C164:C165"/>
    <mergeCell ref="D164:D165"/>
    <mergeCell ref="E160:E161"/>
    <mergeCell ref="F160:F161"/>
    <mergeCell ref="G160:H160"/>
    <mergeCell ref="I160:J160"/>
    <mergeCell ref="Y143:Y144"/>
    <mergeCell ref="G162:H162"/>
    <mergeCell ref="I162:J162"/>
    <mergeCell ref="K162:L162"/>
    <mergeCell ref="M162:N162"/>
    <mergeCell ref="O162:P162"/>
    <mergeCell ref="E148:W148"/>
    <mergeCell ref="B155:X155"/>
    <mergeCell ref="B156:W156"/>
    <mergeCell ref="S160:T160"/>
    <mergeCell ref="M158:N158"/>
    <mergeCell ref="K158:L158"/>
    <mergeCell ref="Y160:Y161"/>
    <mergeCell ref="A162:A163"/>
    <mergeCell ref="B162:B163"/>
    <mergeCell ref="C162:C163"/>
    <mergeCell ref="D162:D163"/>
    <mergeCell ref="E162:E163"/>
    <mergeCell ref="F162:F163"/>
    <mergeCell ref="Y162:Y163"/>
    <mergeCell ref="U164:V164"/>
    <mergeCell ref="W164:W165"/>
    <mergeCell ref="X164:X165"/>
    <mergeCell ref="Y164:Y165"/>
    <mergeCell ref="W223:W224"/>
    <mergeCell ref="X223:X224"/>
    <mergeCell ref="Y223:Y224"/>
    <mergeCell ref="U166:V166"/>
    <mergeCell ref="G166:H166"/>
    <mergeCell ref="I166:J166"/>
    <mergeCell ref="A166:A167"/>
    <mergeCell ref="B166:B167"/>
    <mergeCell ref="C166:C167"/>
    <mergeCell ref="D166:D167"/>
    <mergeCell ref="W166:W167"/>
    <mergeCell ref="X166:X167"/>
    <mergeCell ref="Y166:Y167"/>
    <mergeCell ref="Y168:Y169"/>
    <mergeCell ref="O223:P223"/>
    <mergeCell ref="Q223:R223"/>
    <mergeCell ref="S223:T223"/>
    <mergeCell ref="K223:L223"/>
    <mergeCell ref="M223:N223"/>
    <mergeCell ref="M219:N219"/>
    <mergeCell ref="O219:P219"/>
    <mergeCell ref="Q219:R219"/>
    <mergeCell ref="K221:L221"/>
    <mergeCell ref="M221:N221"/>
    <mergeCell ref="O221:P221"/>
    <mergeCell ref="E223:E224"/>
    <mergeCell ref="F223:F224"/>
    <mergeCell ref="W221:W222"/>
    <mergeCell ref="A221:A222"/>
    <mergeCell ref="B221:B222"/>
    <mergeCell ref="G221:H221"/>
    <mergeCell ref="X215:X216"/>
    <mergeCell ref="G164:H164"/>
    <mergeCell ref="I164:J164"/>
    <mergeCell ref="I221:J221"/>
    <mergeCell ref="Q221:R221"/>
    <mergeCell ref="S221:T221"/>
    <mergeCell ref="S219:T219"/>
    <mergeCell ref="E166:E167"/>
    <mergeCell ref="F166:F167"/>
    <mergeCell ref="E221:E222"/>
    <mergeCell ref="F221:F222"/>
    <mergeCell ref="C221:C222"/>
    <mergeCell ref="D221:D222"/>
    <mergeCell ref="E225:E226"/>
    <mergeCell ref="F225:F226"/>
    <mergeCell ref="G225:H225"/>
    <mergeCell ref="S166:T166"/>
    <mergeCell ref="G168:H168"/>
    <mergeCell ref="I168:J168"/>
    <mergeCell ref="G170:H170"/>
    <mergeCell ref="I170:J170"/>
    <mergeCell ref="S170:T170"/>
    <mergeCell ref="B176:W176"/>
    <mergeCell ref="I225:J225"/>
    <mergeCell ref="K225:L225"/>
    <mergeCell ref="M225:N225"/>
    <mergeCell ref="O225:P225"/>
    <mergeCell ref="Q225:R225"/>
    <mergeCell ref="S225:T225"/>
    <mergeCell ref="U225:V225"/>
    <mergeCell ref="W225:W226"/>
    <mergeCell ref="U223:V223"/>
    <mergeCell ref="K219:L219"/>
    <mergeCell ref="X225:X226"/>
    <mergeCell ref="Y225:Y226"/>
    <mergeCell ref="Y170:Y171"/>
    <mergeCell ref="Y172:Y173"/>
    <mergeCell ref="Y221:Y222"/>
    <mergeCell ref="X219:X220"/>
    <mergeCell ref="Y219:Y220"/>
    <mergeCell ref="Y198:Y199"/>
    <mergeCell ref="A170:A171"/>
    <mergeCell ref="B170:B171"/>
    <mergeCell ref="E168:E169"/>
    <mergeCell ref="F168:F169"/>
    <mergeCell ref="A168:A169"/>
    <mergeCell ref="B168:B169"/>
    <mergeCell ref="C168:C169"/>
    <mergeCell ref="D168:D169"/>
    <mergeCell ref="C170:C171"/>
    <mergeCell ref="D170:D171"/>
    <mergeCell ref="E172:E173"/>
    <mergeCell ref="F172:F173"/>
    <mergeCell ref="G172:H172"/>
    <mergeCell ref="I172:J172"/>
    <mergeCell ref="A172:A173"/>
    <mergeCell ref="B172:B173"/>
    <mergeCell ref="C172:C173"/>
    <mergeCell ref="D172:D173"/>
    <mergeCell ref="A225:A226"/>
    <mergeCell ref="B225:B226"/>
    <mergeCell ref="C225:C226"/>
    <mergeCell ref="D225:D226"/>
    <mergeCell ref="G223:H223"/>
    <mergeCell ref="X221:X222"/>
    <mergeCell ref="Y69:Y70"/>
    <mergeCell ref="A71:A72"/>
    <mergeCell ref="B71:B72"/>
    <mergeCell ref="C71:C72"/>
    <mergeCell ref="D71:D72"/>
    <mergeCell ref="F71:F72"/>
    <mergeCell ref="G71:H71"/>
    <mergeCell ref="I71:J71"/>
    <mergeCell ref="Y71:Y72"/>
    <mergeCell ref="Y79:Y80"/>
    <mergeCell ref="O71:P71"/>
    <mergeCell ref="Q71:R71"/>
    <mergeCell ref="O73:P73"/>
    <mergeCell ref="Q73:R73"/>
    <mergeCell ref="W79:W80"/>
    <mergeCell ref="X79:X80"/>
    <mergeCell ref="S71:T71"/>
    <mergeCell ref="Y73:Y74"/>
    <mergeCell ref="F73:F74"/>
    <mergeCell ref="G73:H73"/>
    <mergeCell ref="I73:J73"/>
    <mergeCell ref="K73:L73"/>
    <mergeCell ref="A73:A74"/>
    <mergeCell ref="B73:B74"/>
    <mergeCell ref="C73:C74"/>
    <mergeCell ref="D73:D74"/>
    <mergeCell ref="E73:E74"/>
    <mergeCell ref="Y75:Y76"/>
    <mergeCell ref="S77:T77"/>
    <mergeCell ref="U77:V77"/>
    <mergeCell ref="Y77:Y78"/>
    <mergeCell ref="W75:W76"/>
    <mergeCell ref="A81:A82"/>
    <mergeCell ref="C81:C82"/>
    <mergeCell ref="D81:D82"/>
    <mergeCell ref="Q81:R81"/>
    <mergeCell ref="E81:E82"/>
    <mergeCell ref="F81:F82"/>
    <mergeCell ref="G81:H81"/>
    <mergeCell ref="I81:J81"/>
    <mergeCell ref="S81:T81"/>
    <mergeCell ref="B123:X123"/>
    <mergeCell ref="B124:X124"/>
    <mergeCell ref="B126:N126"/>
    <mergeCell ref="K81:L81"/>
    <mergeCell ref="M81:N81"/>
    <mergeCell ref="O81:P81"/>
    <mergeCell ref="G103:H103"/>
    <mergeCell ref="C103:C104"/>
    <mergeCell ref="D103:D104"/>
    <mergeCell ref="A103:A104"/>
    <mergeCell ref="X107:X108"/>
    <mergeCell ref="U105:V105"/>
    <mergeCell ref="K105:L105"/>
    <mergeCell ref="M105:N105"/>
    <mergeCell ref="E103:E104"/>
    <mergeCell ref="E105:E106"/>
    <mergeCell ref="E107:E108"/>
    <mergeCell ref="E109:E110"/>
    <mergeCell ref="C105:C106"/>
    <mergeCell ref="Q101:R101"/>
    <mergeCell ref="S101:T101"/>
    <mergeCell ref="U101:V101"/>
    <mergeCell ref="W101:W102"/>
  </mergeCells>
  <phoneticPr fontId="5" type="noConversion"/>
  <conditionalFormatting sqref="S225:V225 G223:N223 G227:R227 G219:J219 U227:V227 G111:T111 G221:L221 K217:V217 G225:P225 O221:V221 G194:N194 G198:R198 G190:J190 U198:V198 G143:T143 G192:L192 K188:V188 G196:P196 O192:V192 G200:T200 I186:V186 G188:H188 Q194:V194 M190:V190 I129:V129 G131:H131 Q137:V137 M133:V133 S139:V139 G137:N137 G141:R141 G133:J133 U141:V141 S107:V107 G105:N105 G109:R109 G99:H99 U109:V109 G103:L103 G101:J101 G107:P107 O103:V103 G229:T229 I215:V215 G217:H217 G19:T19 M40:V40 I36:V36 K38:V38 Q44:V44 G81:T81 G135:L135 S77:V77 G75:N75 G79:R79 G69:H69 U79:V79 G73:L73 G71:J71 G50:T50 G77:P77 O73:V73 M71:V71 I67:V67 S46:V46 G44:N44 G48:R48 G38:H38 U48:V48 G42:L42 G40:J40 G46:P46 O42:V42 K69:V69 K131:V131 G139:P139 O135:V135 S196:V196 S15:V15 G13:N13 G17:R17 G7:H7 U17:V17 G11:L11 G9:J9 G15:P15 Q75:V75 O11:V11 M101:V101 I97:V97 K99:V99 Q105:V105 Q223:V223 M219:V219 M9:V9 I5:V5 K7:V7 Q13:V13 G172:T172 I158:V158 G160:H160 Q166:V166 M162:V162 S168:V168 G166:N166 G170:R170 G162:J162 U170:V170 G164:L164 K160:V160 G168:P168 O164:V164">
    <cfRule type="cellIs" dxfId="1723" priority="1" stopIfTrue="1" operator="equal">
      <formula>2</formula>
    </cfRule>
    <cfRule type="cellIs" dxfId="1722" priority="2" stopIfTrue="1" operator="equal">
      <formula>1</formula>
    </cfRule>
    <cfRule type="expression" dxfId="1721" priority="3" stopIfTrue="1">
      <formula>G6+H6&lt;3</formula>
    </cfRule>
  </conditionalFormatting>
  <conditionalFormatting sqref="O226 O197 O16 O108 O78 O47 O140 O169">
    <cfRule type="cellIs" dxfId="1720" priority="4" stopIfTrue="1" operator="notEqual">
      <formula>R14</formula>
    </cfRule>
    <cfRule type="expression" dxfId="1719" priority="5" stopIfTrue="1">
      <formula>$G$5=1</formula>
    </cfRule>
  </conditionalFormatting>
  <conditionalFormatting sqref="K201 K230 K51 K144 K82 K20 K112 K173">
    <cfRule type="cellIs" dxfId="1718" priority="6" stopIfTrue="1" operator="notEqual">
      <formula>V10</formula>
    </cfRule>
    <cfRule type="expression" dxfId="1717" priority="7" stopIfTrue="1">
      <formula>G5=1</formula>
    </cfRule>
  </conditionalFormatting>
  <conditionalFormatting sqref="L201 L230 L51 L144 L82 L20 L112 L173">
    <cfRule type="cellIs" dxfId="1716" priority="8" stopIfTrue="1" operator="notEqual">
      <formula>U10</formula>
    </cfRule>
    <cfRule type="expression" dxfId="1715" priority="9" stopIfTrue="1">
      <formula>G5=1</formula>
    </cfRule>
  </conditionalFormatting>
  <conditionalFormatting sqref="U220 U191 U102 U72 U41 U134 U10 U163">
    <cfRule type="cellIs" dxfId="1714" priority="10" stopIfTrue="1" operator="notEqual">
      <formula>L20</formula>
    </cfRule>
    <cfRule type="expression" dxfId="1713" priority="11" stopIfTrue="1">
      <formula>$G$5=1</formula>
    </cfRule>
  </conditionalFormatting>
  <conditionalFormatting sqref="V220 V191 V102 V72 V41 V134 V10 V163">
    <cfRule type="cellIs" dxfId="1712" priority="12" stopIfTrue="1" operator="notEqual">
      <formula>K20</formula>
    </cfRule>
    <cfRule type="expression" dxfId="1711" priority="13" stopIfTrue="1">
      <formula>$G$5=1</formula>
    </cfRule>
  </conditionalFormatting>
  <conditionalFormatting sqref="S222 S193 S12 S104 S74 S43 S136 S165">
    <cfRule type="cellIs" dxfId="1710" priority="14" stopIfTrue="1" operator="notEqual">
      <formula>N18</formula>
    </cfRule>
    <cfRule type="expression" dxfId="1709" priority="15" stopIfTrue="1">
      <formula>$G$5=1</formula>
    </cfRule>
  </conditionalFormatting>
  <conditionalFormatting sqref="T222 T193 T12 T104 T74 T43 T136 T165">
    <cfRule type="cellIs" dxfId="1708" priority="16" stopIfTrue="1" operator="notEqual">
      <formula>M18</formula>
    </cfRule>
    <cfRule type="expression" dxfId="1707" priority="17" stopIfTrue="1">
      <formula>$G$5=1</formula>
    </cfRule>
  </conditionalFormatting>
  <conditionalFormatting sqref="Q224 Q195 Q14 Q106 Q76 Q45 Q138 Q167">
    <cfRule type="cellIs" dxfId="1706" priority="18" stopIfTrue="1" operator="notEqual">
      <formula>P16</formula>
    </cfRule>
    <cfRule type="expression" dxfId="1705" priority="19" stopIfTrue="1">
      <formula>$G$5=1</formula>
    </cfRule>
  </conditionalFormatting>
  <conditionalFormatting sqref="R224 R195 R14 R106 R76 R45 R138 R167">
    <cfRule type="cellIs" dxfId="1704" priority="20" stopIfTrue="1" operator="notEqual">
      <formula>O16</formula>
    </cfRule>
    <cfRule type="expression" dxfId="1703" priority="21" stopIfTrue="1">
      <formula>$G$5=1</formula>
    </cfRule>
  </conditionalFormatting>
  <conditionalFormatting sqref="U222 U193 U104 U74 U43 U136 U12 U165">
    <cfRule type="cellIs" dxfId="1702" priority="22" stopIfTrue="1" operator="notEqual">
      <formula>N20</formula>
    </cfRule>
    <cfRule type="expression" dxfId="1701" priority="23" stopIfTrue="1">
      <formula>$G$5=2</formula>
    </cfRule>
  </conditionalFormatting>
  <conditionalFormatting sqref="V222 V193 V104 V74 V43 V136 V12 V165">
    <cfRule type="cellIs" dxfId="1700" priority="24" stopIfTrue="1" operator="notEqual">
      <formula>M20</formula>
    </cfRule>
    <cfRule type="expression" dxfId="1699" priority="25" stopIfTrue="1">
      <formula>$G$5=2</formula>
    </cfRule>
  </conditionalFormatting>
  <conditionalFormatting sqref="M230 M201 M112 M51 M144 M82 M20 M173">
    <cfRule type="cellIs" dxfId="1698" priority="26" stopIfTrue="1" operator="notEqual">
      <formula>V12</formula>
    </cfRule>
    <cfRule type="expression" dxfId="1697" priority="27" stopIfTrue="1">
      <formula>$G$5=2</formula>
    </cfRule>
  </conditionalFormatting>
  <conditionalFormatting sqref="N230 N201 N112 N51 N144 N82 N20 N173">
    <cfRule type="cellIs" dxfId="1696" priority="28" stopIfTrue="1" operator="notEqual">
      <formula>U12</formula>
    </cfRule>
    <cfRule type="expression" dxfId="1695" priority="29" stopIfTrue="1">
      <formula>$G$5=2</formula>
    </cfRule>
  </conditionalFormatting>
  <conditionalFormatting sqref="S224 S195 S14 S106 S76 S45 S138 S167">
    <cfRule type="cellIs" dxfId="1694" priority="30" stopIfTrue="1" operator="notEqual">
      <formula>P18</formula>
    </cfRule>
    <cfRule type="expression" dxfId="1693" priority="31" stopIfTrue="1">
      <formula>$G$5=2</formula>
    </cfRule>
  </conditionalFormatting>
  <conditionalFormatting sqref="T224 T195 T14 T106 T76 T45 T138 T167">
    <cfRule type="cellIs" dxfId="1692" priority="32" stopIfTrue="1" operator="notEqual">
      <formula>O18</formula>
    </cfRule>
    <cfRule type="expression" dxfId="1691" priority="33" stopIfTrue="1">
      <formula>$G$5=2</formula>
    </cfRule>
  </conditionalFormatting>
  <conditionalFormatting sqref="O228 O199 O18 O110 O80 O49 O142 O171">
    <cfRule type="cellIs" dxfId="1690" priority="34" stopIfTrue="1" operator="notEqual">
      <formula>T14</formula>
    </cfRule>
    <cfRule type="expression" dxfId="1689" priority="35" stopIfTrue="1">
      <formula>$G$5=2</formula>
    </cfRule>
  </conditionalFormatting>
  <conditionalFormatting sqref="P228 P199 P18 P110 P80 P49 P142 P171">
    <cfRule type="cellIs" dxfId="1688" priority="36" stopIfTrue="1" operator="notEqual">
      <formula>S14</formula>
    </cfRule>
    <cfRule type="expression" dxfId="1687" priority="37" stopIfTrue="1">
      <formula>$G$5=2</formula>
    </cfRule>
  </conditionalFormatting>
  <conditionalFormatting sqref="I216 I187 I6 I98 I68 I37 I130 I159">
    <cfRule type="cellIs" dxfId="1686" priority="38" stopIfTrue="1" operator="notEqual">
      <formula>H8</formula>
    </cfRule>
    <cfRule type="expression" dxfId="1685" priority="39" stopIfTrue="1">
      <formula>$G$5=2</formula>
    </cfRule>
  </conditionalFormatting>
  <conditionalFormatting sqref="J216 J187 J6 J98 J68 J37 J130 J159">
    <cfRule type="cellIs" dxfId="1684" priority="40" stopIfTrue="1" operator="notEqual">
      <formula>G8</formula>
    </cfRule>
    <cfRule type="expression" dxfId="1683" priority="41" stopIfTrue="1">
      <formula>$G$5=2</formula>
    </cfRule>
  </conditionalFormatting>
  <conditionalFormatting sqref="G218 G189 G8 G100 G70 G39 G132 G161">
    <cfRule type="cellIs" dxfId="1682" priority="42" stopIfTrue="1" operator="notEqual">
      <formula>J6</formula>
    </cfRule>
    <cfRule type="expression" dxfId="1681" priority="43" stopIfTrue="1">
      <formula>$G$5=2</formula>
    </cfRule>
  </conditionalFormatting>
  <conditionalFormatting sqref="K216 K187 K6 K98 K68 K37 K130 K159">
    <cfRule type="cellIs" dxfId="1680" priority="44" stopIfTrue="1" operator="notEqual">
      <formula>H10</formula>
    </cfRule>
    <cfRule type="expression" dxfId="1679" priority="45" stopIfTrue="1">
      <formula>$G$5=3</formula>
    </cfRule>
  </conditionalFormatting>
  <conditionalFormatting sqref="L216 L187 L6 L98 L68 L37 L130 L159">
    <cfRule type="cellIs" dxfId="1678" priority="46" stopIfTrue="1" operator="notEqual">
      <formula>G10</formula>
    </cfRule>
    <cfRule type="expression" dxfId="1677" priority="47" stopIfTrue="1">
      <formula>$G$5=3</formula>
    </cfRule>
  </conditionalFormatting>
  <conditionalFormatting sqref="G220 G191 G134 G102 G72 G41 G10 G163">
    <cfRule type="cellIs" dxfId="1676" priority="48" stopIfTrue="1" operator="notEqual">
      <formula>L6</formula>
    </cfRule>
    <cfRule type="expression" dxfId="1675" priority="49" stopIfTrue="1">
      <formula>$G$5=3</formula>
    </cfRule>
  </conditionalFormatting>
  <conditionalFormatting sqref="H220 H191 H10 H102 H72 H41 H134 H163">
    <cfRule type="cellIs" dxfId="1674" priority="50" stopIfTrue="1" operator="notEqual">
      <formula>K6</formula>
    </cfRule>
    <cfRule type="expression" dxfId="1673" priority="51" stopIfTrue="1">
      <formula>$G$5=3</formula>
    </cfRule>
  </conditionalFormatting>
  <conditionalFormatting sqref="U224 U195 U106 U76 U45 U138 U14 U167">
    <cfRule type="cellIs" dxfId="1672" priority="52" stopIfTrue="1" operator="notEqual">
      <formula>P20</formula>
    </cfRule>
    <cfRule type="expression" dxfId="1671" priority="53" stopIfTrue="1">
      <formula>$G$5=3</formula>
    </cfRule>
  </conditionalFormatting>
  <conditionalFormatting sqref="V224 V195 V106 V76 V45 V138 V14 V167">
    <cfRule type="cellIs" dxfId="1670" priority="54" stopIfTrue="1" operator="notEqual">
      <formula>O20</formula>
    </cfRule>
    <cfRule type="expression" dxfId="1669" priority="55" stopIfTrue="1">
      <formula>$G$5=3</formula>
    </cfRule>
  </conditionalFormatting>
  <conditionalFormatting sqref="O230 O201 O112 O51 O144 O82 O20 O173">
    <cfRule type="cellIs" dxfId="1668" priority="56" stopIfTrue="1" operator="notEqual">
      <formula>V14</formula>
    </cfRule>
    <cfRule type="expression" dxfId="1667" priority="57" stopIfTrue="1">
      <formula>$G$5=3</formula>
    </cfRule>
  </conditionalFormatting>
  <conditionalFormatting sqref="P230 P201 P112 P51 P144 P82 P20 P173">
    <cfRule type="cellIs" dxfId="1666" priority="58" stopIfTrue="1" operator="notEqual">
      <formula>U14</formula>
    </cfRule>
    <cfRule type="expression" dxfId="1665" priority="59" stopIfTrue="1">
      <formula>$G$5=3</formula>
    </cfRule>
  </conditionalFormatting>
  <conditionalFormatting sqref="S226 S197 S16 S108 S78 S47 S140 S169">
    <cfRule type="cellIs" dxfId="1664" priority="60" stopIfTrue="1" operator="notEqual">
      <formula>R18</formula>
    </cfRule>
    <cfRule type="expression" dxfId="1663" priority="61" stopIfTrue="1">
      <formula>$G$5=3</formula>
    </cfRule>
  </conditionalFormatting>
  <conditionalFormatting sqref="T226 T197 T16 T108 T78 T47 T140 T169">
    <cfRule type="cellIs" dxfId="1662" priority="62" stopIfTrue="1" operator="notEqual">
      <formula>Q18</formula>
    </cfRule>
    <cfRule type="expression" dxfId="1661" priority="63" stopIfTrue="1">
      <formula>$G$5=3</formula>
    </cfRule>
  </conditionalFormatting>
  <conditionalFormatting sqref="Q228 Q199 Q18 Q110 Q80 Q49 Q142 Q171">
    <cfRule type="cellIs" dxfId="1660" priority="64" stopIfTrue="1" operator="notEqual">
      <formula>T16</formula>
    </cfRule>
    <cfRule type="expression" dxfId="1659" priority="65" stopIfTrue="1">
      <formula>$G$5=3</formula>
    </cfRule>
  </conditionalFormatting>
  <conditionalFormatting sqref="M216 M187 M6 M98 M68 M37 M130 M159">
    <cfRule type="cellIs" dxfId="1658" priority="66" stopIfTrue="1" operator="notEqual">
      <formula>H12</formula>
    </cfRule>
    <cfRule type="expression" dxfId="1657" priority="67" stopIfTrue="1">
      <formula>$G$5=4</formula>
    </cfRule>
  </conditionalFormatting>
  <conditionalFormatting sqref="N216 N187 N6 N98 N68 N37 N130 N159">
    <cfRule type="cellIs" dxfId="1656" priority="68" stopIfTrue="1" operator="notEqual">
      <formula>G12</formula>
    </cfRule>
    <cfRule type="expression" dxfId="1655" priority="69" stopIfTrue="1">
      <formula>$G$5=4</formula>
    </cfRule>
  </conditionalFormatting>
  <conditionalFormatting sqref="H222 H193 H12 H104 H74 H43 H136 H165">
    <cfRule type="cellIs" dxfId="1654" priority="70" stopIfTrue="1" operator="notEqual">
      <formula>M6</formula>
    </cfRule>
    <cfRule type="expression" dxfId="1653" priority="71" stopIfTrue="1">
      <formula>$G$5=4</formula>
    </cfRule>
  </conditionalFormatting>
  <conditionalFormatting sqref="G222 G193 G12 G104 G74 G43 G136 G165">
    <cfRule type="cellIs" dxfId="1652" priority="72" stopIfTrue="1" operator="notEqual">
      <formula>N6</formula>
    </cfRule>
    <cfRule type="expression" dxfId="1651" priority="73" stopIfTrue="1">
      <formula>$G$5=4</formula>
    </cfRule>
  </conditionalFormatting>
  <conditionalFormatting sqref="U226 U197 U108 U78 U47 U140 U16 U169">
    <cfRule type="cellIs" dxfId="1650" priority="74" stopIfTrue="1" operator="notEqual">
      <formula>R20</formula>
    </cfRule>
    <cfRule type="expression" dxfId="1649" priority="75" stopIfTrue="1">
      <formula>$G$5=4</formula>
    </cfRule>
  </conditionalFormatting>
  <conditionalFormatting sqref="V226 V197 V108 V78 V47 V140 V16 V169">
    <cfRule type="cellIs" dxfId="1648" priority="76" stopIfTrue="1" operator="notEqual">
      <formula>Q20</formula>
    </cfRule>
    <cfRule type="expression" dxfId="1647" priority="77" stopIfTrue="1">
      <formula>$G$5=4</formula>
    </cfRule>
  </conditionalFormatting>
  <conditionalFormatting sqref="Q230 Q201 Q112 Q51 Q144 Q82 Q20 Q173">
    <cfRule type="cellIs" dxfId="1646" priority="78" stopIfTrue="1" operator="notEqual">
      <formula>V16</formula>
    </cfRule>
    <cfRule type="expression" dxfId="1645" priority="79" stopIfTrue="1">
      <formula>$G$5=4</formula>
    </cfRule>
  </conditionalFormatting>
  <conditionalFormatting sqref="R230 R201 R112 R51 R144 R82 R20 R173">
    <cfRule type="cellIs" dxfId="1644" priority="80" stopIfTrue="1" operator="notEqual">
      <formula>U16</formula>
    </cfRule>
    <cfRule type="expression" dxfId="1643" priority="81" stopIfTrue="1">
      <formula>$G$5=4</formula>
    </cfRule>
  </conditionalFormatting>
  <conditionalFormatting sqref="K218 K189 K8 K100 K70 K39 K132 K161">
    <cfRule type="cellIs" dxfId="1642" priority="82" stopIfTrue="1" operator="notEqual">
      <formula>J10</formula>
    </cfRule>
    <cfRule type="expression" dxfId="1641" priority="83" stopIfTrue="1">
      <formula>$G$5=4</formula>
    </cfRule>
  </conditionalFormatting>
  <conditionalFormatting sqref="L218 L189 L8 L100 L70 L39 L132 L161">
    <cfRule type="cellIs" dxfId="1640" priority="84" stopIfTrue="1" operator="notEqual">
      <formula>I10</formula>
    </cfRule>
    <cfRule type="expression" dxfId="1639" priority="85" stopIfTrue="1">
      <formula>$G$5=4</formula>
    </cfRule>
  </conditionalFormatting>
  <conditionalFormatting sqref="I220 I191 I134 I102 I72 I41 I10 I163">
    <cfRule type="cellIs" dxfId="1638" priority="86" stopIfTrue="1" operator="notEqual">
      <formula>L8</formula>
    </cfRule>
    <cfRule type="expression" dxfId="1637" priority="87" stopIfTrue="1">
      <formula>$G$5=4</formula>
    </cfRule>
  </conditionalFormatting>
  <conditionalFormatting sqref="M228 M199 M18 M110 M80 M49 M142 M171">
    <cfRule type="cellIs" dxfId="1636" priority="88" stopIfTrue="1" operator="notEqual">
      <formula>T12</formula>
    </cfRule>
    <cfRule type="expression" dxfId="1635" priority="89" stopIfTrue="1">
      <formula>$G$5=1</formula>
    </cfRule>
  </conditionalFormatting>
  <conditionalFormatting sqref="N228 N199 N18 N110 N80 N49 N142 N171">
    <cfRule type="cellIs" dxfId="1634" priority="90" stopIfTrue="1" operator="notEqual">
      <formula>S12</formula>
    </cfRule>
    <cfRule type="expression" dxfId="1633" priority="91" stopIfTrue="1">
      <formula>$G$5=1</formula>
    </cfRule>
  </conditionalFormatting>
  <conditionalFormatting sqref="M218 M189 M8 M100 M70 M39 M132 M161">
    <cfRule type="cellIs" dxfId="1632" priority="92" stopIfTrue="1" operator="notEqual">
      <formula>J12</formula>
    </cfRule>
    <cfRule type="expression" dxfId="1631" priority="93" stopIfTrue="1">
      <formula>$G$5=5</formula>
    </cfRule>
  </conditionalFormatting>
  <conditionalFormatting sqref="N218 N189 N8 N100 N70 N39 N132 N161">
    <cfRule type="cellIs" dxfId="1630" priority="94" stopIfTrue="1" operator="notEqual">
      <formula>I12</formula>
    </cfRule>
    <cfRule type="expression" dxfId="1629" priority="95" stopIfTrue="1">
      <formula>$G$5=5</formula>
    </cfRule>
  </conditionalFormatting>
  <conditionalFormatting sqref="I222 I193 I12 I104 I74 I43 I136 I165">
    <cfRule type="cellIs" dxfId="1628" priority="96" stopIfTrue="1" operator="notEqual">
      <formula>N8</formula>
    </cfRule>
    <cfRule type="expression" dxfId="1627" priority="97" stopIfTrue="1">
      <formula>$G$5=5</formula>
    </cfRule>
  </conditionalFormatting>
  <conditionalFormatting sqref="J222 J193 J12 J104 J74 J43 J136 J165">
    <cfRule type="cellIs" dxfId="1626" priority="98" stopIfTrue="1" operator="notEqual">
      <formula>M8</formula>
    </cfRule>
    <cfRule type="expression" dxfId="1625" priority="99" stopIfTrue="1">
      <formula>$G$5=5</formula>
    </cfRule>
  </conditionalFormatting>
  <conditionalFormatting sqref="O216 O187 O6 O98 O68 O37 O130 O159">
    <cfRule type="cellIs" dxfId="1624" priority="100" stopIfTrue="1" operator="notEqual">
      <formula>H14</formula>
    </cfRule>
    <cfRule type="expression" dxfId="1623" priority="101" stopIfTrue="1">
      <formula>$G$5=5</formula>
    </cfRule>
  </conditionalFormatting>
  <conditionalFormatting sqref="P216 P187 P6 P98 P68 P37 P130 P159">
    <cfRule type="cellIs" dxfId="1622" priority="102" stopIfTrue="1" operator="notEqual">
      <formula>G14</formula>
    </cfRule>
    <cfRule type="expression" dxfId="1621" priority="103" stopIfTrue="1">
      <formula>$G$5=5</formula>
    </cfRule>
  </conditionalFormatting>
  <conditionalFormatting sqref="G224 G195 G14 G106 G76 G45 G138 G167">
    <cfRule type="cellIs" dxfId="1620" priority="104" stopIfTrue="1" operator="notEqual">
      <formula>P6</formula>
    </cfRule>
    <cfRule type="expression" dxfId="1619" priority="105" stopIfTrue="1">
      <formula>$G$5=5</formula>
    </cfRule>
  </conditionalFormatting>
  <conditionalFormatting sqref="H224 H195 H14 H106 H76 H45 H138 H167">
    <cfRule type="cellIs" dxfId="1618" priority="106" stopIfTrue="1" operator="notEqual">
      <formula>O6</formula>
    </cfRule>
    <cfRule type="expression" dxfId="1617" priority="107" stopIfTrue="1">
      <formula>$G$5=5</formula>
    </cfRule>
  </conditionalFormatting>
  <conditionalFormatting sqref="U228 U199 U110 U80 U49 U142 U18 U171">
    <cfRule type="cellIs" dxfId="1616" priority="108" stopIfTrue="1" operator="notEqual">
      <formula>T20</formula>
    </cfRule>
    <cfRule type="expression" dxfId="1615" priority="109" stopIfTrue="1">
      <formula>$G$5=5</formula>
    </cfRule>
  </conditionalFormatting>
  <conditionalFormatting sqref="V228 V199 V110 V80 V49 V142 V18 V171">
    <cfRule type="cellIs" dxfId="1614" priority="110" stopIfTrue="1" operator="notEqual">
      <formula>S20</formula>
    </cfRule>
    <cfRule type="expression" dxfId="1613" priority="111" stopIfTrue="1">
      <formula>$G$5=5</formula>
    </cfRule>
  </conditionalFormatting>
  <conditionalFormatting sqref="S230 S201 S112 S51 S144 S82 S20 S173">
    <cfRule type="cellIs" dxfId="1612" priority="112" stopIfTrue="1" operator="notEqual">
      <formula>V18</formula>
    </cfRule>
    <cfRule type="expression" dxfId="1611" priority="113" stopIfTrue="1">
      <formula>$G$5=5</formula>
    </cfRule>
  </conditionalFormatting>
  <conditionalFormatting sqref="Q216 Q187 Q6 Q98 Q68 Q37 Q130 Q159">
    <cfRule type="cellIs" dxfId="1610" priority="114" stopIfTrue="1" operator="notEqual">
      <formula>H16</formula>
    </cfRule>
    <cfRule type="expression" dxfId="1609" priority="115" stopIfTrue="1">
      <formula>$G$5=6</formula>
    </cfRule>
  </conditionalFormatting>
  <conditionalFormatting sqref="R216 R187 R6 R98 R68 R37 R130 R159">
    <cfRule type="cellIs" dxfId="1608" priority="116" stopIfTrue="1" operator="notEqual">
      <formula>G16</formula>
    </cfRule>
    <cfRule type="expression" dxfId="1607" priority="117" stopIfTrue="1">
      <formula>$G$5=6</formula>
    </cfRule>
  </conditionalFormatting>
  <conditionalFormatting sqref="O218 O189 O8 O100 O70 O39 O132 O161">
    <cfRule type="cellIs" dxfId="1606" priority="118" stopIfTrue="1" operator="notEqual">
      <formula>J14</formula>
    </cfRule>
    <cfRule type="expression" dxfId="1605" priority="119" stopIfTrue="1">
      <formula>$G$5=6</formula>
    </cfRule>
  </conditionalFormatting>
  <conditionalFormatting sqref="P218 P189 P8 P100 P70 P39 P132 P161">
    <cfRule type="cellIs" dxfId="1604" priority="120" stopIfTrue="1" operator="notEqual">
      <formula>I14</formula>
    </cfRule>
    <cfRule type="expression" dxfId="1603" priority="121" stopIfTrue="1">
      <formula>$G$5=6</formula>
    </cfRule>
  </conditionalFormatting>
  <conditionalFormatting sqref="I224 I195 I14 I106 I76 I45 I138 I167">
    <cfRule type="cellIs" dxfId="1602" priority="122" stopIfTrue="1" operator="notEqual">
      <formula>P8</formula>
    </cfRule>
    <cfRule type="expression" dxfId="1601" priority="123" stopIfTrue="1">
      <formula>$G$5=6</formula>
    </cfRule>
  </conditionalFormatting>
  <conditionalFormatting sqref="J224 J195 J14 J106 J76 J45 J138 J167">
    <cfRule type="cellIs" dxfId="1600" priority="124" stopIfTrue="1" operator="notEqual">
      <formula>O8</formula>
    </cfRule>
    <cfRule type="expression" dxfId="1599" priority="125" stopIfTrue="1">
      <formula>$G$5=6</formula>
    </cfRule>
  </conditionalFormatting>
  <conditionalFormatting sqref="M220 M191 M10 M102 M72 M41 M134 M163">
    <cfRule type="cellIs" dxfId="1598" priority="126" stopIfTrue="1" operator="notEqual">
      <formula>L12</formula>
    </cfRule>
    <cfRule type="expression" dxfId="1597" priority="127" stopIfTrue="1">
      <formula>$G$5=6</formula>
    </cfRule>
  </conditionalFormatting>
  <conditionalFormatting sqref="N220 N191 N10 N102 N72 N41 N134 N163">
    <cfRule type="cellIs" dxfId="1596" priority="128" stopIfTrue="1" operator="notEqual">
      <formula>K12</formula>
    </cfRule>
    <cfRule type="expression" dxfId="1595" priority="129" stopIfTrue="1">
      <formula>$G$5=6</formula>
    </cfRule>
  </conditionalFormatting>
  <conditionalFormatting sqref="K222 K193 K12 K104 K74 K43 K136 K165">
    <cfRule type="cellIs" dxfId="1594" priority="130" stopIfTrue="1" operator="notEqual">
      <formula>N10</formula>
    </cfRule>
    <cfRule type="expression" dxfId="1593" priority="131" stopIfTrue="1">
      <formula>$G$5=6</formula>
    </cfRule>
  </conditionalFormatting>
  <conditionalFormatting sqref="S216 S187 S6 S98 S68 S37 S130 S159">
    <cfRule type="cellIs" dxfId="1592" priority="132" stopIfTrue="1" operator="notEqual">
      <formula>H18</formula>
    </cfRule>
    <cfRule type="expression" dxfId="1591" priority="133" stopIfTrue="1">
      <formula>$G$5=7</formula>
    </cfRule>
  </conditionalFormatting>
  <conditionalFormatting sqref="T216 T187 T6 T98 T68 T37 T130 T159">
    <cfRule type="cellIs" dxfId="1590" priority="134" stopIfTrue="1" operator="notEqual">
      <formula>G18</formula>
    </cfRule>
    <cfRule type="expression" dxfId="1589" priority="135" stopIfTrue="1">
      <formula>$G$5=7</formula>
    </cfRule>
  </conditionalFormatting>
  <conditionalFormatting sqref="G228 G199 G18 G110 G80 G49 G142 G171">
    <cfRule type="cellIs" dxfId="1588" priority="136" stopIfTrue="1" operator="notEqual">
      <formula>T6</formula>
    </cfRule>
    <cfRule type="expression" dxfId="1587" priority="137" stopIfTrue="1">
      <formula>$G$5=7</formula>
    </cfRule>
  </conditionalFormatting>
  <conditionalFormatting sqref="H228 H199 H18 H110 H80 H49 H142 H171">
    <cfRule type="cellIs" dxfId="1586" priority="138" stopIfTrue="1" operator="notEqual">
      <formula>S6</formula>
    </cfRule>
    <cfRule type="expression" dxfId="1585" priority="139" stopIfTrue="1">
      <formula>$G$5=7</formula>
    </cfRule>
  </conditionalFormatting>
  <conditionalFormatting sqref="O220 O191 O10 O102 O72 O41 O134 O163">
    <cfRule type="cellIs" dxfId="1584" priority="140" stopIfTrue="1" operator="notEqual">
      <formula>L14</formula>
    </cfRule>
    <cfRule type="expression" dxfId="1583" priority="141" stopIfTrue="1">
      <formula>$G$5=7</formula>
    </cfRule>
  </conditionalFormatting>
  <conditionalFormatting sqref="P220 P191 P10 P102 P72 P41 P134 P163">
    <cfRule type="cellIs" dxfId="1582" priority="142" stopIfTrue="1" operator="notEqual">
      <formula>K14</formula>
    </cfRule>
    <cfRule type="expression" dxfId="1581" priority="143" stopIfTrue="1">
      <formula>$G$5=7</formula>
    </cfRule>
  </conditionalFormatting>
  <conditionalFormatting sqref="K224 K195 K14 K106 K76 K45 K138 K167">
    <cfRule type="cellIs" dxfId="1580" priority="144" stopIfTrue="1" operator="notEqual">
      <formula>P10</formula>
    </cfRule>
    <cfRule type="expression" dxfId="1579" priority="145" stopIfTrue="1">
      <formula>$G$5=7</formula>
    </cfRule>
  </conditionalFormatting>
  <conditionalFormatting sqref="L224 L195 L14 L106 L76 L45 L138 L167">
    <cfRule type="cellIs" dxfId="1578" priority="146" stopIfTrue="1" operator="notEqual">
      <formula>O10</formula>
    </cfRule>
    <cfRule type="expression" dxfId="1577" priority="147" stopIfTrue="1">
      <formula>$G$5=7</formula>
    </cfRule>
  </conditionalFormatting>
  <conditionalFormatting sqref="I226 I197 I16 I108 I78 I47 I140 I169">
    <cfRule type="cellIs" dxfId="1576" priority="148" stopIfTrue="1" operator="notEqual">
      <formula>R8</formula>
    </cfRule>
    <cfRule type="expression" dxfId="1575" priority="149" stopIfTrue="1">
      <formula>$G$5=7</formula>
    </cfRule>
  </conditionalFormatting>
  <conditionalFormatting sqref="J226 J197 J16 J108 J78 J47 J140 J169">
    <cfRule type="cellIs" dxfId="1574" priority="150" stopIfTrue="1" operator="notEqual">
      <formula>Q8</formula>
    </cfRule>
    <cfRule type="expression" dxfId="1573" priority="151" stopIfTrue="1">
      <formula>$G$5=7</formula>
    </cfRule>
  </conditionalFormatting>
  <conditionalFormatting sqref="Q218 Q189 Q8 Q100 Q70 Q39 Q132 Q161">
    <cfRule type="cellIs" dxfId="1572" priority="152" stopIfTrue="1" operator="notEqual">
      <formula>J16</formula>
    </cfRule>
    <cfRule type="expression" dxfId="1571" priority="153" stopIfTrue="1">
      <formula>$G$5=7</formula>
    </cfRule>
  </conditionalFormatting>
  <conditionalFormatting sqref="R218 R189 R8 R100 R70 R39 R132 R161">
    <cfRule type="cellIs" dxfId="1570" priority="154" stopIfTrue="1" operator="notEqual">
      <formula>I16</formula>
    </cfRule>
    <cfRule type="expression" dxfId="1569" priority="155" stopIfTrue="1">
      <formula>$G$5=7</formula>
    </cfRule>
  </conditionalFormatting>
  <conditionalFormatting sqref="O222 O193 O12 O104 O74 O43 O136 O165">
    <cfRule type="cellIs" dxfId="1568" priority="156" stopIfTrue="1" operator="notEqual">
      <formula>N14</formula>
    </cfRule>
    <cfRule type="expression" dxfId="1567" priority="157" stopIfTrue="1">
      <formula>$G$5=8</formula>
    </cfRule>
  </conditionalFormatting>
  <conditionalFormatting sqref="P222 P193 P12 P104 P74 P43 P136 P165">
    <cfRule type="cellIs" dxfId="1566" priority="158" stopIfTrue="1" operator="notEqual">
      <formula>M14</formula>
    </cfRule>
    <cfRule type="expression" dxfId="1565" priority="159" stopIfTrue="1">
      <formula>$G$5=8</formula>
    </cfRule>
  </conditionalFormatting>
  <conditionalFormatting sqref="M224 M195 M14 M106 M76 M45 M138 M167">
    <cfRule type="cellIs" dxfId="1564" priority="160" stopIfTrue="1" operator="notEqual">
      <formula>P12</formula>
    </cfRule>
    <cfRule type="expression" dxfId="1563" priority="161" stopIfTrue="1">
      <formula>$G$5=8</formula>
    </cfRule>
  </conditionalFormatting>
  <conditionalFormatting sqref="U216 U187 U98 U68 U37 U130 U6 U159">
    <cfRule type="cellIs" dxfId="1562" priority="162" stopIfTrue="1" operator="notEqual">
      <formula>H20</formula>
    </cfRule>
    <cfRule type="expression" dxfId="1561" priority="163" stopIfTrue="1">
      <formula>$G$5=8</formula>
    </cfRule>
  </conditionalFormatting>
  <conditionalFormatting sqref="V216 V187 V98 V68 V37 V130 V6 V159">
    <cfRule type="cellIs" dxfId="1560" priority="164" stopIfTrue="1" operator="notEqual">
      <formula>G20</formula>
    </cfRule>
    <cfRule type="expression" dxfId="1559" priority="165" stopIfTrue="1">
      <formula>$G$5=8</formula>
    </cfRule>
  </conditionalFormatting>
  <conditionalFormatting sqref="S218 S189 S8 S100 S70 S39 S132 S161">
    <cfRule type="cellIs" dxfId="1558" priority="166" stopIfTrue="1" operator="notEqual">
      <formula>J18</formula>
    </cfRule>
    <cfRule type="expression" dxfId="1557" priority="167" stopIfTrue="1">
      <formula>$G$5=8</formula>
    </cfRule>
  </conditionalFormatting>
  <conditionalFormatting sqref="T218 T189 T8 T100 T70 T39 T132 T161">
    <cfRule type="cellIs" dxfId="1556" priority="168" stopIfTrue="1" operator="notEqual">
      <formula>I18</formula>
    </cfRule>
    <cfRule type="expression" dxfId="1555" priority="169" stopIfTrue="1">
      <formula>$G$5=8</formula>
    </cfRule>
  </conditionalFormatting>
  <conditionalFormatting sqref="I228 I199 I18 I110 I80 I49 I142 I171">
    <cfRule type="cellIs" dxfId="1554" priority="170" stopIfTrue="1" operator="notEqual">
      <formula>T8</formula>
    </cfRule>
    <cfRule type="expression" dxfId="1553" priority="171" stopIfTrue="1">
      <formula>$G$5=8</formula>
    </cfRule>
  </conditionalFormatting>
  <conditionalFormatting sqref="J228 J199 J18 J110 J80 J49 J142 J171">
    <cfRule type="cellIs" dxfId="1552" priority="172" stopIfTrue="1" operator="notEqual">
      <formula>S8</formula>
    </cfRule>
    <cfRule type="expression" dxfId="1551" priority="173" stopIfTrue="1">
      <formula>$G$5=8</formula>
    </cfRule>
  </conditionalFormatting>
  <conditionalFormatting sqref="Q220 Q191 Q10 Q102 Q72 Q41 Q134 Q163">
    <cfRule type="cellIs" dxfId="1550" priority="174" stopIfTrue="1" operator="notEqual">
      <formula>L16</formula>
    </cfRule>
    <cfRule type="expression" dxfId="1549" priority="175" stopIfTrue="1">
      <formula>$G$5=8</formula>
    </cfRule>
  </conditionalFormatting>
  <conditionalFormatting sqref="R220 R191 R10 R102 R72 R41 R134 R163">
    <cfRule type="cellIs" dxfId="1548" priority="176" stopIfTrue="1" operator="notEqual">
      <formula>K16</formula>
    </cfRule>
    <cfRule type="expression" dxfId="1547" priority="177" stopIfTrue="1">
      <formula>$G$5=8</formula>
    </cfRule>
  </conditionalFormatting>
  <conditionalFormatting sqref="K226 K197 K16 K108 K78 K47 K140 K169">
    <cfRule type="cellIs" dxfId="1546" priority="178" stopIfTrue="1" operator="notEqual">
      <formula>R10</formula>
    </cfRule>
    <cfRule type="expression" dxfId="1545" priority="179" stopIfTrue="1">
      <formula>$G$5=8</formula>
    </cfRule>
  </conditionalFormatting>
  <conditionalFormatting sqref="L226 L197 L16 L108 L78 L47 L140 L169">
    <cfRule type="cellIs" dxfId="1544" priority="180" stopIfTrue="1" operator="notEqual">
      <formula>Q10</formula>
    </cfRule>
    <cfRule type="expression" dxfId="1543" priority="181" stopIfTrue="1">
      <formula>$G$5=8</formula>
    </cfRule>
  </conditionalFormatting>
  <conditionalFormatting sqref="M226 M197 M16 M108 M78 M47 M140 M169">
    <cfRule type="cellIs" dxfId="1542" priority="182" stopIfTrue="1" operator="notEqual">
      <formula>R12</formula>
    </cfRule>
    <cfRule type="expression" dxfId="1541" priority="183" stopIfTrue="1">
      <formula>$G$5=9</formula>
    </cfRule>
  </conditionalFormatting>
  <conditionalFormatting sqref="N226 N197 N16 N108 N78 N47 N140 N169">
    <cfRule type="cellIs" dxfId="1540" priority="184" stopIfTrue="1" operator="notEqual">
      <formula>Q12</formula>
    </cfRule>
    <cfRule type="expression" dxfId="1539" priority="185" stopIfTrue="1">
      <formula>$G$5=9</formula>
    </cfRule>
  </conditionalFormatting>
  <conditionalFormatting sqref="Q222 Q193 Q12 Q104 Q74 Q43 Q136 Q165">
    <cfRule type="cellIs" dxfId="1538" priority="186" stopIfTrue="1" operator="notEqual">
      <formula>N16</formula>
    </cfRule>
    <cfRule type="expression" dxfId="1537" priority="187" stopIfTrue="1">
      <formula>$G$5=9</formula>
    </cfRule>
  </conditionalFormatting>
  <conditionalFormatting sqref="R222 R193 R12 R104 R74 R43 R136 R165">
    <cfRule type="cellIs" dxfId="1536" priority="188" stopIfTrue="1" operator="notEqual">
      <formula>M16</formula>
    </cfRule>
    <cfRule type="expression" dxfId="1535" priority="189" stopIfTrue="1">
      <formula>$G$5=9</formula>
    </cfRule>
  </conditionalFormatting>
  <conditionalFormatting sqref="K228 K199 K18 K110 K80 K49 K142 K171">
    <cfRule type="cellIs" dxfId="1534" priority="190" stopIfTrue="1" operator="notEqual">
      <formula>T10</formula>
    </cfRule>
    <cfRule type="expression" dxfId="1533" priority="191" stopIfTrue="1">
      <formula>$G$5=9</formula>
    </cfRule>
  </conditionalFormatting>
  <conditionalFormatting sqref="L228 L199 L18 L110 L80 L49 L142 L171">
    <cfRule type="cellIs" dxfId="1532" priority="192" stopIfTrue="1" operator="notEqual">
      <formula>S10</formula>
    </cfRule>
    <cfRule type="expression" dxfId="1531" priority="193" stopIfTrue="1">
      <formula>$G$5=9</formula>
    </cfRule>
  </conditionalFormatting>
  <conditionalFormatting sqref="S220 S191 S10 S102 S72 S41 S134 S163">
    <cfRule type="cellIs" dxfId="1530" priority="194" stopIfTrue="1" operator="notEqual">
      <formula>L18</formula>
    </cfRule>
    <cfRule type="expression" dxfId="1529" priority="195" stopIfTrue="1">
      <formula>$G$5=9</formula>
    </cfRule>
  </conditionalFormatting>
  <conditionalFormatting sqref="T220 T191 T10 T102 T72 T41 T134 T163">
    <cfRule type="cellIs" dxfId="1528" priority="196" stopIfTrue="1" operator="notEqual">
      <formula>K18</formula>
    </cfRule>
    <cfRule type="expression" dxfId="1527" priority="197" stopIfTrue="1">
      <formula>$G$5=9</formula>
    </cfRule>
  </conditionalFormatting>
  <conditionalFormatting sqref="I230 I201 I112 I51 I144 I82 I20 I173">
    <cfRule type="cellIs" dxfId="1526" priority="198" stopIfTrue="1" operator="notEqual">
      <formula>V8</formula>
    </cfRule>
    <cfRule type="expression" dxfId="1525" priority="199" stopIfTrue="1">
      <formula>$G$5=9</formula>
    </cfRule>
  </conditionalFormatting>
  <conditionalFormatting sqref="J230 J201 J112 J51 J144 J82 J20 J173">
    <cfRule type="cellIs" dxfId="1524" priority="200" stopIfTrue="1" operator="notEqual">
      <formula>U8</formula>
    </cfRule>
    <cfRule type="expression" dxfId="1523" priority="201" stopIfTrue="1">
      <formula>$G$5=9</formula>
    </cfRule>
  </conditionalFormatting>
  <conditionalFormatting sqref="U218 U189 U100 U70 U39 U132 U8 U161">
    <cfRule type="cellIs" dxfId="1522" priority="202" stopIfTrue="1" operator="notEqual">
      <formula>J20</formula>
    </cfRule>
    <cfRule type="expression" dxfId="1521" priority="203" stopIfTrue="1">
      <formula>$G$5=9</formula>
    </cfRule>
  </conditionalFormatting>
  <conditionalFormatting sqref="V218 V189 V100 V70 V39 V132 V8 V161">
    <cfRule type="cellIs" dxfId="1520" priority="204" stopIfTrue="1" operator="notEqual">
      <formula>I20</formula>
    </cfRule>
    <cfRule type="expression" dxfId="1519" priority="205" stopIfTrue="1">
      <formula>$G$5=9</formula>
    </cfRule>
  </conditionalFormatting>
  <conditionalFormatting sqref="H230 H201 H112 H51 H144 H82 H20 H173">
    <cfRule type="cellIs" dxfId="1518" priority="206" stopIfTrue="1" operator="notEqual">
      <formula>U6</formula>
    </cfRule>
    <cfRule type="expression" dxfId="1517" priority="207" stopIfTrue="1">
      <formula>$G$5=8</formula>
    </cfRule>
  </conditionalFormatting>
  <conditionalFormatting sqref="J220 J191 J10 J102 J72 J41 J134 J163">
    <cfRule type="cellIs" dxfId="1516" priority="208" stopIfTrue="1" operator="notEqual">
      <formula>K8</formula>
    </cfRule>
    <cfRule type="expression" dxfId="1515" priority="209" stopIfTrue="1">
      <formula>$G$5=4</formula>
    </cfRule>
  </conditionalFormatting>
  <conditionalFormatting sqref="L222 L193 L12 L104 L74 L43 L136 L165">
    <cfRule type="cellIs" dxfId="1514" priority="210" stopIfTrue="1" operator="notEqual">
      <formula>M10</formula>
    </cfRule>
    <cfRule type="expression" dxfId="1513" priority="211" stopIfTrue="1">
      <formula>$G$5=6</formula>
    </cfRule>
  </conditionalFormatting>
  <conditionalFormatting sqref="N224 N195 N14 N106 N76 N45 N138 N167">
    <cfRule type="cellIs" dxfId="1512" priority="212" stopIfTrue="1" operator="notEqual">
      <formula>O12</formula>
    </cfRule>
    <cfRule type="expression" dxfId="1511" priority="213" stopIfTrue="1">
      <formula>$G$5=8</formula>
    </cfRule>
  </conditionalFormatting>
  <conditionalFormatting sqref="P226 P197 P16 P108 P78 P47 P140 P169">
    <cfRule type="cellIs" dxfId="1510" priority="214" stopIfTrue="1" operator="notEqual">
      <formula>Q14</formula>
    </cfRule>
    <cfRule type="expression" dxfId="1509" priority="215" stopIfTrue="1">
      <formula>$G$5=1</formula>
    </cfRule>
  </conditionalFormatting>
  <conditionalFormatting sqref="R228 R199 R18 R110 R80 R49 R142 R171">
    <cfRule type="cellIs" dxfId="1508" priority="216" stopIfTrue="1" operator="notEqual">
      <formula>S16</formula>
    </cfRule>
    <cfRule type="expression" dxfId="1507" priority="217" stopIfTrue="1">
      <formula>$G$5=3</formula>
    </cfRule>
  </conditionalFormatting>
  <conditionalFormatting sqref="T230 T201 T112 T51 T144 T82 T20 T173">
    <cfRule type="cellIs" dxfId="1506" priority="218" stopIfTrue="1" operator="notEqual">
      <formula>U18</formula>
    </cfRule>
    <cfRule type="expression" dxfId="1505" priority="219" stopIfTrue="1">
      <formula>$G$5=5</formula>
    </cfRule>
  </conditionalFormatting>
  <conditionalFormatting sqref="W186:W201 W67:W82 W36:W51 W5:W20 W129:W144 W97:W112 W215:W230 W158:W173">
    <cfRule type="cellIs" dxfId="1504" priority="220" stopIfTrue="1" operator="equal">
      <formula>$AB$3</formula>
    </cfRule>
    <cfRule type="cellIs" dxfId="1503" priority="221" stopIfTrue="1" operator="greaterThan">
      <formula>$AB$2</formula>
    </cfRule>
  </conditionalFormatting>
  <conditionalFormatting sqref="H189 H70 H39 H132 H8 H100 H218 H161">
    <cfRule type="cellIs" dxfId="1502" priority="222" stopIfTrue="1" operator="notEqual">
      <formula>$I$6</formula>
    </cfRule>
    <cfRule type="expression" dxfId="1501" priority="223" stopIfTrue="1">
      <formula>$G$5=2</formula>
    </cfRule>
  </conditionalFormatting>
  <conditionalFormatting sqref="G197 G78 G47 G140 G16 G108 G226 G169">
    <cfRule type="cellIs" dxfId="1500" priority="224" stopIfTrue="1" operator="notEqual">
      <formula>$R$6</formula>
    </cfRule>
    <cfRule type="expression" dxfId="1499" priority="225" stopIfTrue="1">
      <formula>$G$5=6</formula>
    </cfRule>
  </conditionalFormatting>
  <conditionalFormatting sqref="H197 H78 H47 H140 H16 H108 H226 H169">
    <cfRule type="cellIs" dxfId="1498" priority="226" stopIfTrue="1" operator="notEqual">
      <formula>$Q$6</formula>
    </cfRule>
    <cfRule type="expression" dxfId="1497" priority="227" stopIfTrue="1">
      <formula>$G$5=6</formula>
    </cfRule>
  </conditionalFormatting>
  <conditionalFormatting sqref="G20 G201 G51 G144 G82 G112 G230 G173">
    <cfRule type="cellIs" dxfId="1496" priority="228" stopIfTrue="1" operator="notEqual">
      <formula>$V$6</formula>
    </cfRule>
    <cfRule type="expression" dxfId="1495" priority="229" stopIfTrue="1">
      <formula>$G$5=8</formula>
    </cfRule>
  </conditionalFormatting>
  <pageMargins left="0.74803149606299213" right="0.35433070866141736" top="1.3779527559055118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47"/>
  <sheetViews>
    <sheetView zoomScale="50" workbookViewId="0">
      <selection activeCell="F6" sqref="F6:G6"/>
    </sheetView>
  </sheetViews>
  <sheetFormatPr defaultRowHeight="12.5" x14ac:dyDescent="0.25"/>
  <cols>
    <col min="1" max="1" width="3.453125" customWidth="1"/>
    <col min="2" max="2" width="13.08984375" customWidth="1"/>
    <col min="3" max="3" width="11.453125" customWidth="1"/>
    <col min="4" max="13" width="3.453125" customWidth="1"/>
    <col min="14" max="14" width="4" customWidth="1"/>
    <col min="15" max="15" width="2.54296875" customWidth="1"/>
    <col min="16" max="41" width="3.453125" customWidth="1"/>
    <col min="42" max="43" width="3.453125" hidden="1" customWidth="1"/>
    <col min="44" max="45" width="4.6328125" customWidth="1"/>
    <col min="46" max="46" width="0" hidden="1" customWidth="1"/>
    <col min="47" max="48" width="5.6328125" hidden="1" customWidth="1"/>
    <col min="49" max="49" width="5.6328125" customWidth="1"/>
    <col min="50" max="52" width="0" hidden="1" customWidth="1"/>
    <col min="53" max="72" width="8.36328125" hidden="1" customWidth="1"/>
  </cols>
  <sheetData>
    <row r="1" spans="1:72" ht="18" x14ac:dyDescent="0.4">
      <c r="B1" s="210" t="s">
        <v>63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</row>
    <row r="2" spans="1:72" ht="23" x14ac:dyDescent="0.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>
        <v>50</v>
      </c>
      <c r="AY2" t="s">
        <v>13</v>
      </c>
      <c r="AZ2" s="6" t="s">
        <v>29</v>
      </c>
    </row>
    <row r="3" spans="1:72" x14ac:dyDescent="0.25">
      <c r="B3" s="174" t="s">
        <v>14</v>
      </c>
      <c r="C3" s="174"/>
      <c r="D3" s="174"/>
      <c r="E3" s="174"/>
      <c r="F3" s="174"/>
      <c r="G3" s="174"/>
      <c r="AR3" s="31"/>
      <c r="AW3" s="31"/>
      <c r="AX3">
        <v>50</v>
      </c>
      <c r="AY3" t="s">
        <v>15</v>
      </c>
    </row>
    <row r="4" spans="1:72" ht="90" hidden="1" customHeight="1" x14ac:dyDescent="0.25">
      <c r="A4" s="253" t="s">
        <v>16</v>
      </c>
      <c r="B4" s="255" t="s">
        <v>30</v>
      </c>
      <c r="C4" s="255"/>
      <c r="D4" s="251" t="str">
        <f>B6</f>
        <v>Grosens Ainārs</v>
      </c>
      <c r="E4" s="252"/>
      <c r="F4" s="251" t="str">
        <f>B8</f>
        <v>Taramē Nēme</v>
      </c>
      <c r="G4" s="252"/>
      <c r="H4" s="251" t="str">
        <f>B10</f>
        <v>Ločemelis Elmārs</v>
      </c>
      <c r="I4" s="252"/>
      <c r="J4" s="251" t="str">
        <f>B12</f>
        <v>Velps Normunds</v>
      </c>
      <c r="K4" s="252"/>
      <c r="L4" s="251" t="str">
        <f>B14</f>
        <v>Kručāns Aleksejs</v>
      </c>
      <c r="M4" s="252"/>
      <c r="N4" s="251" t="str">
        <f>B16</f>
        <v>Šušerts Aleksejs</v>
      </c>
      <c r="O4" s="252"/>
      <c r="P4" s="251" t="str">
        <f>B18</f>
        <v>Sjutrukovs Jevgeņijs</v>
      </c>
      <c r="Q4" s="252"/>
      <c r="R4" s="251" t="str">
        <f>B20</f>
        <v>Meinerts Eduards</v>
      </c>
      <c r="S4" s="252"/>
      <c r="T4" s="251" t="str">
        <f>B22</f>
        <v>Brūveris Oskars</v>
      </c>
      <c r="U4" s="252"/>
      <c r="V4" s="251" t="str">
        <f>B24</f>
        <v>Cāns Arnis</v>
      </c>
      <c r="W4" s="252"/>
      <c r="X4" s="251" t="str">
        <f>B26</f>
        <v>Auniņš Egīls</v>
      </c>
      <c r="Y4" s="252"/>
      <c r="Z4" s="251" t="str">
        <f>B28</f>
        <v>Simsons Pēteris</v>
      </c>
      <c r="AA4" s="252"/>
      <c r="AB4" s="251" t="str">
        <f>B30</f>
        <v>Laurats Dainis</v>
      </c>
      <c r="AC4" s="252"/>
      <c r="AD4" s="251" t="str">
        <f>B32</f>
        <v>Pelcers Vilnis</v>
      </c>
      <c r="AE4" s="252"/>
      <c r="AF4" s="251" t="str">
        <f>B34</f>
        <v>Matrozis Armands</v>
      </c>
      <c r="AG4" s="252"/>
      <c r="AH4" s="251" t="str">
        <f>B36</f>
        <v>Kampāns Uldis</v>
      </c>
      <c r="AI4" s="252"/>
      <c r="AJ4" s="251" t="str">
        <f>B38</f>
        <v>Cirvelis Juris</v>
      </c>
      <c r="AK4" s="252"/>
      <c r="AL4" s="251" t="str">
        <f>B40</f>
        <v>Kupčs Jānis</v>
      </c>
      <c r="AM4" s="252"/>
      <c r="AN4" s="251" t="str">
        <f>B42</f>
        <v>Atslēga Aigars</v>
      </c>
      <c r="AO4" s="252"/>
      <c r="AP4" s="251">
        <f>B44</f>
        <v>20</v>
      </c>
      <c r="AQ4" s="252"/>
      <c r="AR4" s="258" t="s">
        <v>3</v>
      </c>
      <c r="AS4" s="30"/>
      <c r="AT4" s="257" t="s">
        <v>31</v>
      </c>
      <c r="AU4" s="257" t="s">
        <v>32</v>
      </c>
      <c r="AV4" s="257" t="s">
        <v>33</v>
      </c>
      <c r="AW4" s="257" t="s">
        <v>34</v>
      </c>
    </row>
    <row r="5" spans="1:72" ht="17" thickBot="1" x14ac:dyDescent="0.4">
      <c r="A5" s="254"/>
      <c r="B5" s="256"/>
      <c r="C5" s="256"/>
      <c r="D5" s="239">
        <v>3</v>
      </c>
      <c r="E5" s="240"/>
      <c r="F5" s="239">
        <v>2</v>
      </c>
      <c r="G5" s="240"/>
      <c r="H5" s="239">
        <v>3</v>
      </c>
      <c r="I5" s="240"/>
      <c r="J5" s="239">
        <v>4</v>
      </c>
      <c r="K5" s="240"/>
      <c r="L5" s="239">
        <v>5</v>
      </c>
      <c r="M5" s="240"/>
      <c r="N5" s="239">
        <v>6</v>
      </c>
      <c r="O5" s="240"/>
      <c r="P5" s="239">
        <v>7</v>
      </c>
      <c r="Q5" s="240"/>
      <c r="R5" s="239">
        <v>8</v>
      </c>
      <c r="S5" s="240"/>
      <c r="T5" s="239">
        <v>9</v>
      </c>
      <c r="U5" s="240"/>
      <c r="V5" s="239">
        <v>10</v>
      </c>
      <c r="W5" s="240"/>
      <c r="X5" s="239">
        <v>11</v>
      </c>
      <c r="Y5" s="240"/>
      <c r="Z5" s="239">
        <v>12</v>
      </c>
      <c r="AA5" s="240"/>
      <c r="AB5" s="239">
        <v>13</v>
      </c>
      <c r="AC5" s="240"/>
      <c r="AD5" s="239">
        <v>14</v>
      </c>
      <c r="AE5" s="240"/>
      <c r="AF5" s="241">
        <v>15</v>
      </c>
      <c r="AG5" s="242"/>
      <c r="AH5" s="241">
        <v>16</v>
      </c>
      <c r="AI5" s="242"/>
      <c r="AJ5" s="241">
        <v>17</v>
      </c>
      <c r="AK5" s="242"/>
      <c r="AL5" s="241">
        <v>18</v>
      </c>
      <c r="AM5" s="242"/>
      <c r="AN5" s="241">
        <v>19</v>
      </c>
      <c r="AO5" s="242"/>
      <c r="AP5" s="241">
        <v>20</v>
      </c>
      <c r="AQ5" s="242"/>
      <c r="AR5" s="258"/>
      <c r="AS5" s="30" t="s">
        <v>4</v>
      </c>
      <c r="AT5" s="257"/>
      <c r="AU5" s="257"/>
      <c r="AV5" s="257"/>
      <c r="AW5" s="257"/>
      <c r="BA5">
        <v>1</v>
      </c>
      <c r="BB5">
        <v>2</v>
      </c>
      <c r="BC5">
        <v>3</v>
      </c>
      <c r="BD5">
        <v>4</v>
      </c>
      <c r="BE5">
        <v>5</v>
      </c>
      <c r="BF5">
        <v>6</v>
      </c>
      <c r="BG5">
        <v>7</v>
      </c>
      <c r="BH5">
        <v>8</v>
      </c>
      <c r="BI5">
        <v>9</v>
      </c>
      <c r="BJ5">
        <v>10</v>
      </c>
      <c r="BK5">
        <v>11</v>
      </c>
      <c r="BL5">
        <v>12</v>
      </c>
      <c r="BM5">
        <v>13</v>
      </c>
      <c r="BN5">
        <v>14</v>
      </c>
      <c r="BO5">
        <v>15</v>
      </c>
      <c r="BP5">
        <v>16</v>
      </c>
      <c r="BQ5">
        <v>17</v>
      </c>
      <c r="BR5">
        <v>18</v>
      </c>
      <c r="BS5">
        <v>19</v>
      </c>
      <c r="BT5">
        <v>20</v>
      </c>
    </row>
    <row r="6" spans="1:72" ht="18" customHeight="1" x14ac:dyDescent="0.35">
      <c r="A6" s="181">
        <v>1</v>
      </c>
      <c r="B6" s="259" t="s">
        <v>35</v>
      </c>
      <c r="C6" s="185" t="s">
        <v>36</v>
      </c>
      <c r="D6" s="8">
        <v>0</v>
      </c>
      <c r="E6" s="9" t="s">
        <v>19</v>
      </c>
      <c r="F6" s="177">
        <f>IF(F7&gt;3,"2")+IF(F7=3,"1")+IF(F7&lt;3,"0")</f>
        <v>0</v>
      </c>
      <c r="G6" s="178"/>
      <c r="H6" s="177">
        <f>IF(H7&gt;3,"2")+IF(H7=3,"1")+IF(H7&lt;3,"0")</f>
        <v>2</v>
      </c>
      <c r="I6" s="178"/>
      <c r="J6" s="177">
        <f>IF(J7&gt;3,"2")+IF(J7=3,"1")+IF(J7&lt;3,"0")</f>
        <v>1</v>
      </c>
      <c r="K6" s="178"/>
      <c r="L6" s="177">
        <f>IF(L7&gt;3,"2")+IF(L7=3,"1")+IF(L7&lt;3,"0")</f>
        <v>2</v>
      </c>
      <c r="M6" s="178"/>
      <c r="N6" s="179">
        <v>2</v>
      </c>
      <c r="O6" s="180"/>
      <c r="P6" s="177">
        <f>IF(P7&gt;3,"2")+IF(P7=3,"1")+IF(P7&lt;3,"0")</f>
        <v>2</v>
      </c>
      <c r="Q6" s="178"/>
      <c r="R6" s="177">
        <f>IF(R7&gt;3,"2")+IF(R7=3,"1")+IF(R7&lt;3,"0")</f>
        <v>0</v>
      </c>
      <c r="S6" s="178"/>
      <c r="T6" s="177">
        <f>IF(T7&gt;3,"2")+IF(T7=3,"1")+IF(T7&lt;3,"0")</f>
        <v>2</v>
      </c>
      <c r="U6" s="178"/>
      <c r="V6" s="177">
        <f>IF(V7&gt;3,"2")+IF(V7=3,"1")+IF(V7&lt;3,"0")</f>
        <v>2</v>
      </c>
      <c r="W6" s="178"/>
      <c r="X6" s="177">
        <f>IF(X7&gt;3,"2")+IF(X7=3,"1")+IF(X7&lt;3,"0")</f>
        <v>1</v>
      </c>
      <c r="Y6" s="178"/>
      <c r="Z6" s="177">
        <f>IF(Z7&gt;3,"2")+IF(Z7=3,"1")+IF(Z7&lt;3,"0")</f>
        <v>2</v>
      </c>
      <c r="AA6" s="178"/>
      <c r="AB6" s="177">
        <f>IF(AB7&gt;3,"2")+IF(AB7=3,"1")+IF(AB7&lt;3,"0")</f>
        <v>2</v>
      </c>
      <c r="AC6" s="178"/>
      <c r="AD6" s="177">
        <f>IF(AD7&gt;3,"2")+IF(AD7=3,"1")+IF(AD7&lt;3,"0")</f>
        <v>0</v>
      </c>
      <c r="AE6" s="178"/>
      <c r="AF6" s="177">
        <f>IF(AF7&gt;3,"2")+IF(AF7=3,"1")+IF(AF7&lt;3,"0")</f>
        <v>0</v>
      </c>
      <c r="AG6" s="178"/>
      <c r="AH6" s="177">
        <f>IF(AH7&gt;3,"2")+IF(AH7=3,"1")+IF(AH7&lt;3,"0")</f>
        <v>0</v>
      </c>
      <c r="AI6" s="178"/>
      <c r="AJ6" s="177">
        <f>IF(AJ7&gt;3,"2")+IF(AJ7=3,"1")+IF(AJ7&lt;3,"0")</f>
        <v>0</v>
      </c>
      <c r="AK6" s="178"/>
      <c r="AL6" s="177">
        <f>IF(AL7&gt;3,"2")+IF(AL7=3,"1")+IF(AL7&lt;3,"0")</f>
        <v>1</v>
      </c>
      <c r="AM6" s="178"/>
      <c r="AN6" s="177">
        <f>IF(AN7&gt;3,"2")+IF(AN7=3,"1")+IF(AN7&lt;3,"0")</f>
        <v>1</v>
      </c>
      <c r="AO6" s="178"/>
      <c r="AP6" s="179">
        <f>IF(AP7&gt;3,"2")+IF(AP7=3,"1")+IF(AP7&lt;3,"0")</f>
        <v>0</v>
      </c>
      <c r="AQ6" s="180"/>
      <c r="AR6" s="189">
        <f>SUM(F6:AQ6)</f>
        <v>20</v>
      </c>
      <c r="AS6" s="191">
        <v>11</v>
      </c>
      <c r="AT6" s="189">
        <f>BA46</f>
        <v>8</v>
      </c>
      <c r="AU6" s="181">
        <f>F7+H7+J7+L7+N7+P7+R7+T7+V7+X7+Z7+AB7+AD7+AF7+AH7+AJ7+AL7+AN7+AP7</f>
        <v>52</v>
      </c>
      <c r="AV6" s="181">
        <f>E7+G7+I7+K7+M7+O7+Q7+S7+U7+W7+Y7+AA7+AC7+AE7+AG7+AI7+AK7+AM7+AO7+AQ7</f>
        <v>46</v>
      </c>
      <c r="AW6" s="181">
        <f>AU6/AV6</f>
        <v>1.1304347826086956</v>
      </c>
      <c r="BA6" s="193">
        <v>0</v>
      </c>
      <c r="BB6" s="187">
        <f>IF(F6=1,"0")+IF(G7=4,$AR6)+IF(F6=2,-$AR6)</f>
        <v>20</v>
      </c>
      <c r="BC6" s="187">
        <f>IF(H6=1,"0")+IF(I7=4,$AR6)+IF(H6=2,-$AR6)</f>
        <v>-20</v>
      </c>
      <c r="BD6" s="187">
        <f>IF(J6=1,"0")+IF(K7=4,$AR6)+IF(J6=2,-$AR6)</f>
        <v>0</v>
      </c>
      <c r="BE6" s="187">
        <f>IF(L6=1,"0")+IF(M7=4,$AR6)+IF(L6=2,-$AR6)</f>
        <v>-20</v>
      </c>
      <c r="BF6" s="187">
        <f>IF(N6=1,"0")+IF(O7=4,$AR6)+IF(N6=2,-$AR6)</f>
        <v>-20</v>
      </c>
      <c r="BG6" s="187">
        <f>IF(P6=1,"0")+IF(Q7=4,$AR6)+IF(P6=2,-$AR6)</f>
        <v>-20</v>
      </c>
      <c r="BH6" s="187">
        <f>IF(R6=1,"0")+IF(S7=4,$AR6)+IF(R6=2,-$AR6)</f>
        <v>20</v>
      </c>
      <c r="BI6" s="187">
        <f>IF(T6=1,"0")+IF(U7=4,$AR6)+IF(T6=2,-$AR6)</f>
        <v>-20</v>
      </c>
      <c r="BJ6" s="187">
        <f>IF(V6=1,"0")+IF(W7=4,$AR6)+IF(V6=2,-$AR6)</f>
        <v>-20</v>
      </c>
      <c r="BK6" s="187">
        <f>IF(X6=1,"0")+IF(Y7=4,$AR6)+IF(X6=2,-$AR6)</f>
        <v>0</v>
      </c>
      <c r="BL6" s="187">
        <f>IF(Z6=1,"0")+IF(AA7=4,$AR6)+IF(Z6=2,-$AR6)</f>
        <v>-20</v>
      </c>
      <c r="BM6" s="187">
        <f>IF(AB6=1,"0")+IF(AC7=4,$AR6)+IF(AB6=2,-$AR6)</f>
        <v>-20</v>
      </c>
      <c r="BN6" s="187">
        <f>IF(AD6=1,"0")+IF(AE7=4,$AR6)+IF(AD6=2,-$AR6)</f>
        <v>20</v>
      </c>
      <c r="BO6" s="187">
        <f>IF(AF6=1,"0")+IF(AG7=4,$AR6)+IF(AF6=2,-$AR6)</f>
        <v>20</v>
      </c>
      <c r="BP6" s="187">
        <f>IF(AH6=1,"0")+IF(AI7=4,$AR6)+IF(AH6=2,-$AR6)</f>
        <v>20</v>
      </c>
      <c r="BQ6" s="187">
        <f>IF(AJ6=1,"0")+IF(AK7=4,$AR6)+IF(AJ6=2,-$AR6)</f>
        <v>20</v>
      </c>
      <c r="BR6" s="187">
        <f>IF(AL6=1,"0")+IF(AM7=4,$AR6)+IF(AL6=2,-$AR6)</f>
        <v>0</v>
      </c>
      <c r="BS6" s="187">
        <f>IF(AN6=1,"0")+IF(AO7=4,$AR6)+IF(AN6=2,-$AR6)</f>
        <v>0</v>
      </c>
      <c r="BT6" s="187">
        <f>IF(AP6=1,"0")+IF(AQ7=4,$AR6)+IF(AP6=2,-$AR6)</f>
        <v>0</v>
      </c>
    </row>
    <row r="7" spans="1:72" ht="18.75" customHeight="1" thickBot="1" x14ac:dyDescent="0.3">
      <c r="A7" s="182"/>
      <c r="B7" s="260"/>
      <c r="C7" s="186"/>
      <c r="D7" s="11"/>
      <c r="E7" s="12"/>
      <c r="F7" s="27">
        <v>1</v>
      </c>
      <c r="G7" s="15">
        <v>4</v>
      </c>
      <c r="H7" s="14">
        <v>4</v>
      </c>
      <c r="I7" s="15">
        <v>2</v>
      </c>
      <c r="J7" s="14">
        <v>3</v>
      </c>
      <c r="K7" s="15">
        <v>3</v>
      </c>
      <c r="L7" s="14">
        <v>4</v>
      </c>
      <c r="M7" s="15">
        <v>2</v>
      </c>
      <c r="N7" s="18">
        <v>4</v>
      </c>
      <c r="O7" s="13">
        <v>2</v>
      </c>
      <c r="P7" s="14">
        <v>4</v>
      </c>
      <c r="Q7" s="15">
        <v>0</v>
      </c>
      <c r="R7" s="14">
        <v>1</v>
      </c>
      <c r="S7" s="15">
        <v>4</v>
      </c>
      <c r="T7" s="14">
        <v>4</v>
      </c>
      <c r="U7" s="15">
        <v>2</v>
      </c>
      <c r="V7" s="14">
        <v>4</v>
      </c>
      <c r="W7" s="15">
        <v>0</v>
      </c>
      <c r="X7" s="2">
        <v>3</v>
      </c>
      <c r="Y7" s="3">
        <v>3</v>
      </c>
      <c r="Z7" s="2">
        <v>4</v>
      </c>
      <c r="AA7" s="3">
        <v>2</v>
      </c>
      <c r="AB7" s="2">
        <v>4</v>
      </c>
      <c r="AC7" s="3">
        <v>0</v>
      </c>
      <c r="AD7" s="2">
        <v>2</v>
      </c>
      <c r="AE7" s="3">
        <v>4</v>
      </c>
      <c r="AF7" s="2">
        <v>2</v>
      </c>
      <c r="AG7" s="3">
        <v>4</v>
      </c>
      <c r="AH7" s="2">
        <v>0</v>
      </c>
      <c r="AI7" s="3">
        <v>4</v>
      </c>
      <c r="AJ7" s="2">
        <v>2</v>
      </c>
      <c r="AK7" s="3">
        <v>4</v>
      </c>
      <c r="AL7" s="2">
        <v>3</v>
      </c>
      <c r="AM7" s="3">
        <v>3</v>
      </c>
      <c r="AN7" s="2">
        <v>3</v>
      </c>
      <c r="AO7" s="3">
        <v>3</v>
      </c>
      <c r="AP7" s="21"/>
      <c r="AQ7" s="22"/>
      <c r="AR7" s="190"/>
      <c r="AS7" s="192"/>
      <c r="AT7" s="190"/>
      <c r="AU7" s="182"/>
      <c r="AV7" s="182"/>
      <c r="AW7" s="182"/>
      <c r="BA7" s="204"/>
      <c r="BB7" s="195"/>
      <c r="BC7" s="195"/>
      <c r="BD7" s="195"/>
      <c r="BE7" s="195"/>
      <c r="BF7" s="195"/>
      <c r="BG7" s="195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</row>
    <row r="8" spans="1:72" ht="15.75" customHeight="1" x14ac:dyDescent="0.35">
      <c r="A8" s="181">
        <v>2</v>
      </c>
      <c r="B8" s="259" t="s">
        <v>37</v>
      </c>
      <c r="C8" s="185" t="s">
        <v>38</v>
      </c>
      <c r="D8" s="196">
        <f>IF(D9&gt;3,"2")+IF(D9=3,"1")+IF(D9&lt;3,"0")</f>
        <v>2</v>
      </c>
      <c r="E8" s="197"/>
      <c r="F8" s="23"/>
      <c r="G8" s="24"/>
      <c r="H8" s="200">
        <f>IF(H9&gt;3,"2")+IF(H9=3,"1")+IF(H9&lt;3,"0")</f>
        <v>2</v>
      </c>
      <c r="I8" s="178"/>
      <c r="J8" s="200">
        <f>IF(J9&gt;3,"2")+IF(J9=3,"1")+IF(J9&lt;3,"0")</f>
        <v>0</v>
      </c>
      <c r="K8" s="178"/>
      <c r="L8" s="200">
        <f>IF(L9&gt;3,"2")+IF(L9=3,"1")+IF(L9&lt;3,"0")</f>
        <v>1</v>
      </c>
      <c r="M8" s="178"/>
      <c r="N8" s="205">
        <f>IF(N9&gt;3,"2")+IF(N9=3,"1")+IF(N9&lt;3,"0")</f>
        <v>0</v>
      </c>
      <c r="O8" s="180"/>
      <c r="P8" s="200">
        <f>IF(P9&gt;3,"2")+IF(P9=3,"1")+IF(P9&lt;3,"0")</f>
        <v>0</v>
      </c>
      <c r="Q8" s="178"/>
      <c r="R8" s="200">
        <f>IF(R9&gt;3,"2")+IF(R9=3,"1")+IF(R9&lt;3,"0")</f>
        <v>0</v>
      </c>
      <c r="S8" s="178"/>
      <c r="T8" s="200">
        <f>IF(T9&gt;3,"2")+IF(T9=3,"1")+IF(T9&lt;3,"0")</f>
        <v>1</v>
      </c>
      <c r="U8" s="178"/>
      <c r="V8" s="200">
        <f>IF(V9&gt;3,"2")+IF(V9=3,"1")+IF(V9&lt;3,"0")</f>
        <v>2</v>
      </c>
      <c r="W8" s="178"/>
      <c r="X8" s="200">
        <f>IF(X9&gt;3,"2")+IF(X9=3,"1")+IF(X9&lt;3,"0")</f>
        <v>2</v>
      </c>
      <c r="Y8" s="178"/>
      <c r="Z8" s="200">
        <f>IF(Z9&gt;3,"2")+IF(Z9=3,"1")+IF(Z9&lt;3,"0")</f>
        <v>0</v>
      </c>
      <c r="AA8" s="178"/>
      <c r="AB8" s="200">
        <f>IF(AB9&gt;3,"2")+IF(AB9=3,"1")+IF(AB9&lt;3,"0")</f>
        <v>1</v>
      </c>
      <c r="AC8" s="178"/>
      <c r="AD8" s="200">
        <f>IF(AD9&gt;3,"2")+IF(AD9=3,"1")+IF(AD9&lt;3,"0")</f>
        <v>2</v>
      </c>
      <c r="AE8" s="178"/>
      <c r="AF8" s="200">
        <f>IF(AF9&gt;3,"2")+IF(AF9=3,"1")+IF(AF9&lt;3,"0")</f>
        <v>2</v>
      </c>
      <c r="AG8" s="178"/>
      <c r="AH8" s="200">
        <f>IF(AH9&gt;3,"2")+IF(AH9=3,"1")+IF(AH9&lt;3,"0")</f>
        <v>0</v>
      </c>
      <c r="AI8" s="178"/>
      <c r="AJ8" s="200">
        <f>IF(AJ9&gt;3,"2")+IF(AJ9=3,"1")+IF(AJ9&lt;3,"0")</f>
        <v>1</v>
      </c>
      <c r="AK8" s="178"/>
      <c r="AL8" s="200">
        <f>IF(AL9&gt;3,"2")+IF(AL9=3,"1")+IF(AL9&lt;3,"0")</f>
        <v>0</v>
      </c>
      <c r="AM8" s="178"/>
      <c r="AN8" s="200">
        <f>IF(AN9&gt;3,"2")+IF(AN9=3,"1")+IF(AN9&lt;3,"0")</f>
        <v>2</v>
      </c>
      <c r="AO8" s="178"/>
      <c r="AP8" s="205">
        <f>IF(AP9&gt;3,"2")+IF(AP9=3,"1")+IF(AP9&lt;3,"0")</f>
        <v>0</v>
      </c>
      <c r="AQ8" s="180"/>
      <c r="AR8" s="189">
        <f>SUM(D8:AQ8)</f>
        <v>18</v>
      </c>
      <c r="AS8" s="191">
        <v>9</v>
      </c>
      <c r="AT8" s="189">
        <f>BB46</f>
        <v>9</v>
      </c>
      <c r="AU8" s="181">
        <f>D9+F9+H9+J9+L9+N9+P9+R9+T9+V9+X9+Z9+AB9+AD9+AF9+AH9+AJ9+AL9+AN9+AP9</f>
        <v>44</v>
      </c>
      <c r="AV8" s="181">
        <f>E9+G9+I9+K9+M9+O9+Q9+S9+U9+W9+Y9+AA9+AC9+AE9+AG9+AI9+AK9+AM9+AO9+AQ9</f>
        <v>43</v>
      </c>
      <c r="AW8" s="181">
        <f>AU8/AV8</f>
        <v>1.0232558139534884</v>
      </c>
      <c r="BA8" s="187">
        <f>IF(D8=1,"0")+IF(E9=4,$AR8)+IF(D8=2,-$AR8)</f>
        <v>-18</v>
      </c>
      <c r="BB8" s="193">
        <v>0</v>
      </c>
      <c r="BC8" s="187">
        <f>IF(H8=1,"0")+IF(I9=4,$AR8)+IF(H8=2,-$AR8)</f>
        <v>-18</v>
      </c>
      <c r="BD8" s="187">
        <f>IF(J8=1,"0")+IF(K9=4,$AR8)+IF(J8=2,-$AR8)</f>
        <v>18</v>
      </c>
      <c r="BE8" s="187">
        <f>IF(L8=1,"0")+IF(M9=4,$AR8)+IF(L8=2,-$AR8)</f>
        <v>0</v>
      </c>
      <c r="BF8" s="187">
        <f>IF(N8=1,"0")+IF(O9=4,$AR8)+IF(N8=2,-$AR8)</f>
        <v>0</v>
      </c>
      <c r="BG8" s="187">
        <f>IF(P8=1,"0")+IF(Q9=4,$AR8)+IF(P8=2,-$AR8)</f>
        <v>18</v>
      </c>
      <c r="BH8" s="187">
        <f>IF(R8=1,"0")+IF(S9=4,$AR8)+IF(R8=2,-$AR8)</f>
        <v>18</v>
      </c>
      <c r="BI8" s="187">
        <f>IF(T8=1,"0")+IF(U9=4,$AR8)+IF(T8=2,-$AR8)</f>
        <v>0</v>
      </c>
      <c r="BJ8" s="187">
        <f>IF(V8=1,"0")+IF(W9=4,$AR8)+IF(V8=2,-$AR8)</f>
        <v>-18</v>
      </c>
      <c r="BK8" s="187">
        <f>IF(X8=1,"0")+IF(Y9=4,$AR8)+IF(X8=2,-$AR8)</f>
        <v>-18</v>
      </c>
      <c r="BL8" s="187">
        <f>IF(Z8=1,"0")+IF(AA9=4,$AR8)+IF(Z8=2,-$AR8)</f>
        <v>18</v>
      </c>
      <c r="BM8" s="187">
        <f>IF(AB8=1,"0")+IF(AC9=4,$AR8)+IF(AB8=2,-$AR8)</f>
        <v>0</v>
      </c>
      <c r="BN8" s="187">
        <f>IF(AD8=1,"0")+IF(AE9=4,$AR8)+IF(AD8=2,-$AR8)</f>
        <v>-18</v>
      </c>
      <c r="BO8" s="187">
        <f>IF(AF8=1,"0")+IF(AG9=4,$AR8)+IF(AF8=2,-$AR8)</f>
        <v>-18</v>
      </c>
      <c r="BP8" s="187">
        <f>IF(AH8=1,"0")+IF(AI9=4,$AR8)+IF(AH8=2,-$AR8)</f>
        <v>18</v>
      </c>
      <c r="BQ8" s="187">
        <f>IF(AJ8=1,"0")+IF(AK9=4,$AR8)+IF(AJ8=2,-$AR8)</f>
        <v>0</v>
      </c>
      <c r="BR8" s="187">
        <f>IF(AL8=1,"0")+IF(AM9=4,$AR8)+IF(AL8=2,-$AR8)</f>
        <v>18</v>
      </c>
      <c r="BS8" s="187">
        <f>IF(AN8=1,"0")+IF(AO9=4,$AR8)+IF(AN8=2,-$AR8)</f>
        <v>-18</v>
      </c>
      <c r="BT8" s="187">
        <f>IF(AP8=1,"0")+IF(AQ9=4,$AR8)+IF(AP8=2,-$AR8)</f>
        <v>0</v>
      </c>
    </row>
    <row r="9" spans="1:72" ht="12.75" customHeight="1" x14ac:dyDescent="0.25">
      <c r="A9" s="182"/>
      <c r="B9" s="260"/>
      <c r="C9" s="186"/>
      <c r="D9" s="14">
        <v>4</v>
      </c>
      <c r="E9" s="15">
        <v>1</v>
      </c>
      <c r="F9" s="25"/>
      <c r="G9" s="26"/>
      <c r="H9" s="14">
        <v>4</v>
      </c>
      <c r="I9" s="15">
        <v>0</v>
      </c>
      <c r="J9" s="14">
        <v>0</v>
      </c>
      <c r="K9" s="15">
        <v>4</v>
      </c>
      <c r="L9" s="14">
        <v>3</v>
      </c>
      <c r="M9" s="15">
        <v>3</v>
      </c>
      <c r="N9" s="18"/>
      <c r="O9" s="13"/>
      <c r="P9" s="14">
        <v>1</v>
      </c>
      <c r="Q9" s="15">
        <v>4</v>
      </c>
      <c r="R9" s="14">
        <v>1</v>
      </c>
      <c r="S9" s="15">
        <v>4</v>
      </c>
      <c r="T9" s="14">
        <v>3</v>
      </c>
      <c r="U9" s="15">
        <v>3</v>
      </c>
      <c r="V9" s="14">
        <v>4</v>
      </c>
      <c r="W9" s="15">
        <v>1</v>
      </c>
      <c r="X9" s="14">
        <v>4</v>
      </c>
      <c r="Y9" s="15">
        <v>1</v>
      </c>
      <c r="Z9" s="2">
        <v>0</v>
      </c>
      <c r="AA9" s="3">
        <v>4</v>
      </c>
      <c r="AB9" s="2">
        <v>3</v>
      </c>
      <c r="AC9" s="3">
        <v>3</v>
      </c>
      <c r="AD9" s="2">
        <v>4</v>
      </c>
      <c r="AE9" s="3">
        <v>1</v>
      </c>
      <c r="AF9" s="2">
        <v>4</v>
      </c>
      <c r="AG9" s="3">
        <v>1</v>
      </c>
      <c r="AH9" s="2">
        <v>2</v>
      </c>
      <c r="AI9" s="3">
        <v>4</v>
      </c>
      <c r="AJ9" s="2">
        <v>3</v>
      </c>
      <c r="AK9" s="3">
        <v>3</v>
      </c>
      <c r="AL9" s="2">
        <v>0</v>
      </c>
      <c r="AM9" s="3">
        <v>4</v>
      </c>
      <c r="AN9" s="2">
        <v>4</v>
      </c>
      <c r="AO9" s="3">
        <v>2</v>
      </c>
      <c r="AP9" s="21"/>
      <c r="AQ9" s="22"/>
      <c r="AR9" s="190"/>
      <c r="AS9" s="192"/>
      <c r="AT9" s="190"/>
      <c r="AU9" s="182"/>
      <c r="AV9" s="182"/>
      <c r="AW9" s="182"/>
      <c r="BA9" s="188"/>
      <c r="BB9" s="204"/>
      <c r="BC9" s="195"/>
      <c r="BD9" s="195"/>
      <c r="BE9" s="195"/>
      <c r="BF9" s="195"/>
      <c r="BG9" s="195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</row>
    <row r="10" spans="1:72" ht="15.75" customHeight="1" x14ac:dyDescent="0.35">
      <c r="A10" s="181">
        <v>3</v>
      </c>
      <c r="B10" s="259" t="s">
        <v>39</v>
      </c>
      <c r="C10" s="185" t="s">
        <v>40</v>
      </c>
      <c r="D10" s="200">
        <f>IF(D11&gt;3,"2")+IF(D11=3,"1")+IF(D11&lt;3,"0")</f>
        <v>0</v>
      </c>
      <c r="E10" s="178"/>
      <c r="F10" s="200">
        <f>IF(F11&gt;3,"2")+IF(F11=3,"1")+IF(F11&lt;3,"0")</f>
        <v>0</v>
      </c>
      <c r="G10" s="178"/>
      <c r="H10" s="23"/>
      <c r="I10" s="24"/>
      <c r="J10" s="200">
        <f>IF(J11&gt;3,"2")+IF(J11=3,"1")+IF(J11&lt;3,"0")</f>
        <v>0</v>
      </c>
      <c r="K10" s="178"/>
      <c r="L10" s="200">
        <f>IF(L11&gt;3,"2")+IF(L11=3,"1")+IF(L11&lt;3,"0")</f>
        <v>0</v>
      </c>
      <c r="M10" s="178"/>
      <c r="N10" s="205">
        <f>IF(N11&gt;3,"2")+IF(N11=3,"1")+IF(N11&lt;3,"0")</f>
        <v>0</v>
      </c>
      <c r="O10" s="180"/>
      <c r="P10" s="200">
        <f>IF(P11&gt;3,"2")+IF(P11=3,"1")+IF(P11&lt;3,"0")</f>
        <v>0</v>
      </c>
      <c r="Q10" s="178"/>
      <c r="R10" s="200">
        <f>IF(R11&gt;3,"2")+IF(R11=3,"1")+IF(R11&lt;3,"0")</f>
        <v>0</v>
      </c>
      <c r="S10" s="178"/>
      <c r="T10" s="200">
        <f>IF(T11&gt;3,"2")+IF(T11=3,"1")+IF(T11&lt;3,"0")</f>
        <v>0</v>
      </c>
      <c r="U10" s="178"/>
      <c r="V10" s="200">
        <f>IF(V11&gt;3,"2")+IF(V11=3,"1")+IF(V11&lt;3,"0")</f>
        <v>1</v>
      </c>
      <c r="W10" s="178"/>
      <c r="X10" s="200">
        <f>IF(X11&gt;3,"2")+IF(X11=3,"1")+IF(X11&lt;3,"0")</f>
        <v>0</v>
      </c>
      <c r="Y10" s="178"/>
      <c r="Z10" s="200">
        <f>IF(Z11&gt;3,"2")+IF(Z11=3,"1")+IF(Z11&lt;3,"0")</f>
        <v>0</v>
      </c>
      <c r="AA10" s="178"/>
      <c r="AB10" s="200">
        <f>IF(AB11&gt;3,"2")+IF(AB11=3,"1")+IF(AB11&lt;3,"0")</f>
        <v>0</v>
      </c>
      <c r="AC10" s="178"/>
      <c r="AD10" s="200">
        <f>IF(AD11&gt;3,"2")+IF(AD11=3,"1")+IF(AD11&lt;3,"0")</f>
        <v>0</v>
      </c>
      <c r="AE10" s="178"/>
      <c r="AF10" s="200">
        <f>IF(AF11&gt;3,"2")+IF(AF11=3,"1")+IF(AF11&lt;3,"0")</f>
        <v>0</v>
      </c>
      <c r="AG10" s="178"/>
      <c r="AH10" s="200">
        <f>IF(AH11&gt;3,"2")+IF(AH11=3,"1")+IF(AH11&lt;3,"0")</f>
        <v>0</v>
      </c>
      <c r="AI10" s="178"/>
      <c r="AJ10" s="200">
        <f>IF(AJ11&gt;3,"2")+IF(AJ11=3,"1")+IF(AJ11&lt;3,"0")</f>
        <v>0</v>
      </c>
      <c r="AK10" s="178"/>
      <c r="AL10" s="200">
        <f>IF(AL11&gt;3,"2")+IF(AL11=3,"1")+IF(AL11&lt;3,"0")</f>
        <v>0</v>
      </c>
      <c r="AM10" s="178"/>
      <c r="AN10" s="200">
        <f>IF(AN11&gt;3,"2")+IF(AN11=3,"1")+IF(AN11&lt;3,"0")</f>
        <v>0</v>
      </c>
      <c r="AO10" s="178"/>
      <c r="AP10" s="205">
        <f>IF(AP11&gt;3,"2")+IF(AP11=3,"1")+IF(AP11&lt;3,"0")</f>
        <v>0</v>
      </c>
      <c r="AQ10" s="180"/>
      <c r="AR10" s="189">
        <f>SUM(D10:AQ10)</f>
        <v>1</v>
      </c>
      <c r="AS10" s="191">
        <v>18</v>
      </c>
      <c r="AT10" s="189">
        <f>BC46</f>
        <v>10</v>
      </c>
      <c r="AU10" s="181">
        <f>D11+F11+H11+J11+L11+N11+P11+R11+T11+V11+X11+Z11+AB11+AD11+AF11+AH11+AJ11+AL11+AN11+AP11</f>
        <v>17</v>
      </c>
      <c r="AV10" s="181">
        <f>E11+G11+I11+K11+M11+O11+Q11+S11+U11+W11+Y11+AA11+AC11+AE11+AG11+AI11+AK11+AM11+AO11+AQ11</f>
        <v>67</v>
      </c>
      <c r="AW10" s="181">
        <f>AU10/AV10</f>
        <v>0.2537313432835821</v>
      </c>
      <c r="BA10" s="187">
        <f>IF(D10=1,"0")+IF(E11=4,$AR10)+IF(D10=2,-$AR10)</f>
        <v>1</v>
      </c>
      <c r="BB10" s="187">
        <f>IF(F10=1,"0")+IF(G11=4,$AR10)+IF(F10=2,-$AR10)</f>
        <v>1</v>
      </c>
      <c r="BC10" s="193">
        <v>0</v>
      </c>
      <c r="BD10" s="187">
        <f>IF(J10=1,"0")+IF(K11=4,$AR10)+IF(J10=2,-$AR10)</f>
        <v>1</v>
      </c>
      <c r="BE10" s="187">
        <f>IF(L10=1,"0")+IF(M11=4,$AR10)+IF(L10=2,-$AR10)</f>
        <v>1</v>
      </c>
      <c r="BF10" s="187">
        <f>IF(N10=1,"0")+IF(O11=4,$AR10)+IF(N10=2,-$AR10)</f>
        <v>0</v>
      </c>
      <c r="BG10" s="187">
        <f>IF(P10=1,"0")+IF(Q11=4,$AR10)+IF(P10=2,-$AR10)</f>
        <v>1</v>
      </c>
      <c r="BH10" s="187">
        <f>IF(R10=1,"0")+IF(S11=4,$AR10)+IF(R10=2,-$AR10)</f>
        <v>1</v>
      </c>
      <c r="BI10" s="187">
        <f>IF(T10=1,"0")+IF(U11=4,$AR10)+IF(T10=2,-$AR10)</f>
        <v>1</v>
      </c>
      <c r="BJ10" s="187">
        <f>IF(V10=1,"0")+IF(W11=4,$AR10)+IF(V10=2,-$AR10)</f>
        <v>0</v>
      </c>
      <c r="BK10" s="187">
        <f>IF(X10=1,"0")+IF(Y11=4,$AR10)+IF(X10=2,-$AR10)</f>
        <v>1</v>
      </c>
      <c r="BL10" s="187">
        <f>IF(Z10=1,"0")+IF(AA11=4,$AR10)+IF(Z10=2,-$AR10)</f>
        <v>1</v>
      </c>
      <c r="BM10" s="187">
        <f>IF(AB10=1,"0")+IF(AC11=4,$AR10)+IF(AB10=2,-$AR10)</f>
        <v>1</v>
      </c>
      <c r="BN10" s="187">
        <f>IF(AD10=1,"0")+IF(AE11=4,$AR10)+IF(AD10=2,-$AR10)</f>
        <v>1</v>
      </c>
      <c r="BO10" s="187">
        <f>IF(AF10=1,"0")+IF(AG11=4,$AR10)+IF(AF10=2,-$AR10)</f>
        <v>1</v>
      </c>
      <c r="BP10" s="187">
        <f>IF(AH10=1,"0")+IF(AI11=4,$AR10)+IF(AH10=2,-$AR10)</f>
        <v>1</v>
      </c>
      <c r="BQ10" s="187">
        <f>IF(AJ10=1,"0")+IF(AK11=4,$AR10)+IF(AJ10=2,-$AR10)</f>
        <v>1</v>
      </c>
      <c r="BR10" s="187">
        <f>IF(AL10=1,"0")+IF(AM11=4,$AR10)+IF(AL10=2,-$AR10)</f>
        <v>1</v>
      </c>
      <c r="BS10" s="187">
        <f>IF(AN10=1,"0")+IF(AO11=4,$AR10)+IF(AN10=2,-$AR10)</f>
        <v>1</v>
      </c>
      <c r="BT10" s="187">
        <f>IF(AP10=1,"0")+IF(AQ11=4,$AR10)+IF(AP10=2,-$AR10)</f>
        <v>0</v>
      </c>
    </row>
    <row r="11" spans="1:72" ht="12.75" customHeight="1" x14ac:dyDescent="0.25">
      <c r="A11" s="182"/>
      <c r="B11" s="260"/>
      <c r="C11" s="186"/>
      <c r="D11" s="14">
        <v>2</v>
      </c>
      <c r="E11" s="15">
        <v>4</v>
      </c>
      <c r="F11" s="14">
        <v>0</v>
      </c>
      <c r="G11" s="15">
        <v>4</v>
      </c>
      <c r="H11" s="25"/>
      <c r="I11" s="26"/>
      <c r="J11" s="14">
        <v>2</v>
      </c>
      <c r="K11" s="15">
        <v>4</v>
      </c>
      <c r="L11" s="14">
        <v>0</v>
      </c>
      <c r="M11" s="15">
        <v>4</v>
      </c>
      <c r="N11" s="18"/>
      <c r="O11" s="13"/>
      <c r="P11" s="14">
        <v>1</v>
      </c>
      <c r="Q11" s="15">
        <v>4</v>
      </c>
      <c r="R11" s="14">
        <v>1</v>
      </c>
      <c r="S11" s="15">
        <v>4</v>
      </c>
      <c r="T11" s="14">
        <v>1</v>
      </c>
      <c r="U11" s="15">
        <v>4</v>
      </c>
      <c r="V11" s="14">
        <v>3</v>
      </c>
      <c r="W11" s="15">
        <v>3</v>
      </c>
      <c r="X11" s="14">
        <v>2</v>
      </c>
      <c r="Y11" s="15">
        <v>4</v>
      </c>
      <c r="Z11" s="14">
        <v>1</v>
      </c>
      <c r="AA11" s="15">
        <v>4</v>
      </c>
      <c r="AB11" s="2">
        <v>0</v>
      </c>
      <c r="AC11" s="3">
        <v>4</v>
      </c>
      <c r="AD11" s="2">
        <v>0</v>
      </c>
      <c r="AE11" s="3">
        <v>4</v>
      </c>
      <c r="AF11" s="2">
        <v>0</v>
      </c>
      <c r="AG11" s="3">
        <v>4</v>
      </c>
      <c r="AH11" s="2">
        <v>2</v>
      </c>
      <c r="AI11" s="3">
        <v>4</v>
      </c>
      <c r="AJ11" s="2">
        <v>0</v>
      </c>
      <c r="AK11" s="3">
        <v>4</v>
      </c>
      <c r="AL11" s="2">
        <v>1</v>
      </c>
      <c r="AM11" s="3">
        <v>4</v>
      </c>
      <c r="AN11" s="2">
        <v>1</v>
      </c>
      <c r="AO11" s="3">
        <v>4</v>
      </c>
      <c r="AP11" s="21"/>
      <c r="AQ11" s="22"/>
      <c r="AR11" s="190"/>
      <c r="AS11" s="192"/>
      <c r="AT11" s="190"/>
      <c r="AU11" s="182"/>
      <c r="AV11" s="182"/>
      <c r="AW11" s="182"/>
      <c r="BA11" s="188"/>
      <c r="BB11" s="195"/>
      <c r="BC11" s="204"/>
      <c r="BD11" s="195"/>
      <c r="BE11" s="195"/>
      <c r="BF11" s="195"/>
      <c r="BG11" s="195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</row>
    <row r="12" spans="1:72" ht="15.75" customHeight="1" x14ac:dyDescent="0.35">
      <c r="A12" s="181">
        <v>4</v>
      </c>
      <c r="B12" s="259" t="s">
        <v>41</v>
      </c>
      <c r="C12" s="185" t="s">
        <v>40</v>
      </c>
      <c r="D12" s="200">
        <f>IF(D13&gt;3,"2")+IF(D13=3,"1")+IF(D13&lt;3,"0")</f>
        <v>1</v>
      </c>
      <c r="E12" s="178"/>
      <c r="F12" s="200">
        <f>IF(F13&gt;3,"2")+IF(F13=3,"1")+IF(F13&lt;3,"0")</f>
        <v>2</v>
      </c>
      <c r="G12" s="178"/>
      <c r="H12" s="200">
        <f>IF(H13&gt;3,"2")+IF(H13=3,"1")+IF(H13&lt;3,"0")</f>
        <v>2</v>
      </c>
      <c r="I12" s="178"/>
      <c r="J12" s="23"/>
      <c r="K12" s="24"/>
      <c r="L12" s="200">
        <f>IF(L13&gt;3,"2")+IF(L13=3,"1")+IF(L13&lt;3,"0")</f>
        <v>0</v>
      </c>
      <c r="M12" s="178"/>
      <c r="N12" s="205">
        <f>IF(N13&gt;3,"2")+IF(N13=3,"1")+IF(N13&lt;3,"0")</f>
        <v>0</v>
      </c>
      <c r="O12" s="180"/>
      <c r="P12" s="200">
        <f>IF(P13&gt;3,"2")+IF(P13=3,"1")+IF(P13&lt;3,"0")</f>
        <v>0</v>
      </c>
      <c r="Q12" s="178"/>
      <c r="R12" s="200">
        <f>IF(R13&gt;3,"2")+IF(R13=3,"1")+IF(R13&lt;3,"0")</f>
        <v>0</v>
      </c>
      <c r="S12" s="178"/>
      <c r="T12" s="200">
        <f>IF(T13&gt;3,"2")+IF(T13=3,"1")+IF(T13&lt;3,"0")</f>
        <v>2</v>
      </c>
      <c r="U12" s="178"/>
      <c r="V12" s="200">
        <f>IF(V13&gt;3,"2")+IF(V13=3,"1")+IF(V13&lt;3,"0")</f>
        <v>2</v>
      </c>
      <c r="W12" s="178"/>
      <c r="X12" s="200">
        <f>IF(X13&gt;3,"2")+IF(X13=3,"1")+IF(X13&lt;3,"0")</f>
        <v>0</v>
      </c>
      <c r="Y12" s="178"/>
      <c r="Z12" s="200">
        <f>IF(Z13&gt;3,"2")+IF(Z13=3,"1")+IF(Z13&lt;3,"0")</f>
        <v>2</v>
      </c>
      <c r="AA12" s="178"/>
      <c r="AB12" s="200">
        <f>IF(AB13&gt;3,"2")+IF(AB13=3,"1")+IF(AB13&lt;3,"0")</f>
        <v>2</v>
      </c>
      <c r="AC12" s="178"/>
      <c r="AD12" s="200">
        <f>IF(AD13&gt;3,"2")+IF(AD13=3,"1")+IF(AD13&lt;3,"0")</f>
        <v>0</v>
      </c>
      <c r="AE12" s="178"/>
      <c r="AF12" s="200">
        <f>IF(AF13&gt;3,"2")+IF(AF13=3,"1")+IF(AF13&lt;3,"0")</f>
        <v>0</v>
      </c>
      <c r="AG12" s="178"/>
      <c r="AH12" s="200">
        <f>IF(AH13&gt;3,"2")+IF(AH13=3,"1")+IF(AH13&lt;3,"0")</f>
        <v>0</v>
      </c>
      <c r="AI12" s="178"/>
      <c r="AJ12" s="200">
        <f>IF(AJ13&gt;3,"2")+IF(AJ13=3,"1")+IF(AJ13&lt;3,"0")</f>
        <v>1</v>
      </c>
      <c r="AK12" s="178"/>
      <c r="AL12" s="200">
        <f>IF(AL13&gt;3,"2")+IF(AL13=3,"1")+IF(AL13&lt;3,"0")</f>
        <v>0</v>
      </c>
      <c r="AM12" s="178"/>
      <c r="AN12" s="200">
        <f>IF(AN13&gt;3,"2")+IF(AN13=3,"1")+IF(AN13&lt;3,"0")</f>
        <v>0</v>
      </c>
      <c r="AO12" s="178"/>
      <c r="AP12" s="205">
        <f>IF(AP13&gt;3,"2")+IF(AP13=3,"1")+IF(AP13&lt;3,"0")</f>
        <v>0</v>
      </c>
      <c r="AQ12" s="180"/>
      <c r="AR12" s="189">
        <f>SUM(D12:AQ12)</f>
        <v>14</v>
      </c>
      <c r="AS12" s="191">
        <v>13</v>
      </c>
      <c r="AT12" s="189">
        <f>BD46</f>
        <v>11</v>
      </c>
      <c r="AU12" s="181">
        <f>D13+F13+H13+J13+L13+N13+P13+R13+T13+V13+X13+Z13+AB13+AD13+AF13+AH13+AJ13+AL13+AN13+AP13</f>
        <v>38</v>
      </c>
      <c r="AV12" s="181">
        <f>E13+G13+I13+K13+M13+O13+Q13+S13+U13+W13+Y13+AA13+AC13+AE13+AG13+AI13+AK13+AM13+AO13+AQ13</f>
        <v>49</v>
      </c>
      <c r="AW12" s="181">
        <f>AU12/AV12</f>
        <v>0.77551020408163263</v>
      </c>
      <c r="BA12" s="187">
        <f>IF(D12=1,"0")+IF(E13=4,$AR12)+IF(D12=2,-$AR12)</f>
        <v>0</v>
      </c>
      <c r="BB12" s="187">
        <f>IF(F12=1,"0")+IF(G13=4,$AR12)+IF(F12=2,-$AR12)</f>
        <v>-14</v>
      </c>
      <c r="BC12" s="187">
        <f>IF(H12=1,"0")+IF(I13=4,$AR12)+IF(H12=2,-$AR12)</f>
        <v>-14</v>
      </c>
      <c r="BD12" s="193">
        <v>0</v>
      </c>
      <c r="BE12" s="187">
        <f>IF(L12=1,"0")+IF(M13=4,$AR12)+IF(L12=2,-$AR12)</f>
        <v>14</v>
      </c>
      <c r="BF12" s="187">
        <f>IF(N12=1,"0")+IF(O13=4,$AR12)+IF(N12=2,-$AR12)</f>
        <v>0</v>
      </c>
      <c r="BG12" s="187">
        <f>IF(P12=1,"0")+IF(Q13=4,$AR12)+IF(P12=2,-$AR12)</f>
        <v>14</v>
      </c>
      <c r="BH12" s="187">
        <f>IF(R12=1,"0")+IF(S13=4,$AR12)+IF(R12=2,-$AR12)</f>
        <v>14</v>
      </c>
      <c r="BI12" s="187">
        <f>IF(T12=1,"0")+IF(U13=4,$AR12)+IF(T12=2,-$AR12)</f>
        <v>-14</v>
      </c>
      <c r="BJ12" s="187">
        <f>IF(V12=1,"0")+IF(W13=4,$AR12)+IF(V12=2,-$AR12)</f>
        <v>-14</v>
      </c>
      <c r="BK12" s="187">
        <f>IF(X12=1,"0")+IF(Y13=4,$AR12)+IF(X12=2,-$AR12)</f>
        <v>14</v>
      </c>
      <c r="BL12" s="187">
        <f>IF(Z12=1,"0")+IF(AA13=4,$AR12)+IF(Z12=2,-$AR12)</f>
        <v>-14</v>
      </c>
      <c r="BM12" s="187">
        <f>IF(AB12=1,"0")+IF(AC13=4,$AR12)+IF(AB12=2,-$AR12)</f>
        <v>-14</v>
      </c>
      <c r="BN12" s="187">
        <f>IF(AD12=1,"0")+IF(AE13=4,$AR12)+IF(AD12=2,-$AR12)</f>
        <v>14</v>
      </c>
      <c r="BO12" s="187">
        <f>IF(AF12=1,"0")+IF(AG13=4,$AR12)+IF(AF12=2,-$AR12)</f>
        <v>14</v>
      </c>
      <c r="BP12" s="187">
        <f>IF(AH12=1,"0")+IF(AI13=4,$AR12)+IF(AH12=2,-$AR12)</f>
        <v>14</v>
      </c>
      <c r="BQ12" s="187">
        <f>IF(AJ12=1,"0")+IF(AK13=4,$AR12)+IF(AJ12=2,-$AR12)</f>
        <v>0</v>
      </c>
      <c r="BR12" s="187">
        <f>IF(AL12=1,"0")+IF(AM13=4,$AR12)+IF(AL12=2,-$AR12)</f>
        <v>14</v>
      </c>
      <c r="BS12" s="187">
        <f>IF(AN12=1,"0")+IF(AO13=4,$AR12)+IF(AN12=2,-$AR12)</f>
        <v>14</v>
      </c>
      <c r="BT12" s="187">
        <f>IF(AP12=1,"0")+IF(AQ13=4,$AR12)+IF(AP12=2,-$AR12)</f>
        <v>0</v>
      </c>
    </row>
    <row r="13" spans="1:72" ht="12.75" customHeight="1" x14ac:dyDescent="0.25">
      <c r="A13" s="182"/>
      <c r="B13" s="260"/>
      <c r="C13" s="186"/>
      <c r="D13" s="14">
        <v>3</v>
      </c>
      <c r="E13" s="15">
        <v>3</v>
      </c>
      <c r="F13" s="14">
        <v>4</v>
      </c>
      <c r="G13" s="15">
        <v>0</v>
      </c>
      <c r="H13" s="14">
        <v>4</v>
      </c>
      <c r="I13" s="15">
        <v>2</v>
      </c>
      <c r="J13" s="25"/>
      <c r="K13" s="26"/>
      <c r="L13" s="14">
        <v>2</v>
      </c>
      <c r="M13" s="15">
        <v>4</v>
      </c>
      <c r="N13" s="18"/>
      <c r="O13" s="13"/>
      <c r="P13" s="14">
        <v>0</v>
      </c>
      <c r="Q13" s="15">
        <v>4</v>
      </c>
      <c r="R13" s="14">
        <v>0</v>
      </c>
      <c r="S13" s="15">
        <v>4</v>
      </c>
      <c r="T13" s="14">
        <v>4</v>
      </c>
      <c r="U13" s="15">
        <v>1</v>
      </c>
      <c r="V13" s="14">
        <v>4</v>
      </c>
      <c r="W13" s="15">
        <v>1</v>
      </c>
      <c r="X13" s="14">
        <v>1</v>
      </c>
      <c r="Y13" s="15">
        <v>4</v>
      </c>
      <c r="Z13" s="14">
        <v>4</v>
      </c>
      <c r="AA13" s="15">
        <v>2</v>
      </c>
      <c r="AB13" s="14">
        <v>4</v>
      </c>
      <c r="AC13" s="15">
        <v>1</v>
      </c>
      <c r="AD13" s="2">
        <v>2</v>
      </c>
      <c r="AE13" s="3">
        <v>4</v>
      </c>
      <c r="AF13" s="2">
        <v>0</v>
      </c>
      <c r="AG13" s="3">
        <v>4</v>
      </c>
      <c r="AH13" s="2">
        <v>1</v>
      </c>
      <c r="AI13" s="3">
        <v>4</v>
      </c>
      <c r="AJ13" s="2">
        <v>3</v>
      </c>
      <c r="AK13" s="3">
        <v>3</v>
      </c>
      <c r="AL13" s="2">
        <v>2</v>
      </c>
      <c r="AM13" s="3">
        <v>4</v>
      </c>
      <c r="AN13" s="2">
        <v>0</v>
      </c>
      <c r="AO13" s="3">
        <v>4</v>
      </c>
      <c r="AP13" s="21"/>
      <c r="AQ13" s="22"/>
      <c r="AR13" s="190"/>
      <c r="AS13" s="192"/>
      <c r="AT13" s="190"/>
      <c r="AU13" s="182"/>
      <c r="AV13" s="182"/>
      <c r="AW13" s="182"/>
      <c r="BA13" s="188"/>
      <c r="BB13" s="195"/>
      <c r="BC13" s="195"/>
      <c r="BD13" s="204"/>
      <c r="BE13" s="195"/>
      <c r="BF13" s="195"/>
      <c r="BG13" s="195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</row>
    <row r="14" spans="1:72" ht="15.75" customHeight="1" x14ac:dyDescent="0.35">
      <c r="A14" s="181">
        <v>5</v>
      </c>
      <c r="B14" s="259" t="s">
        <v>42</v>
      </c>
      <c r="C14" s="185" t="s">
        <v>26</v>
      </c>
      <c r="D14" s="200">
        <f>IF(D15&gt;3,"2")+IF(D15=3,"1")+IF(D15&lt;3,"0")</f>
        <v>0</v>
      </c>
      <c r="E14" s="178"/>
      <c r="F14" s="200">
        <f>IF(F15&gt;3,"2")+IF(F15=3,"1")+IF(F15&lt;3,"0")</f>
        <v>1</v>
      </c>
      <c r="G14" s="178"/>
      <c r="H14" s="200">
        <f>IF(H15&gt;3,"2")+IF(H15=3,"1")+IF(H15&lt;3,"0")</f>
        <v>2</v>
      </c>
      <c r="I14" s="178"/>
      <c r="J14" s="200">
        <f>IF(J15&gt;3,"2")+IF(J15=3,"1")+IF(J15&lt;3,"0")</f>
        <v>2</v>
      </c>
      <c r="K14" s="178"/>
      <c r="L14" s="23"/>
      <c r="M14" s="24"/>
      <c r="N14" s="205">
        <f>IF(N15&gt;3,"2")+IF(N15=3,"1")+IF(N15&lt;3,"0")</f>
        <v>0</v>
      </c>
      <c r="O14" s="180"/>
      <c r="P14" s="200">
        <f>IF(P15&gt;3,"2")+IF(P15=3,"1")+IF(P15&lt;3,"0")</f>
        <v>1</v>
      </c>
      <c r="Q14" s="178"/>
      <c r="R14" s="200">
        <f>IF(R15&gt;3,"2")+IF(R15=3,"1")+IF(R15&lt;3,"0")</f>
        <v>2</v>
      </c>
      <c r="S14" s="178"/>
      <c r="T14" s="200">
        <f>IF(T15&gt;3,"2")+IF(T15=3,"1")+IF(T15&lt;3,"0")</f>
        <v>2</v>
      </c>
      <c r="U14" s="178"/>
      <c r="V14" s="200">
        <f>IF(V15&gt;3,"2")+IF(V15=3,"1")+IF(V15&lt;3,"0")</f>
        <v>2</v>
      </c>
      <c r="W14" s="178"/>
      <c r="X14" s="200">
        <f>IF(X15&gt;3,"2")+IF(X15=3,"1")+IF(X15&lt;3,"0")</f>
        <v>2</v>
      </c>
      <c r="Y14" s="178"/>
      <c r="Z14" s="200">
        <f>IF(Z15&gt;3,"2")+IF(Z15=3,"1")+IF(Z15&lt;3,"0")</f>
        <v>2</v>
      </c>
      <c r="AA14" s="178"/>
      <c r="AB14" s="200">
        <f>IF(AB15&gt;3,"2")+IF(AB15=3,"1")+IF(AB15&lt;3,"0")</f>
        <v>2</v>
      </c>
      <c r="AC14" s="178"/>
      <c r="AD14" s="200">
        <f>IF(AD15&gt;3,"2")+IF(AD15=3,"1")+IF(AD15&lt;3,"0")</f>
        <v>2</v>
      </c>
      <c r="AE14" s="178"/>
      <c r="AF14" s="200">
        <f>IF(AF15&gt;3,"2")+IF(AF15=3,"1")+IF(AF15&lt;3,"0")</f>
        <v>1</v>
      </c>
      <c r="AG14" s="178"/>
      <c r="AH14" s="200">
        <f>IF(AH15&gt;3,"2")+IF(AH15=3,"1")+IF(AH15&lt;3,"0")</f>
        <v>1</v>
      </c>
      <c r="AI14" s="178"/>
      <c r="AJ14" s="200">
        <f>IF(AJ15&gt;3,"2")+IF(AJ15=3,"1")+IF(AJ15&lt;3,"0")</f>
        <v>0</v>
      </c>
      <c r="AK14" s="178"/>
      <c r="AL14" s="200">
        <f>IF(AL15&gt;3,"2")+IF(AL15=3,"1")+IF(AL15&lt;3,"0")</f>
        <v>0</v>
      </c>
      <c r="AM14" s="178"/>
      <c r="AN14" s="200">
        <f>IF(AN15&gt;3,"2")+IF(AN15=3,"1")+IF(AN15&lt;3,"0")</f>
        <v>1</v>
      </c>
      <c r="AO14" s="178"/>
      <c r="AP14" s="205">
        <f>IF(AP15&gt;3,"2")+IF(AP15=3,"1")+IF(AP15&lt;3,"0")</f>
        <v>0</v>
      </c>
      <c r="AQ14" s="180"/>
      <c r="AR14" s="189">
        <f>SUM(D14:AQ14)</f>
        <v>23</v>
      </c>
      <c r="AS14" s="191">
        <v>4</v>
      </c>
      <c r="AT14" s="189">
        <f>BE46</f>
        <v>12</v>
      </c>
      <c r="AU14" s="181">
        <f>D15+F15+H15+J15+L15+N15+P15+R15+T15+V15+X15+Z15+AB15+AD15+AF15+AH15+AJ15+AL15+AN15+AP15</f>
        <v>57</v>
      </c>
      <c r="AV14" s="181">
        <f>E15+G15+I15+K15+M15+O15+Q15+S15+U15+W15+Y15+AA15+AC15+AE15+AG15+AI15+AK15+AM15+AO15+AQ15</f>
        <v>39</v>
      </c>
      <c r="AW14" s="181">
        <f>AU14/AV14</f>
        <v>1.4615384615384615</v>
      </c>
      <c r="BA14" s="187">
        <f>IF(D14=1,"0")+IF(E15=4,$AR14)+IF(D14=2,-$AR14)</f>
        <v>23</v>
      </c>
      <c r="BB14" s="187">
        <f>IF(F14=1,"0")+IF(G15=4,$AR14)+IF(F14=2,-$AR14)</f>
        <v>0</v>
      </c>
      <c r="BC14" s="187">
        <f>IF(H14=1,"0")+IF(I15=4,$AR14)+IF(H14=2,-$AR14)</f>
        <v>-23</v>
      </c>
      <c r="BD14" s="187">
        <f>IF(J14=1,"0")+IF(K15=4,$AR14)+IF(J14=2,-$AR14)</f>
        <v>-23</v>
      </c>
      <c r="BE14" s="193">
        <v>0</v>
      </c>
      <c r="BF14" s="187">
        <f>IF(N14=1,"0")+IF(O15=4,$AR14)+IF(N14=2,-$AR14)</f>
        <v>0</v>
      </c>
      <c r="BG14" s="187">
        <f>IF(P14=1,"0")+IF(Q15=4,$AR14)+IF(P14=2,-$AR14)</f>
        <v>0</v>
      </c>
      <c r="BH14" s="187">
        <f>IF(R14=1,"0")+IF(S15=4,$AR14)+IF(R14=2,-$AR14)</f>
        <v>-23</v>
      </c>
      <c r="BI14" s="187">
        <f>IF(T14=1,"0")+IF(U15=4,$AR14)+IF(T14=2,-$AR14)</f>
        <v>-23</v>
      </c>
      <c r="BJ14" s="187">
        <f>IF(V14=1,"0")+IF(W15=4,$AR14)+IF(V14=2,-$AR14)</f>
        <v>-23</v>
      </c>
      <c r="BK14" s="187">
        <f>IF(X14=1,"0")+IF(Y15=4,$AR14)+IF(X14=2,-$AR14)</f>
        <v>-23</v>
      </c>
      <c r="BL14" s="187">
        <f>IF(Z14=1,"0")+IF(AA15=4,$AR14)+IF(Z14=2,-$AR14)</f>
        <v>-23</v>
      </c>
      <c r="BM14" s="187">
        <f>IF(AB14=1,"0")+IF(AC15=4,$AR14)+IF(AB14=2,-$AR14)</f>
        <v>-23</v>
      </c>
      <c r="BN14" s="187">
        <f>IF(AD14=1,"0")+IF(AE15=4,$AR14)+IF(AD14=2,-$AR14)</f>
        <v>-23</v>
      </c>
      <c r="BO14" s="187">
        <f>IF(AF14=1,"0")+IF(AG15=4,$AR14)+IF(AF14=2,-$AR14)</f>
        <v>0</v>
      </c>
      <c r="BP14" s="187">
        <f>IF(AH14=1,"0")+IF(AI15=4,$AR14)+IF(AH14=2,-$AR14)</f>
        <v>0</v>
      </c>
      <c r="BQ14" s="187">
        <f>IF(AJ14=1,"0")+IF(AK15=4,$AR14)+IF(AJ14=2,-$AR14)</f>
        <v>23</v>
      </c>
      <c r="BR14" s="187">
        <f>IF(AL14=1,"0")+IF(AM15=4,$AR14)+IF(AL14=2,-$AR14)</f>
        <v>23</v>
      </c>
      <c r="BS14" s="187">
        <f>IF(AN14=1,"0")+IF(AO15=4,$AR14)+IF(AN14=2,-$AR14)</f>
        <v>0</v>
      </c>
      <c r="BT14" s="187">
        <f>IF(AP14=1,"0")+IF(AQ15=4,$AR14)+IF(AP14=2,-$AR14)</f>
        <v>0</v>
      </c>
    </row>
    <row r="15" spans="1:72" ht="12.75" customHeight="1" x14ac:dyDescent="0.25">
      <c r="A15" s="182"/>
      <c r="B15" s="260"/>
      <c r="C15" s="186"/>
      <c r="D15" s="14">
        <v>2</v>
      </c>
      <c r="E15" s="15">
        <v>4</v>
      </c>
      <c r="F15" s="14">
        <v>3</v>
      </c>
      <c r="G15" s="15">
        <v>3</v>
      </c>
      <c r="H15" s="14">
        <v>4</v>
      </c>
      <c r="I15" s="15">
        <v>0</v>
      </c>
      <c r="J15" s="14">
        <v>4</v>
      </c>
      <c r="K15" s="15">
        <v>2</v>
      </c>
      <c r="L15" s="25"/>
      <c r="M15" s="26"/>
      <c r="N15" s="18"/>
      <c r="O15" s="13"/>
      <c r="P15" s="14">
        <v>3</v>
      </c>
      <c r="Q15" s="15">
        <v>3</v>
      </c>
      <c r="R15" s="14">
        <v>4</v>
      </c>
      <c r="S15" s="15">
        <v>2</v>
      </c>
      <c r="T15" s="14">
        <v>4</v>
      </c>
      <c r="U15" s="15">
        <v>0</v>
      </c>
      <c r="V15" s="14">
        <v>4</v>
      </c>
      <c r="W15" s="15">
        <v>1</v>
      </c>
      <c r="X15" s="14">
        <v>4</v>
      </c>
      <c r="Y15" s="15">
        <v>2</v>
      </c>
      <c r="Z15" s="14">
        <v>4</v>
      </c>
      <c r="AA15" s="15">
        <v>1</v>
      </c>
      <c r="AB15" s="14">
        <v>4</v>
      </c>
      <c r="AC15" s="15">
        <v>2</v>
      </c>
      <c r="AD15" s="14">
        <v>4</v>
      </c>
      <c r="AE15" s="15">
        <v>2</v>
      </c>
      <c r="AF15" s="2">
        <v>3</v>
      </c>
      <c r="AG15" s="3">
        <v>3</v>
      </c>
      <c r="AH15" s="2">
        <v>3</v>
      </c>
      <c r="AI15" s="3">
        <v>3</v>
      </c>
      <c r="AJ15" s="2">
        <v>2</v>
      </c>
      <c r="AK15" s="3">
        <v>4</v>
      </c>
      <c r="AL15" s="2">
        <v>2</v>
      </c>
      <c r="AM15" s="3">
        <v>4</v>
      </c>
      <c r="AN15" s="2">
        <v>3</v>
      </c>
      <c r="AO15" s="3">
        <v>3</v>
      </c>
      <c r="AP15" s="21"/>
      <c r="AQ15" s="22"/>
      <c r="AR15" s="190"/>
      <c r="AS15" s="192"/>
      <c r="AT15" s="190"/>
      <c r="AU15" s="182"/>
      <c r="AV15" s="182"/>
      <c r="AW15" s="182"/>
      <c r="BA15" s="188"/>
      <c r="BB15" s="195"/>
      <c r="BC15" s="195"/>
      <c r="BD15" s="195"/>
      <c r="BE15" s="204"/>
      <c r="BF15" s="195"/>
      <c r="BG15" s="195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</row>
    <row r="16" spans="1:72" ht="15.75" customHeight="1" x14ac:dyDescent="0.35">
      <c r="A16" s="181">
        <v>6</v>
      </c>
      <c r="B16" s="259" t="s">
        <v>43</v>
      </c>
      <c r="C16" s="185"/>
      <c r="D16" s="205">
        <v>0</v>
      </c>
      <c r="E16" s="180"/>
      <c r="F16" s="205">
        <f>IF(F17&gt;3,"2")+IF(F17=3,"1")+IF(F17&lt;3,"0")</f>
        <v>0</v>
      </c>
      <c r="G16" s="180"/>
      <c r="H16" s="205">
        <f>IF(H17&gt;3,"2")+IF(H17=3,"1")+IF(H17&lt;3,"0")</f>
        <v>0</v>
      </c>
      <c r="I16" s="180"/>
      <c r="J16" s="205">
        <f>IF(J17&gt;3,"2")+IF(J17=3,"1")+IF(J17&lt;3,"0")</f>
        <v>0</v>
      </c>
      <c r="K16" s="180"/>
      <c r="L16" s="205">
        <f>IF(L17&gt;3,"2")+IF(L17=3,"1")+IF(L17&lt;3,"0")</f>
        <v>0</v>
      </c>
      <c r="M16" s="180"/>
      <c r="N16" s="16"/>
      <c r="O16" s="17"/>
      <c r="P16" s="205">
        <f>IF(P17&gt;3,"2")+IF(P17=3,"1")+IF(P17&lt;3,"0")</f>
        <v>0</v>
      </c>
      <c r="Q16" s="180"/>
      <c r="R16" s="205">
        <f>IF(R17&gt;3,"2")+IF(R17=3,"1")+IF(R17&lt;3,"0")</f>
        <v>0</v>
      </c>
      <c r="S16" s="180"/>
      <c r="T16" s="205">
        <f>IF(T17&gt;3,"2")+IF(T17=3,"1")+IF(T17&lt;3,"0")</f>
        <v>0</v>
      </c>
      <c r="U16" s="180"/>
      <c r="V16" s="205">
        <f>IF(V17&gt;3,"2")+IF(V17=3,"1")+IF(V17&lt;3,"0")</f>
        <v>0</v>
      </c>
      <c r="W16" s="180"/>
      <c r="X16" s="205">
        <f>IF(X17&gt;3,"2")+IF(X17=3,"1")+IF(X17&lt;3,"0")</f>
        <v>0</v>
      </c>
      <c r="Y16" s="180"/>
      <c r="Z16" s="205">
        <f>IF(Z17&gt;3,"2")+IF(Z17=3,"1")+IF(Z17&lt;3,"0")</f>
        <v>0</v>
      </c>
      <c r="AA16" s="180"/>
      <c r="AB16" s="205">
        <f>IF(AB17&gt;3,"2")+IF(AB17=3,"1")+IF(AB17&lt;3,"0")</f>
        <v>0</v>
      </c>
      <c r="AC16" s="180"/>
      <c r="AD16" s="205">
        <f>IF(AD17&gt;3,"2")+IF(AD17=3,"1")+IF(AD17&lt;3,"0")</f>
        <v>0</v>
      </c>
      <c r="AE16" s="180"/>
      <c r="AF16" s="205">
        <f>IF(AF17&gt;3,"2")+IF(AF17=3,"1")+IF(AF17&lt;3,"0")</f>
        <v>0</v>
      </c>
      <c r="AG16" s="180"/>
      <c r="AH16" s="205">
        <f>IF(AH17&gt;3,"2")+IF(AH17=3,"1")+IF(AH17&lt;3,"0")</f>
        <v>0</v>
      </c>
      <c r="AI16" s="180"/>
      <c r="AJ16" s="205">
        <f>IF(AJ17&gt;3,"2")+IF(AJ17=3,"1")+IF(AJ17&lt;3,"0")</f>
        <v>0</v>
      </c>
      <c r="AK16" s="180"/>
      <c r="AL16" s="205">
        <f>IF(AL17&gt;3,"2")+IF(AL17=3,"1")+IF(AL17&lt;3,"0")</f>
        <v>0</v>
      </c>
      <c r="AM16" s="180"/>
      <c r="AN16" s="205">
        <f>IF(AN17&gt;3,"2")+IF(AN17=3,"1")+IF(AN17&lt;3,"0")</f>
        <v>0</v>
      </c>
      <c r="AO16" s="180"/>
      <c r="AP16" s="205">
        <f>IF(AP17&gt;3,"2")+IF(AP17=3,"1")+IF(AP17&lt;3,"0")</f>
        <v>0</v>
      </c>
      <c r="AQ16" s="180"/>
      <c r="AR16" s="189">
        <f>SUM(D16:AQ16)</f>
        <v>0</v>
      </c>
      <c r="AS16" s="191"/>
      <c r="AT16" s="189">
        <f>BF46</f>
        <v>13</v>
      </c>
      <c r="AU16" s="181">
        <f>D17+F17+H17+J17+L17+N17+P17+R17+T17+V17+X17+Z17+AB17+AD17+AF17+AH17+AJ17+AL17+AN17+AP17</f>
        <v>2</v>
      </c>
      <c r="AV16" s="181">
        <f>E17+G17+I17+K17+M17+O17+Q17+S17+U17+W17+Y17+AA17+AC17+AE17+AG17+AI17+AK17+AM17+AO17+AQ17</f>
        <v>4</v>
      </c>
      <c r="AW16" s="181">
        <f>AU16/AV16</f>
        <v>0.5</v>
      </c>
      <c r="BA16" s="187">
        <f>IF(D16=1,"0")+IF(E17=4,$AR16)+IF(D16=2,-$AR16)</f>
        <v>0</v>
      </c>
      <c r="BB16" s="187">
        <f>IF(F16=1,"0")+IF(G17=4,$AR16)+IF(F16=2,-$AR16)</f>
        <v>0</v>
      </c>
      <c r="BC16" s="187">
        <f>IF(H16=1,"0")+IF(I17=4,$AR16)+IF(H16=2,-$AR16)</f>
        <v>0</v>
      </c>
      <c r="BD16" s="187">
        <f>IF(J16=1,"0")+IF(K17=4,$AR16)+IF(J16=2,-$AR16)</f>
        <v>0</v>
      </c>
      <c r="BE16" s="187">
        <f>IF(L16=1,"0")+IF(M17=4,$AR16)+IF(L16=2,-$AR16)</f>
        <v>0</v>
      </c>
      <c r="BF16" s="193">
        <v>0</v>
      </c>
      <c r="BG16" s="187">
        <f>IF(P16=1,"0")+IF(Q17=4,$AR16)+IF(P16=2,-$AR16)</f>
        <v>0</v>
      </c>
      <c r="BH16" s="187">
        <f>IF(R16=1,"0")+IF(S17=4,$AR16)+IF(R16=2,-$AR16)</f>
        <v>0</v>
      </c>
      <c r="BI16" s="187">
        <f>IF(T16=1,"0")+IF(U17=4,$AR16)+IF(T16=2,-$AR16)</f>
        <v>0</v>
      </c>
      <c r="BJ16" s="187">
        <f>IF(V16=1,"0")+IF(W17=4,$AR16)+IF(V16=2,-$AR16)</f>
        <v>0</v>
      </c>
      <c r="BK16" s="187">
        <f>IF(X16=1,"0")+IF(Y17=4,$AR16)+IF(X16=2,-$AR16)</f>
        <v>0</v>
      </c>
      <c r="BL16" s="187">
        <f>IF(Z16=1,"0")+IF(AA17=4,$AR16)+IF(Z16=2,-$AR16)</f>
        <v>0</v>
      </c>
      <c r="BM16" s="187">
        <f>IF(AB16=1,"0")+IF(AC17=4,$AR16)+IF(AB16=2,-$AR16)</f>
        <v>0</v>
      </c>
      <c r="BN16" s="187">
        <f>IF(AD16=1,"0")+IF(AE17=4,$AR16)+IF(AD16=2,-$AR16)</f>
        <v>0</v>
      </c>
      <c r="BO16" s="187">
        <f>IF(AF16=1,"0")+IF(AG17=4,$AR16)+IF(AF16=2,-$AR16)</f>
        <v>0</v>
      </c>
      <c r="BP16" s="187">
        <f>IF(AH16=1,"0")+IF(AI17=4,$AR16)+IF(AH16=2,-$AR16)</f>
        <v>0</v>
      </c>
      <c r="BQ16" s="187">
        <f>IF(AJ16=1,"0")+IF(AK17=4,$AR16)+IF(AJ16=2,-$AR16)</f>
        <v>0</v>
      </c>
      <c r="BR16" s="187">
        <f>IF(AL16=1,"0")+IF(AM17=4,$AR16)+IF(AL16=2,-$AR16)</f>
        <v>0</v>
      </c>
      <c r="BS16" s="187">
        <f>IF(AN16=1,"0")+IF(AO17=4,$AR16)+IF(AN16=2,-$AR16)</f>
        <v>0</v>
      </c>
      <c r="BT16" s="187">
        <f>IF(AP16=1,"0")+IF(AQ17=4,$AR16)+IF(AP16=2,-$AR16)</f>
        <v>0</v>
      </c>
    </row>
    <row r="17" spans="1:72" ht="12.75" customHeight="1" x14ac:dyDescent="0.25">
      <c r="A17" s="182"/>
      <c r="B17" s="260"/>
      <c r="C17" s="186"/>
      <c r="D17" s="18">
        <v>2</v>
      </c>
      <c r="E17" s="13">
        <v>4</v>
      </c>
      <c r="F17" s="18"/>
      <c r="G17" s="13"/>
      <c r="H17" s="18"/>
      <c r="I17" s="13"/>
      <c r="J17" s="18"/>
      <c r="K17" s="13"/>
      <c r="L17" s="18"/>
      <c r="M17" s="13"/>
      <c r="N17" s="19"/>
      <c r="O17" s="20"/>
      <c r="P17" s="18"/>
      <c r="Q17" s="13"/>
      <c r="R17" s="18"/>
      <c r="S17" s="13"/>
      <c r="T17" s="18"/>
      <c r="U17" s="13"/>
      <c r="V17" s="18"/>
      <c r="W17" s="13"/>
      <c r="X17" s="18"/>
      <c r="Y17" s="13"/>
      <c r="Z17" s="18"/>
      <c r="AA17" s="13"/>
      <c r="AB17" s="18"/>
      <c r="AC17" s="13"/>
      <c r="AD17" s="18"/>
      <c r="AE17" s="13"/>
      <c r="AF17" s="18"/>
      <c r="AG17" s="13"/>
      <c r="AH17" s="21"/>
      <c r="AI17" s="22"/>
      <c r="AJ17" s="21"/>
      <c r="AK17" s="22"/>
      <c r="AL17" s="21"/>
      <c r="AM17" s="22"/>
      <c r="AN17" s="21"/>
      <c r="AO17" s="22"/>
      <c r="AP17" s="21"/>
      <c r="AQ17" s="22"/>
      <c r="AR17" s="190"/>
      <c r="AS17" s="192"/>
      <c r="AT17" s="190"/>
      <c r="AU17" s="182"/>
      <c r="AV17" s="182"/>
      <c r="AW17" s="182"/>
      <c r="BA17" s="188"/>
      <c r="BB17" s="195"/>
      <c r="BC17" s="195"/>
      <c r="BD17" s="195"/>
      <c r="BE17" s="195"/>
      <c r="BF17" s="204"/>
      <c r="BG17" s="195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</row>
    <row r="18" spans="1:72" ht="15.75" customHeight="1" x14ac:dyDescent="0.35">
      <c r="A18" s="181">
        <v>7</v>
      </c>
      <c r="B18" s="259" t="s">
        <v>44</v>
      </c>
      <c r="C18" s="185" t="s">
        <v>25</v>
      </c>
      <c r="D18" s="200">
        <f>IF(D19&gt;3,"2")+IF(D19=3,"1")+IF(D19&lt;3,"0")</f>
        <v>0</v>
      </c>
      <c r="E18" s="178"/>
      <c r="F18" s="200">
        <f>IF(F19&gt;3,"2")+IF(F19=3,"1")+IF(F19&lt;3,"0")</f>
        <v>2</v>
      </c>
      <c r="G18" s="178"/>
      <c r="H18" s="200">
        <f>IF(H19&gt;3,"2")+IF(H19=3,"1")+IF(H19&lt;3,"0")</f>
        <v>2</v>
      </c>
      <c r="I18" s="178"/>
      <c r="J18" s="200">
        <f>IF(J19&gt;3,"2")+IF(J19=3,"1")+IF(J19&lt;3,"0")</f>
        <v>2</v>
      </c>
      <c r="K18" s="178"/>
      <c r="L18" s="200">
        <f>IF(L19&gt;3,"2")+IF(L19=3,"1")+IF(L19&lt;3,"0")</f>
        <v>1</v>
      </c>
      <c r="M18" s="178"/>
      <c r="N18" s="205">
        <f>IF(N19&gt;3,"2")+IF(N19=3,"1")+IF(N19&lt;3,"0")</f>
        <v>0</v>
      </c>
      <c r="O18" s="180"/>
      <c r="P18" s="23"/>
      <c r="Q18" s="24"/>
      <c r="R18" s="200">
        <f>IF(R19&gt;3,"2")+IF(R19=3,"1")+IF(R19&lt;3,"0")</f>
        <v>1</v>
      </c>
      <c r="S18" s="178"/>
      <c r="T18" s="200">
        <f>IF(T19&gt;3,"2")+IF(T19=3,"1")+IF(T19&lt;3,"0")</f>
        <v>2</v>
      </c>
      <c r="U18" s="178"/>
      <c r="V18" s="200">
        <f>IF(V19&gt;3,"2")+IF(V19=3,"1")+IF(V19&lt;3,"0")</f>
        <v>1</v>
      </c>
      <c r="W18" s="178"/>
      <c r="X18" s="200">
        <f>IF(X19&gt;3,"2")+IF(X19=3,"1")+IF(X19&lt;3,"0")</f>
        <v>1</v>
      </c>
      <c r="Y18" s="178"/>
      <c r="Z18" s="200">
        <f>IF(Z19&gt;3,"2")+IF(Z19=3,"1")+IF(Z19&lt;3,"0")</f>
        <v>2</v>
      </c>
      <c r="AA18" s="178"/>
      <c r="AB18" s="200">
        <f>IF(AB19&gt;3,"2")+IF(AB19=3,"1")+IF(AB19&lt;3,"0")</f>
        <v>1</v>
      </c>
      <c r="AC18" s="178"/>
      <c r="AD18" s="200">
        <f>IF(AD19&gt;3,"2")+IF(AD19=3,"1")+IF(AD19&lt;3,"0")</f>
        <v>0</v>
      </c>
      <c r="AE18" s="178"/>
      <c r="AF18" s="200">
        <f>IF(AF19&gt;3,"2")+IF(AF19=3,"1")+IF(AF19&lt;3,"0")</f>
        <v>0</v>
      </c>
      <c r="AG18" s="178"/>
      <c r="AH18" s="200">
        <f>IF(AH19&gt;3,"2")+IF(AH19=3,"1")+IF(AH19&lt;3,"0")</f>
        <v>1</v>
      </c>
      <c r="AI18" s="178"/>
      <c r="AJ18" s="200">
        <f>IF(AJ19&gt;3,"2")+IF(AJ19=3,"1")+IF(AJ19&lt;3,"0")</f>
        <v>0</v>
      </c>
      <c r="AK18" s="178"/>
      <c r="AL18" s="200">
        <f>IF(AL19&gt;3,"2")+IF(AL19=3,"1")+IF(AL19&lt;3,"0")</f>
        <v>0</v>
      </c>
      <c r="AM18" s="178"/>
      <c r="AN18" s="200">
        <f>IF(AN19&gt;3,"2")+IF(AN19=3,"1")+IF(AN19&lt;3,"0")</f>
        <v>1</v>
      </c>
      <c r="AO18" s="178"/>
      <c r="AP18" s="205">
        <f>IF(AP19&gt;3,"2")+IF(AP19=3,"1")+IF(AP19&lt;3,"0")</f>
        <v>0</v>
      </c>
      <c r="AQ18" s="180"/>
      <c r="AR18" s="189">
        <f>SUM(D18:AQ18)</f>
        <v>17</v>
      </c>
      <c r="AS18" s="191">
        <v>12</v>
      </c>
      <c r="AT18" s="189">
        <f>BG46</f>
        <v>14</v>
      </c>
      <c r="AU18" s="181">
        <f>D19+F19+H19+J19+L19+N19+P19+R19+T19+V19+X19+Z19+AB19+AD19+AF19+AH19+AJ19+AL19+AN19+AP19</f>
        <v>46</v>
      </c>
      <c r="AV18" s="181">
        <f>E19+G19+I19+K19+M19+O19+Q19+S19+U19+W19+Y19+AA19+AC19+AE19+AG19+AI19+AK19+AM19+AO19+AQ19</f>
        <v>45</v>
      </c>
      <c r="AW18" s="181">
        <f>AU18/AV18</f>
        <v>1.0222222222222221</v>
      </c>
      <c r="BA18" s="187">
        <f>IF(D18=1,"0")+IF(E19=4,$AR18)+IF(D18=2,-$AR18)</f>
        <v>17</v>
      </c>
      <c r="BB18" s="187">
        <f>IF(F18=1,"0")+IF(G19=4,$AR18)+IF(F18=2,-$AR18)</f>
        <v>-17</v>
      </c>
      <c r="BC18" s="187">
        <f>IF(H18=1,"0")+IF(I19=4,$AR18)+IF(H18=2,-$AR18)</f>
        <v>-17</v>
      </c>
      <c r="BD18" s="187">
        <f>IF(J18=1,"0")+IF(K19=4,$AR18)+IF(J18=2,-$AR18)</f>
        <v>-17</v>
      </c>
      <c r="BE18" s="187">
        <f>IF(L18=1,"0")+IF(M19=4,$AR18)+IF(L18=2,-$AR18)</f>
        <v>0</v>
      </c>
      <c r="BF18" s="187">
        <f>IF(N18=1,"0")+IF(O19=4,$AR18)+IF(N18=2,-$AR18)</f>
        <v>0</v>
      </c>
      <c r="BG18" s="193">
        <v>0</v>
      </c>
      <c r="BH18" s="187">
        <f>IF(R18=1,"0")+IF(S19=4,$AR18)+IF(R18=2,-$AR18)</f>
        <v>0</v>
      </c>
      <c r="BI18" s="187">
        <f>IF(T18=1,"0")+IF(U19=4,$AR18)+IF(T18=2,-$AR18)</f>
        <v>-17</v>
      </c>
      <c r="BJ18" s="187">
        <f>IF(V18=1,"0")+IF(W19=4,$AR18)+IF(V18=2,-$AR18)</f>
        <v>0</v>
      </c>
      <c r="BK18" s="187">
        <f>IF(X18=1,"0")+IF(Y19=4,$AR18)+IF(X18=2,-$AR18)</f>
        <v>0</v>
      </c>
      <c r="BL18" s="187">
        <f>IF(Z18=1,"0")+IF(AA19=4,$AR18)+IF(Z18=2,-$AR18)</f>
        <v>-17</v>
      </c>
      <c r="BM18" s="187">
        <f>IF(AB18=1,"0")+IF(AC19=4,$AR18)+IF(AB18=2,-$AR18)</f>
        <v>0</v>
      </c>
      <c r="BN18" s="187">
        <f>IF(AD18=1,"0")+IF(AE19=4,$AR18)+IF(AD18=2,-$AR18)</f>
        <v>17</v>
      </c>
      <c r="BO18" s="187">
        <f>IF(AF18=1,"0")+IF(AG19=4,$AR18)+IF(AF18=2,-$AR18)</f>
        <v>17</v>
      </c>
      <c r="BP18" s="187">
        <f>IF(AH18=1,"0")+IF(AI19=4,$AR18)+IF(AH18=2,-$AR18)</f>
        <v>0</v>
      </c>
      <c r="BQ18" s="187">
        <f>IF(AJ18=1,"0")+IF(AK19=4,$AR18)+IF(AJ18=2,-$AR18)</f>
        <v>17</v>
      </c>
      <c r="BR18" s="187">
        <f>IF(AL18=1,"0")+IF(AM19=4,$AR18)+IF(AL18=2,-$AR18)</f>
        <v>17</v>
      </c>
      <c r="BS18" s="187">
        <f>IF(AN18=1,"0")+IF(AO19=4,$AR18)+IF(AN18=2,-$AR18)</f>
        <v>0</v>
      </c>
      <c r="BT18" s="187">
        <f>IF(AP18=1,"0")+IF(AQ19=4,$AR18)+IF(AP18=2,-$AR18)</f>
        <v>0</v>
      </c>
    </row>
    <row r="19" spans="1:72" ht="12.75" customHeight="1" x14ac:dyDescent="0.25">
      <c r="A19" s="182"/>
      <c r="B19" s="260"/>
      <c r="C19" s="186"/>
      <c r="D19" s="14">
        <v>0</v>
      </c>
      <c r="E19" s="15">
        <v>4</v>
      </c>
      <c r="F19" s="14">
        <v>4</v>
      </c>
      <c r="G19" s="15">
        <v>1</v>
      </c>
      <c r="H19" s="14">
        <v>4</v>
      </c>
      <c r="I19" s="15">
        <v>1</v>
      </c>
      <c r="J19" s="14">
        <v>4</v>
      </c>
      <c r="K19" s="15">
        <v>0</v>
      </c>
      <c r="L19" s="14">
        <v>3</v>
      </c>
      <c r="M19" s="15">
        <v>3</v>
      </c>
      <c r="N19" s="18"/>
      <c r="O19" s="13"/>
      <c r="P19" s="25"/>
      <c r="Q19" s="26"/>
      <c r="R19" s="14">
        <v>3</v>
      </c>
      <c r="S19" s="15">
        <v>3</v>
      </c>
      <c r="T19" s="14">
        <v>4</v>
      </c>
      <c r="U19" s="15">
        <v>1</v>
      </c>
      <c r="V19" s="14">
        <v>3</v>
      </c>
      <c r="W19" s="15">
        <v>3</v>
      </c>
      <c r="X19" s="14">
        <v>3</v>
      </c>
      <c r="Y19" s="15">
        <v>3</v>
      </c>
      <c r="Z19" s="14">
        <v>4</v>
      </c>
      <c r="AA19" s="15">
        <v>1</v>
      </c>
      <c r="AB19" s="14">
        <v>3</v>
      </c>
      <c r="AC19" s="15">
        <v>3</v>
      </c>
      <c r="AD19" s="14">
        <v>2</v>
      </c>
      <c r="AE19" s="15">
        <v>4</v>
      </c>
      <c r="AF19" s="14">
        <v>0</v>
      </c>
      <c r="AG19" s="15">
        <v>4</v>
      </c>
      <c r="AH19" s="14">
        <v>3</v>
      </c>
      <c r="AI19" s="15">
        <v>3</v>
      </c>
      <c r="AJ19" s="2">
        <v>1</v>
      </c>
      <c r="AK19" s="3">
        <v>4</v>
      </c>
      <c r="AL19" s="2">
        <v>2</v>
      </c>
      <c r="AM19" s="3">
        <v>4</v>
      </c>
      <c r="AN19" s="2">
        <v>3</v>
      </c>
      <c r="AO19" s="3">
        <v>3</v>
      </c>
      <c r="AP19" s="21"/>
      <c r="AQ19" s="22"/>
      <c r="AR19" s="190"/>
      <c r="AS19" s="192"/>
      <c r="AT19" s="190"/>
      <c r="AU19" s="182"/>
      <c r="AV19" s="182"/>
      <c r="AW19" s="182"/>
      <c r="BA19" s="188"/>
      <c r="BB19" s="195"/>
      <c r="BC19" s="195"/>
      <c r="BD19" s="195"/>
      <c r="BE19" s="195"/>
      <c r="BF19" s="195"/>
      <c r="BG19" s="204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</row>
    <row r="20" spans="1:72" ht="15.75" customHeight="1" x14ac:dyDescent="0.35">
      <c r="A20" s="181">
        <v>8</v>
      </c>
      <c r="B20" s="259" t="s">
        <v>45</v>
      </c>
      <c r="C20" s="185" t="s">
        <v>25</v>
      </c>
      <c r="D20" s="200">
        <f>IF(D21&gt;3,"2")+IF(D21=3,"1")+IF(D21&lt;3,"0")</f>
        <v>2</v>
      </c>
      <c r="E20" s="178"/>
      <c r="F20" s="200">
        <f>IF(F21&gt;3,"2")+IF(F21=3,"1")+IF(F21&lt;3,"0")</f>
        <v>2</v>
      </c>
      <c r="G20" s="178"/>
      <c r="H20" s="200">
        <f>IF(H21&gt;3,"2")+IF(H21=3,"1")+IF(H21&lt;3,"0")</f>
        <v>2</v>
      </c>
      <c r="I20" s="178"/>
      <c r="J20" s="200">
        <f>IF(J21&gt;3,"2")+IF(J21=3,"1")+IF(J21&lt;3,"0")</f>
        <v>2</v>
      </c>
      <c r="K20" s="178"/>
      <c r="L20" s="200">
        <f>IF(L21&gt;3,"2")+IF(L21=3,"1")+IF(L21&lt;3,"0")</f>
        <v>0</v>
      </c>
      <c r="M20" s="178"/>
      <c r="N20" s="205">
        <f>IF(N21&gt;3,"2")+IF(N21=3,"1")+IF(N21&lt;3,"0")</f>
        <v>0</v>
      </c>
      <c r="O20" s="180"/>
      <c r="P20" s="200">
        <f>IF(P21&gt;3,"2")+IF(P21=3,"1")+IF(P21&lt;3,"0")</f>
        <v>1</v>
      </c>
      <c r="Q20" s="178"/>
      <c r="R20" s="23"/>
      <c r="S20" s="24"/>
      <c r="T20" s="200">
        <f>IF(T21&gt;3,"2")+IF(T21=3,"1")+IF(T21&lt;3,"0")</f>
        <v>1</v>
      </c>
      <c r="U20" s="178"/>
      <c r="V20" s="200">
        <f>IF(V21&gt;3,"2")+IF(V21=3,"1")+IF(V21&lt;3,"0")</f>
        <v>2</v>
      </c>
      <c r="W20" s="178"/>
      <c r="X20" s="200">
        <f>IF(X21&gt;3,"2")+IF(X21=3,"1")+IF(X21&lt;3,"0")</f>
        <v>1</v>
      </c>
      <c r="Y20" s="178"/>
      <c r="Z20" s="200">
        <f>IF(Z21&gt;3,"2")+IF(Z21=3,"1")+IF(Z21&lt;3,"0")</f>
        <v>1</v>
      </c>
      <c r="AA20" s="178"/>
      <c r="AB20" s="200">
        <f>IF(AB21&gt;3,"2")+IF(AB21=3,"1")+IF(AB21&lt;3,"0")</f>
        <v>2</v>
      </c>
      <c r="AC20" s="178"/>
      <c r="AD20" s="200">
        <f>IF(AD21&gt;3,"2")+IF(AD21=3,"1")+IF(AD21&lt;3,"0")</f>
        <v>0</v>
      </c>
      <c r="AE20" s="178"/>
      <c r="AF20" s="200">
        <f>IF(AF21&gt;3,"2")+IF(AF21=3,"1")+IF(AF21&lt;3,"0")</f>
        <v>0</v>
      </c>
      <c r="AG20" s="178"/>
      <c r="AH20" s="200">
        <f>IF(AH21&gt;3,"2")+IF(AH21=3,"1")+IF(AH21&lt;3,"0")</f>
        <v>0</v>
      </c>
      <c r="AI20" s="178"/>
      <c r="AJ20" s="200">
        <f>IF(AJ21&gt;3,"2")+IF(AJ21=3,"1")+IF(AJ21&lt;3,"0")</f>
        <v>0</v>
      </c>
      <c r="AK20" s="178"/>
      <c r="AL20" s="200">
        <f>IF(AL21&gt;3,"2")+IF(AL21=3,"1")+IF(AL21&lt;3,"0")</f>
        <v>2</v>
      </c>
      <c r="AM20" s="178"/>
      <c r="AN20" s="200">
        <f>IF(AN21&gt;3,"2")+IF(AN21=3,"1")+IF(AN21&lt;3,"0")</f>
        <v>1</v>
      </c>
      <c r="AO20" s="178"/>
      <c r="AP20" s="205">
        <f>IF(AP21&gt;3,"2")+IF(AP21=3,"1")+IF(AP21&lt;3,"0")</f>
        <v>0</v>
      </c>
      <c r="AQ20" s="180"/>
      <c r="AR20" s="189">
        <f>SUM(D20:AQ20)</f>
        <v>19</v>
      </c>
      <c r="AS20" s="191">
        <v>8</v>
      </c>
      <c r="AT20" s="189">
        <f>BH46</f>
        <v>15</v>
      </c>
      <c r="AU20" s="181">
        <f>D21+F21+H21+J21+L21+N21+P21+R21+T21+V21+X21+Z21+AB21+AD21+AF21+AH21+AJ21+AL21+AN21+AP21</f>
        <v>50</v>
      </c>
      <c r="AV20" s="181">
        <f>E21+G21+I21+K21+M21+O21+Q21+S21+U21+W21+Y21+AA21+AC21+AE21+AG21+AI21+AK21+AM21+AO21+AQ21</f>
        <v>41</v>
      </c>
      <c r="AW20" s="181">
        <f>AU20/AV20</f>
        <v>1.2195121951219512</v>
      </c>
      <c r="BA20" s="187">
        <f>IF(D20=1,"0")+IF(E21=4,$AR20)+IF(D20=2,-$AR20)</f>
        <v>-19</v>
      </c>
      <c r="BB20" s="187">
        <f>IF(F20=1,"0")+IF(G21=4,$AR20)+IF(F20=2,-$AR20)</f>
        <v>-19</v>
      </c>
      <c r="BC20" s="187">
        <f>IF(H20=1,"0")+IF(I21=4,$AR20)+IF(H20=2,-$AR20)</f>
        <v>-19</v>
      </c>
      <c r="BD20" s="187">
        <f>IF(J20=1,"0")+IF(K21=4,$AR20)+IF(J20=2,-$AR20)</f>
        <v>-19</v>
      </c>
      <c r="BE20" s="187">
        <f>IF(L20=1,"0")+IF(M21=4,$AR20)+IF(L20=2,-$AR20)</f>
        <v>19</v>
      </c>
      <c r="BF20" s="187">
        <f>IF(N20=1,"0")+IF(O21=4,$AR20)+IF(N20=2,-$AR20)</f>
        <v>0</v>
      </c>
      <c r="BG20" s="187">
        <f>IF(P20=1,"0")+IF(Q21=4,$AR20)+IF(P20=2,-$AR20)</f>
        <v>0</v>
      </c>
      <c r="BH20" s="193">
        <v>0</v>
      </c>
      <c r="BI20" s="187">
        <f>IF(T20=1,"0")+IF(U21=4,$AR20)+IF(T20=2,-$AR20)</f>
        <v>0</v>
      </c>
      <c r="BJ20" s="187">
        <f>IF(V20=1,"0")+IF(W21=4,$AR20)+IF(V20=2,-$AR20)</f>
        <v>-19</v>
      </c>
      <c r="BK20" s="187">
        <f>IF(X20=1,"0")+IF(Y21=4,$AR20)+IF(X20=2,-$AR20)</f>
        <v>0</v>
      </c>
      <c r="BL20" s="187">
        <f>IF(Z20=1,"0")+IF(AA21=4,$AR20)+IF(Z20=2,-$AR20)</f>
        <v>0</v>
      </c>
      <c r="BM20" s="187">
        <f>IF(AB20=1,"0")+IF(AC21=4,$AR20)+IF(AB20=2,-$AR20)</f>
        <v>-19</v>
      </c>
      <c r="BN20" s="187">
        <f>IF(AD20=1,"0")+IF(AE21=4,$AR20)+IF(AD20=2,-$AR20)</f>
        <v>19</v>
      </c>
      <c r="BO20" s="187">
        <f>IF(AF20=1,"0")+IF(AG21=4,$AR20)+IF(AF20=2,-$AR20)</f>
        <v>19</v>
      </c>
      <c r="BP20" s="187">
        <f>IF(AH20=1,"0")+IF(AI21=4,$AR20)+IF(AH20=2,-$AR20)</f>
        <v>19</v>
      </c>
      <c r="BQ20" s="187">
        <f>IF(AJ20=1,"0")+IF(AK21=4,$AR20)+IF(AJ20=2,-$AR20)</f>
        <v>19</v>
      </c>
      <c r="BR20" s="187">
        <f>IF(AL20=1,"0")+IF(AM21=4,$AR20)+IF(AL20=2,-$AR20)</f>
        <v>-19</v>
      </c>
      <c r="BS20" s="187">
        <f>IF(AN20=1,"0")+IF(AO21=4,$AR20)+IF(AN20=2,-$AR20)</f>
        <v>0</v>
      </c>
      <c r="BT20" s="187">
        <f>IF(AP20=1,"0")+IF(AQ21=4,$AR20)+IF(AP20=2,-$AR20)</f>
        <v>0</v>
      </c>
    </row>
    <row r="21" spans="1:72" ht="12.75" customHeight="1" x14ac:dyDescent="0.25">
      <c r="A21" s="182"/>
      <c r="B21" s="260"/>
      <c r="C21" s="186"/>
      <c r="D21" s="14">
        <v>4</v>
      </c>
      <c r="E21" s="15">
        <v>1</v>
      </c>
      <c r="F21" s="14">
        <v>4</v>
      </c>
      <c r="G21" s="15">
        <v>1</v>
      </c>
      <c r="H21" s="14">
        <v>4</v>
      </c>
      <c r="I21" s="15">
        <v>1</v>
      </c>
      <c r="J21" s="14">
        <v>4</v>
      </c>
      <c r="K21" s="15">
        <v>0</v>
      </c>
      <c r="L21" s="14">
        <v>2</v>
      </c>
      <c r="M21" s="15">
        <v>4</v>
      </c>
      <c r="N21" s="18"/>
      <c r="O21" s="13"/>
      <c r="P21" s="14">
        <v>3</v>
      </c>
      <c r="Q21" s="15">
        <v>3</v>
      </c>
      <c r="R21" s="25"/>
      <c r="S21" s="26"/>
      <c r="T21" s="14">
        <v>3</v>
      </c>
      <c r="U21" s="15">
        <v>3</v>
      </c>
      <c r="V21" s="14">
        <v>4</v>
      </c>
      <c r="W21" s="15">
        <v>1</v>
      </c>
      <c r="X21" s="14">
        <v>3</v>
      </c>
      <c r="Y21" s="15">
        <v>3</v>
      </c>
      <c r="Z21" s="14">
        <v>3</v>
      </c>
      <c r="AA21" s="15">
        <v>3</v>
      </c>
      <c r="AB21" s="14">
        <v>4</v>
      </c>
      <c r="AC21" s="15">
        <v>1</v>
      </c>
      <c r="AD21" s="14">
        <v>0</v>
      </c>
      <c r="AE21" s="15">
        <v>4</v>
      </c>
      <c r="AF21" s="14">
        <v>2</v>
      </c>
      <c r="AG21" s="15">
        <v>4</v>
      </c>
      <c r="AH21" s="14">
        <v>2</v>
      </c>
      <c r="AI21" s="15">
        <v>4</v>
      </c>
      <c r="AJ21" s="14">
        <v>1</v>
      </c>
      <c r="AK21" s="15">
        <v>4</v>
      </c>
      <c r="AL21" s="2">
        <v>4</v>
      </c>
      <c r="AM21" s="3">
        <v>1</v>
      </c>
      <c r="AN21" s="2">
        <v>3</v>
      </c>
      <c r="AO21" s="3">
        <v>3</v>
      </c>
      <c r="AP21" s="21"/>
      <c r="AQ21" s="22"/>
      <c r="AR21" s="190"/>
      <c r="AS21" s="192"/>
      <c r="AT21" s="190"/>
      <c r="AU21" s="182"/>
      <c r="AV21" s="182"/>
      <c r="AW21" s="182"/>
      <c r="BA21" s="188"/>
      <c r="BB21" s="195"/>
      <c r="BC21" s="195"/>
      <c r="BD21" s="195"/>
      <c r="BE21" s="195"/>
      <c r="BF21" s="195"/>
      <c r="BG21" s="195"/>
      <c r="BH21" s="204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</row>
    <row r="22" spans="1:72" ht="15.75" customHeight="1" x14ac:dyDescent="0.35">
      <c r="A22" s="181">
        <v>9</v>
      </c>
      <c r="B22" s="259" t="s">
        <v>46</v>
      </c>
      <c r="C22" s="185" t="s">
        <v>24</v>
      </c>
      <c r="D22" s="200">
        <f>IF(D23&gt;3,"2")+IF(D23=3,"1")+IF(D23&lt;3,"0")</f>
        <v>0</v>
      </c>
      <c r="E22" s="178"/>
      <c r="F22" s="200">
        <f>IF(F23&gt;3,"2")+IF(F23=3,"1")+IF(F23&lt;3,"0")</f>
        <v>1</v>
      </c>
      <c r="G22" s="178"/>
      <c r="H22" s="200">
        <f>IF(H23&gt;3,"2")+IF(H23=3,"1")+IF(H23&lt;3,"0")</f>
        <v>2</v>
      </c>
      <c r="I22" s="178"/>
      <c r="J22" s="200">
        <f>IF(J23&gt;3,"2")+IF(J23=3,"1")+IF(J23&lt;3,"0")</f>
        <v>0</v>
      </c>
      <c r="K22" s="178"/>
      <c r="L22" s="200">
        <f>IF(L23&gt;3,"2")+IF(L23=3,"1")+IF(L23&lt;3,"0")</f>
        <v>0</v>
      </c>
      <c r="M22" s="178"/>
      <c r="N22" s="205">
        <f>IF(N23&gt;3,"2")+IF(N23=3,"1")+IF(N23&lt;3,"0")</f>
        <v>0</v>
      </c>
      <c r="O22" s="180"/>
      <c r="P22" s="200">
        <f>IF(P23&gt;3,"2")+IF(P23=3,"1")+IF(P23&lt;3,"0")</f>
        <v>0</v>
      </c>
      <c r="Q22" s="178"/>
      <c r="R22" s="200">
        <f>IF(R23&gt;3,"2")+IF(R23=3,"1")+IF(R23&lt;3,"0")</f>
        <v>1</v>
      </c>
      <c r="S22" s="178"/>
      <c r="T22" s="23"/>
      <c r="U22" s="24"/>
      <c r="V22" s="200">
        <f>IF(V23&gt;3,"2")+IF(V23=3,"1")+IF(V23&lt;3,"0")</f>
        <v>2</v>
      </c>
      <c r="W22" s="178"/>
      <c r="X22" s="200">
        <f>IF(X23&gt;3,"2")+IF(X23=3,"1")+IF(X23&lt;3,"0")</f>
        <v>1</v>
      </c>
      <c r="Y22" s="178"/>
      <c r="Z22" s="200">
        <f>IF(Z23&gt;3,"2")+IF(Z23=3,"1")+IF(Z23&lt;3,"0")</f>
        <v>1</v>
      </c>
      <c r="AA22" s="178"/>
      <c r="AB22" s="200">
        <f>IF(AB23&gt;3,"2")+IF(AB23=3,"1")+IF(AB23&lt;3,"0")</f>
        <v>1</v>
      </c>
      <c r="AC22" s="178"/>
      <c r="AD22" s="200">
        <f>IF(AD23&gt;3,"2")+IF(AD23=3,"1")+IF(AD23&lt;3,"0")</f>
        <v>0</v>
      </c>
      <c r="AE22" s="178"/>
      <c r="AF22" s="200">
        <f>IF(AF23&gt;3,"2")+IF(AF23=3,"1")+IF(AF23&lt;3,"0")</f>
        <v>0</v>
      </c>
      <c r="AG22" s="178"/>
      <c r="AH22" s="200">
        <f>IF(AH23&gt;3,"2")+IF(AH23=3,"1")+IF(AH23&lt;3,"0")</f>
        <v>0</v>
      </c>
      <c r="AI22" s="178"/>
      <c r="AJ22" s="200">
        <f>IF(AJ23&gt;3,"2")+IF(AJ23=3,"1")+IF(AJ23&lt;3,"0")</f>
        <v>0</v>
      </c>
      <c r="AK22" s="178"/>
      <c r="AL22" s="200">
        <f>IF(AL23&gt;3,"2")+IF(AL23=3,"1")+IF(AL23&lt;3,"0")</f>
        <v>0</v>
      </c>
      <c r="AM22" s="178"/>
      <c r="AN22" s="200">
        <f>IF(AN23&gt;3,"2")+IF(AN23=3,"1")+IF(AN23&lt;3,"0")</f>
        <v>2</v>
      </c>
      <c r="AO22" s="178"/>
      <c r="AP22" s="205">
        <f>IF(AP23&gt;3,"2")+IF(AP23=3,"1")+IF(AP23&lt;3,"0")</f>
        <v>0</v>
      </c>
      <c r="AQ22" s="180"/>
      <c r="AR22" s="189">
        <f>SUM(D22:AQ22)</f>
        <v>11</v>
      </c>
      <c r="AS22" s="191">
        <v>15</v>
      </c>
      <c r="AT22" s="189">
        <f>BI46</f>
        <v>16</v>
      </c>
      <c r="AU22" s="181">
        <f>D23+F23+H23+J23+L23+N23+P23+R23+T23+V23+X23+Z23+AB23+AD23+AF23+AH23+AJ23+AL23+AN23+AP23</f>
        <v>39</v>
      </c>
      <c r="AV22" s="181">
        <f>E23+G23+I23+K23+M23+O23+Q23+S23+U23+W23+Y23+AA23+AC23+AE23+AG23+AI23+AK23+AM23+AO23+AQ23</f>
        <v>55</v>
      </c>
      <c r="AW22" s="181">
        <f>AU22/AV22</f>
        <v>0.70909090909090911</v>
      </c>
      <c r="BA22" s="187">
        <f>IF(D22=1,"0")+IF(E23=4,$AR22)+IF(D22=2,-$AR22)</f>
        <v>11</v>
      </c>
      <c r="BB22" s="187">
        <f>IF(F22=1,"0")+IF(G23=4,$AR22)+IF(F22=2,-$AR22)</f>
        <v>0</v>
      </c>
      <c r="BC22" s="187">
        <f>IF(H22=1,"0")+IF(I23=4,$AR22)+IF(H22=2,-$AR22)</f>
        <v>-11</v>
      </c>
      <c r="BD22" s="187">
        <f>IF(J22=1,"0")+IF(K23=4,$AR22)+IF(J22=2,-$AR22)</f>
        <v>11</v>
      </c>
      <c r="BE22" s="187">
        <f>IF(L22=1,"0")+IF(M23=4,$AR22)+IF(L22=2,-$AR22)</f>
        <v>11</v>
      </c>
      <c r="BF22" s="187">
        <f>IF(N22=1,"0")+IF(O23=4,$AR22)+IF(N22=2,-$AR22)</f>
        <v>0</v>
      </c>
      <c r="BG22" s="187">
        <f>IF(P22=1,"0")+IF(Q23=4,$AR22)+IF(P22=2,-$AR22)</f>
        <v>11</v>
      </c>
      <c r="BH22" s="187">
        <f>IF(R22=1,"0")+IF(S23=4,$AR22)+IF(R22=2,-$AR22)</f>
        <v>0</v>
      </c>
      <c r="BI22" s="193">
        <v>0</v>
      </c>
      <c r="BJ22" s="187">
        <f>IF(V22=1,"0")+IF(W23=4,$AR22)+IF(V22=2,-$AR22)</f>
        <v>-11</v>
      </c>
      <c r="BK22" s="187">
        <f>IF(X22=1,"0")+IF(Y23=4,$AR22)+IF(X22=2,-$AR22)</f>
        <v>0</v>
      </c>
      <c r="BL22" s="187">
        <f>IF(Z22=1,"0")+IF(AA23=4,$AR22)+IF(Z22=2,-$AR22)</f>
        <v>0</v>
      </c>
      <c r="BM22" s="187">
        <f>IF(AB22=1,"0")+IF(AC23=4,$AR22)+IF(AB22=2,-$AR22)</f>
        <v>0</v>
      </c>
      <c r="BN22" s="187">
        <f>IF(AD22=1,"0")+IF(AE23=4,$AR22)+IF(AD22=2,-$AR22)</f>
        <v>11</v>
      </c>
      <c r="BO22" s="187">
        <f>IF(AF22=1,"0")+IF(AG23=4,$AR22)+IF(AF22=2,-$AR22)</f>
        <v>11</v>
      </c>
      <c r="BP22" s="187">
        <f>IF(AH22=1,"0")+IF(AI23=4,$AR22)+IF(AH22=2,-$AR22)</f>
        <v>11</v>
      </c>
      <c r="BQ22" s="187">
        <f>IF(AJ22=1,"0")+IF(AK23=4,$AR22)+IF(AJ22=2,-$AR22)</f>
        <v>11</v>
      </c>
      <c r="BR22" s="187">
        <f>IF(AL22=1,"0")+IF(AM23=4,$AR22)+IF(AL22=2,-$AR22)</f>
        <v>11</v>
      </c>
      <c r="BS22" s="187">
        <f>IF(AN22=1,"0")+IF(AO23=4,$AR22)+IF(AN22=2,-$AR22)</f>
        <v>-11</v>
      </c>
      <c r="BT22" s="187">
        <f>IF(AP22=1,"0")+IF(AQ23=4,$AR22)+IF(AP22=2,-$AR22)</f>
        <v>0</v>
      </c>
    </row>
    <row r="23" spans="1:72" ht="12.75" customHeight="1" x14ac:dyDescent="0.25">
      <c r="A23" s="182"/>
      <c r="B23" s="260"/>
      <c r="C23" s="186"/>
      <c r="D23" s="14">
        <v>2</v>
      </c>
      <c r="E23" s="15">
        <v>4</v>
      </c>
      <c r="F23" s="14">
        <v>3</v>
      </c>
      <c r="G23" s="15">
        <v>3</v>
      </c>
      <c r="H23" s="14">
        <v>4</v>
      </c>
      <c r="I23" s="15">
        <v>1</v>
      </c>
      <c r="J23" s="14">
        <v>1</v>
      </c>
      <c r="K23" s="15">
        <v>4</v>
      </c>
      <c r="L23" s="14">
        <v>0</v>
      </c>
      <c r="M23" s="15">
        <v>4</v>
      </c>
      <c r="N23" s="18"/>
      <c r="O23" s="13"/>
      <c r="P23" s="14">
        <v>1</v>
      </c>
      <c r="Q23" s="15">
        <v>4</v>
      </c>
      <c r="R23" s="14">
        <v>3</v>
      </c>
      <c r="S23" s="15">
        <v>3</v>
      </c>
      <c r="T23" s="25"/>
      <c r="U23" s="26"/>
      <c r="V23" s="14">
        <v>4</v>
      </c>
      <c r="W23" s="15">
        <v>1</v>
      </c>
      <c r="X23" s="14">
        <v>3</v>
      </c>
      <c r="Y23" s="15">
        <v>3</v>
      </c>
      <c r="Z23" s="14">
        <v>3</v>
      </c>
      <c r="AA23" s="15">
        <v>3</v>
      </c>
      <c r="AB23" s="14">
        <v>3</v>
      </c>
      <c r="AC23" s="15">
        <v>3</v>
      </c>
      <c r="AD23" s="14">
        <v>2</v>
      </c>
      <c r="AE23" s="15">
        <v>4</v>
      </c>
      <c r="AF23" s="14">
        <v>2</v>
      </c>
      <c r="AG23" s="15">
        <v>4</v>
      </c>
      <c r="AH23" s="14">
        <v>2</v>
      </c>
      <c r="AI23" s="15">
        <v>4</v>
      </c>
      <c r="AJ23" s="14">
        <v>1</v>
      </c>
      <c r="AK23" s="15">
        <v>4</v>
      </c>
      <c r="AL23" s="14">
        <v>1</v>
      </c>
      <c r="AM23" s="15">
        <v>4</v>
      </c>
      <c r="AN23" s="14">
        <v>4</v>
      </c>
      <c r="AO23" s="15">
        <v>2</v>
      </c>
      <c r="AP23" s="18"/>
      <c r="AQ23" s="13"/>
      <c r="AR23" s="190"/>
      <c r="AS23" s="192"/>
      <c r="AT23" s="190"/>
      <c r="AU23" s="182"/>
      <c r="AV23" s="182"/>
      <c r="AW23" s="182"/>
      <c r="BA23" s="188"/>
      <c r="BB23" s="195"/>
      <c r="BC23" s="195"/>
      <c r="BD23" s="195"/>
      <c r="BE23" s="195"/>
      <c r="BF23" s="195"/>
      <c r="BG23" s="195"/>
      <c r="BH23" s="188"/>
      <c r="BI23" s="204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</row>
    <row r="24" spans="1:72" ht="15.75" customHeight="1" x14ac:dyDescent="0.35">
      <c r="A24" s="181">
        <v>10</v>
      </c>
      <c r="B24" s="259" t="s">
        <v>47</v>
      </c>
      <c r="C24" s="185" t="s">
        <v>48</v>
      </c>
      <c r="D24" s="200">
        <f>IF(D25&gt;3,"2")+IF(D25=3,"1")+IF(D25&lt;3,"0")</f>
        <v>0</v>
      </c>
      <c r="E24" s="178"/>
      <c r="F24" s="200">
        <f>IF(F25&gt;3,"2")+IF(F25=3,"1")+IF(F25&lt;3,"0")</f>
        <v>0</v>
      </c>
      <c r="G24" s="178"/>
      <c r="H24" s="200">
        <f>IF(H25&gt;3,"2")+IF(H25=3,"1")+IF(H25&lt;3,"0")</f>
        <v>1</v>
      </c>
      <c r="I24" s="178"/>
      <c r="J24" s="200">
        <f>IF(J25&gt;3,"2")+IF(J25=3,"1")+IF(J25&lt;3,"0")</f>
        <v>0</v>
      </c>
      <c r="K24" s="178"/>
      <c r="L24" s="200">
        <f>IF(L25&gt;3,"2")+IF(L25=3,"1")+IF(L25&lt;3,"0")</f>
        <v>0</v>
      </c>
      <c r="M24" s="178"/>
      <c r="N24" s="205">
        <f>IF(N25&gt;3,"2")+IF(N25=3,"1")+IF(N25&lt;3,"0")</f>
        <v>0</v>
      </c>
      <c r="O24" s="180"/>
      <c r="P24" s="200">
        <f>IF(P25&gt;3,"2")+IF(P25=3,"1")+IF(P25&lt;3,"0")</f>
        <v>1</v>
      </c>
      <c r="Q24" s="178"/>
      <c r="R24" s="200">
        <f>IF(R25&gt;3,"2")+IF(R25=3,"1")+IF(R25&lt;3,"0")</f>
        <v>0</v>
      </c>
      <c r="S24" s="178"/>
      <c r="T24" s="200">
        <f>IF(T25&gt;3,"2")+IF(T25=3,"1")+IF(T25&lt;3,"0")</f>
        <v>0</v>
      </c>
      <c r="U24" s="178"/>
      <c r="V24" s="23"/>
      <c r="W24" s="24"/>
      <c r="X24" s="200">
        <f>IF(X25&gt;3,"2")+IF(X25=3,"1")+IF(X25&lt;3,"0")</f>
        <v>0</v>
      </c>
      <c r="Y24" s="178"/>
      <c r="Z24" s="200">
        <f>IF(Z25&gt;3,"2")+IF(Z25=3,"1")+IF(Z25&lt;3,"0")</f>
        <v>0</v>
      </c>
      <c r="AA24" s="178"/>
      <c r="AB24" s="200">
        <f>IF(AB25&gt;3,"2")+IF(AB25=3,"1")+IF(AB25&lt;3,"0")</f>
        <v>0</v>
      </c>
      <c r="AC24" s="178"/>
      <c r="AD24" s="200">
        <f>IF(AD25&gt;3,"2")+IF(AD25=3,"1")+IF(AD25&lt;3,"0")</f>
        <v>0</v>
      </c>
      <c r="AE24" s="178"/>
      <c r="AF24" s="200">
        <f>IF(AF25&gt;3,"2")+IF(AF25=3,"1")+IF(AF25&lt;3,"0")</f>
        <v>0</v>
      </c>
      <c r="AG24" s="178"/>
      <c r="AH24" s="200">
        <f>IF(AH25&gt;3,"2")+IF(AH25=3,"1")+IF(AH25&lt;3,"0")</f>
        <v>0</v>
      </c>
      <c r="AI24" s="178"/>
      <c r="AJ24" s="200">
        <f>IF(AJ25&gt;3,"2")+IF(AJ25=3,"1")+IF(AJ25&lt;3,"0")</f>
        <v>2</v>
      </c>
      <c r="AK24" s="178"/>
      <c r="AL24" s="200">
        <f>IF(AL25&gt;3,"2")+IF(AL25=3,"1")+IF(AL25&lt;3,"0")</f>
        <v>0</v>
      </c>
      <c r="AM24" s="178"/>
      <c r="AN24" s="200">
        <f>IF(AN25&gt;3,"2")+IF(AN25=3,"1")+IF(AN25&lt;3,"0")</f>
        <v>1</v>
      </c>
      <c r="AO24" s="178"/>
      <c r="AP24" s="205">
        <f>IF(AP25&gt;3,"2")+IF(AP25=3,"1")+IF(AP25&lt;3,"0")</f>
        <v>0</v>
      </c>
      <c r="AQ24" s="180"/>
      <c r="AR24" s="189">
        <f>SUM(D24:AQ24)</f>
        <v>5</v>
      </c>
      <c r="AS24" s="191">
        <v>17</v>
      </c>
      <c r="AT24" s="189">
        <f>BJ46</f>
        <v>0</v>
      </c>
      <c r="AU24" s="181">
        <f>D25+F25+H25+J25+L25+N25+P25+R25+T25+V25+X25+Z25+AB25+AD25+AF25+AH25+AJ25+AL25+AN25+AP25</f>
        <v>26</v>
      </c>
      <c r="AV24" s="181">
        <f>E25+G25+I25+K25+M25+O25+Q25+S25+U25+W25+Y25+AA25+AC25+AE25+AG25+AI25+AK25+AM25+AO25+AQ25</f>
        <v>63</v>
      </c>
      <c r="AW24" s="181">
        <f>AU24/AV24</f>
        <v>0.41269841269841268</v>
      </c>
      <c r="BA24" s="187">
        <f>IF(D24=1,"0")+IF(E25=4,$AR24)+IF(D24=2,-$AR24)</f>
        <v>5</v>
      </c>
      <c r="BB24" s="187">
        <f>IF(F24=1,"0")+IF(G25=4,$AR24)+IF(F24=2,-$AR24)</f>
        <v>5</v>
      </c>
      <c r="BC24" s="187">
        <f>IF(H24=1,"0")+IF(I25=4,$AR24)+IF(H24=2,-$AR24)</f>
        <v>0</v>
      </c>
      <c r="BD24" s="187">
        <f>IF(J24=1,"0")+IF(K25=4,$AR24)+IF(J24=2,-$AR24)</f>
        <v>5</v>
      </c>
      <c r="BE24" s="187">
        <f>IF(L24=1,"0")+IF(M25=4,$AR24)+IF(L24=2,-$AR24)</f>
        <v>5</v>
      </c>
      <c r="BF24" s="187">
        <f>IF(N24=1,"0")+IF(O25=4,$AR24)+IF(N24=2,-$AR24)</f>
        <v>0</v>
      </c>
      <c r="BG24" s="187">
        <f>IF(P24=1,"0")+IF(Q25=4,$AR24)+IF(P24=2,-$AR24)</f>
        <v>0</v>
      </c>
      <c r="BH24" s="187">
        <f>IF(R24=1,"0")+IF(S25=4,$AR24)+IF(R24=2,-$AR24)</f>
        <v>5</v>
      </c>
      <c r="BI24" s="187">
        <f>IF(T24=1,"0")+IF(U25=4,$AR24)+IF(T24=2,-$AR24)</f>
        <v>5</v>
      </c>
      <c r="BJ24" s="193">
        <v>0</v>
      </c>
      <c r="BK24" s="187">
        <f>IF(X24=1,"0")+IF(Y25=4,$AR24)+IF(X24=2,-$AR24)</f>
        <v>5</v>
      </c>
      <c r="BL24" s="187">
        <f>IF(Z24=1,"0")+IF(AA25=4,$AR24)+IF(Z24=2,-$AR24)</f>
        <v>5</v>
      </c>
      <c r="BM24" s="187">
        <f>IF(AB24=1,"0")+IF(AC25=4,$AR24)+IF(AB24=2,-$AR24)</f>
        <v>5</v>
      </c>
      <c r="BN24" s="187">
        <f>IF(AD24=1,"0")+IF(AE25=4,$AR24)+IF(AD24=2,-$AR24)</f>
        <v>5</v>
      </c>
      <c r="BO24" s="187">
        <f>IF(AF24=1,"0")+IF(AG25=4,$AR24)+IF(AF24=2,-$AR24)</f>
        <v>5</v>
      </c>
      <c r="BP24" s="187">
        <f>IF(AH24=1,"0")+IF(AI25=4,$AR24)+IF(AH24=2,-$AR24)</f>
        <v>5</v>
      </c>
      <c r="BQ24" s="187">
        <f>IF(AJ24=1,"0")+IF(AK25=4,$AR24)+IF(AJ24=2,-$AR24)</f>
        <v>-5</v>
      </c>
      <c r="BR24" s="187">
        <f>IF(AL24=1,"0")+IF(AM25=4,$AR24)+IF(AL24=2,-$AR24)</f>
        <v>5</v>
      </c>
      <c r="BS24" s="187">
        <f>IF(AN24=1,"0")+IF(AO25=4,$AR24)+IF(AN24=2,-$AR24)</f>
        <v>0</v>
      </c>
      <c r="BT24" s="187">
        <f>IF(AP24=1,"0")+IF(AQ25=4,$AR24)+IF(AP24=2,-$AR24)</f>
        <v>0</v>
      </c>
    </row>
    <row r="25" spans="1:72" ht="12.75" customHeight="1" x14ac:dyDescent="0.25">
      <c r="A25" s="182"/>
      <c r="B25" s="260"/>
      <c r="C25" s="186"/>
      <c r="D25" s="14">
        <v>0</v>
      </c>
      <c r="E25" s="15">
        <v>4</v>
      </c>
      <c r="F25" s="14">
        <v>1</v>
      </c>
      <c r="G25" s="15">
        <v>4</v>
      </c>
      <c r="H25" s="14">
        <v>3</v>
      </c>
      <c r="I25" s="15">
        <v>3</v>
      </c>
      <c r="J25" s="14">
        <v>1</v>
      </c>
      <c r="K25" s="15">
        <v>4</v>
      </c>
      <c r="L25" s="14">
        <v>1</v>
      </c>
      <c r="M25" s="15">
        <v>4</v>
      </c>
      <c r="N25" s="18"/>
      <c r="O25" s="13"/>
      <c r="P25" s="14">
        <v>3</v>
      </c>
      <c r="Q25" s="15">
        <v>3</v>
      </c>
      <c r="R25" s="14">
        <v>1</v>
      </c>
      <c r="S25" s="15">
        <v>4</v>
      </c>
      <c r="T25" s="14">
        <v>1</v>
      </c>
      <c r="U25" s="15">
        <v>4</v>
      </c>
      <c r="V25" s="25"/>
      <c r="W25" s="26"/>
      <c r="X25" s="14">
        <v>0</v>
      </c>
      <c r="Y25" s="15">
        <v>4</v>
      </c>
      <c r="Z25" s="14">
        <v>1</v>
      </c>
      <c r="AA25" s="15">
        <v>4</v>
      </c>
      <c r="AB25" s="14">
        <v>2</v>
      </c>
      <c r="AC25" s="15">
        <v>4</v>
      </c>
      <c r="AD25" s="14">
        <v>1</v>
      </c>
      <c r="AE25" s="15">
        <v>4</v>
      </c>
      <c r="AF25" s="14">
        <v>2</v>
      </c>
      <c r="AG25" s="15">
        <v>4</v>
      </c>
      <c r="AH25" s="14">
        <v>1</v>
      </c>
      <c r="AI25" s="15">
        <v>4</v>
      </c>
      <c r="AJ25" s="14">
        <v>4</v>
      </c>
      <c r="AK25" s="15">
        <v>2</v>
      </c>
      <c r="AL25" s="14">
        <v>1</v>
      </c>
      <c r="AM25" s="15">
        <v>4</v>
      </c>
      <c r="AN25" s="14">
        <v>3</v>
      </c>
      <c r="AO25" s="15">
        <v>3</v>
      </c>
      <c r="AP25" s="18"/>
      <c r="AQ25" s="13"/>
      <c r="AR25" s="190"/>
      <c r="AS25" s="192"/>
      <c r="AT25" s="190"/>
      <c r="AU25" s="182"/>
      <c r="AV25" s="182"/>
      <c r="AW25" s="182"/>
      <c r="BA25" s="188"/>
      <c r="BB25" s="195"/>
      <c r="BC25" s="195"/>
      <c r="BD25" s="195"/>
      <c r="BE25" s="195"/>
      <c r="BF25" s="195"/>
      <c r="BG25" s="195"/>
      <c r="BH25" s="188"/>
      <c r="BI25" s="188"/>
      <c r="BJ25" s="204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</row>
    <row r="26" spans="1:72" ht="15.75" customHeight="1" x14ac:dyDescent="0.35">
      <c r="A26" s="181">
        <v>11</v>
      </c>
      <c r="B26" s="259" t="s">
        <v>49</v>
      </c>
      <c r="C26" s="185" t="s">
        <v>21</v>
      </c>
      <c r="D26" s="200">
        <f>IF(D27&gt;3,"2")+IF(D27=3,"1")+IF(D27&lt;3,"0")</f>
        <v>1</v>
      </c>
      <c r="E26" s="178"/>
      <c r="F26" s="200">
        <f>IF(F27&gt;3,"2")+IF(F27=3,"1")+IF(F27&lt;3,"0")</f>
        <v>0</v>
      </c>
      <c r="G26" s="178"/>
      <c r="H26" s="200">
        <f>IF(H27&gt;3,"2")+IF(H27=3,"1")+IF(H27&lt;3,"0")</f>
        <v>2</v>
      </c>
      <c r="I26" s="178"/>
      <c r="J26" s="200">
        <f>IF(J27&gt;3,"2")+IF(J27=3,"1")+IF(J27&lt;3,"0")</f>
        <v>2</v>
      </c>
      <c r="K26" s="178"/>
      <c r="L26" s="200">
        <f>IF(L27&gt;3,"2")+IF(L27=3,"1")+IF(L27&lt;3,"0")</f>
        <v>0</v>
      </c>
      <c r="M26" s="178"/>
      <c r="N26" s="205">
        <f>IF(N27&gt;3,"2")+IF(N27=3,"1")+IF(N27&lt;3,"0")</f>
        <v>0</v>
      </c>
      <c r="O26" s="180"/>
      <c r="P26" s="200">
        <f>IF(P27&gt;3,"2")+IF(P27=3,"1")+IF(P27&lt;3,"0")</f>
        <v>1</v>
      </c>
      <c r="Q26" s="178"/>
      <c r="R26" s="200">
        <f>IF(R27&gt;3,"2")+IF(R27=3,"1")+IF(R27&lt;3,"0")</f>
        <v>1</v>
      </c>
      <c r="S26" s="178"/>
      <c r="T26" s="200">
        <f>IF(T27&gt;3,"2")+IF(T27=3,"1")+IF(T27&lt;3,"0")</f>
        <v>1</v>
      </c>
      <c r="U26" s="178"/>
      <c r="V26" s="200">
        <f>IF(V27&gt;3,"2")+IF(V27=3,"1")+IF(V27&lt;3,"0")</f>
        <v>2</v>
      </c>
      <c r="W26" s="178"/>
      <c r="X26" s="23"/>
      <c r="Y26" s="24"/>
      <c r="Z26" s="200">
        <f>IF(Z27&gt;3,"2")+IF(Z27=3,"1")+IF(Z27&lt;3,"0")</f>
        <v>2</v>
      </c>
      <c r="AA26" s="178"/>
      <c r="AB26" s="200">
        <f>IF(AB27&gt;3,"2")+IF(AB27=3,"1")+IF(AB27&lt;3,"0")</f>
        <v>2</v>
      </c>
      <c r="AC26" s="178"/>
      <c r="AD26" s="200">
        <f>IF(AD27&gt;3,"2")+IF(AD27=3,"1")+IF(AD27&lt;3,"0")</f>
        <v>2</v>
      </c>
      <c r="AE26" s="178"/>
      <c r="AF26" s="200">
        <f>IF(AF27&gt;3,"2")+IF(AF27=3,"1")+IF(AF27&lt;3,"0")</f>
        <v>0</v>
      </c>
      <c r="AG26" s="178"/>
      <c r="AH26" s="200">
        <f>IF(AH27&gt;3,"2")+IF(AH27=3,"1")+IF(AH27&lt;3,"0")</f>
        <v>1</v>
      </c>
      <c r="AI26" s="178"/>
      <c r="AJ26" s="200">
        <f>IF(AJ27&gt;3,"2")+IF(AJ27=3,"1")+IF(AJ27&lt;3,"0")</f>
        <v>2</v>
      </c>
      <c r="AK26" s="178"/>
      <c r="AL26" s="200">
        <f>IF(AL27&gt;3,"2")+IF(AL27=3,"1")+IF(AL27&lt;3,"0")</f>
        <v>0</v>
      </c>
      <c r="AM26" s="178"/>
      <c r="AN26" s="200">
        <f>IF(AN27&gt;3,"2")+IF(AN27=3,"1")+IF(AN27&lt;3,"0")</f>
        <v>2</v>
      </c>
      <c r="AO26" s="178"/>
      <c r="AP26" s="205">
        <f>IF(AP27&gt;3,"2")+IF(AP27=3,"1")+IF(AP27&lt;3,"0")</f>
        <v>0</v>
      </c>
      <c r="AQ26" s="180"/>
      <c r="AR26" s="189">
        <f>SUM(D26:AQ26)</f>
        <v>21</v>
      </c>
      <c r="AS26" s="191">
        <v>6</v>
      </c>
      <c r="AT26" s="189">
        <f>BK46</f>
        <v>0</v>
      </c>
      <c r="AU26" s="181">
        <f>D27+F27+H27+J27+L27+N27+P27+R27+T27+V27+X27+Z27+AB27+AD27+AF27+AH27+AJ27+AL27+AN27+AP27</f>
        <v>52</v>
      </c>
      <c r="AV26" s="181">
        <f>E27+G27+I27+K27+M27+O27+Q27+S27+U27+W27+Y27+AA27+AC27+AE27+AG27+AI27+AK27+AM27+AO27+AQ27</f>
        <v>39</v>
      </c>
      <c r="AW26" s="181">
        <f>AU26/AV26</f>
        <v>1.3333333333333333</v>
      </c>
      <c r="BA26" s="187">
        <f>IF(D26=1,"0")+IF(E27=4,$AR26)+IF(D26=2,-$AR26)</f>
        <v>0</v>
      </c>
      <c r="BB26" s="187">
        <f>IF(F26=1,"0")+IF(G27=4,$AR26)+IF(F26=2,-$AR26)</f>
        <v>21</v>
      </c>
      <c r="BC26" s="187">
        <f>IF(H26=1,"0")+IF(I27=4,$AR26)+IF(H26=2,-$AR26)</f>
        <v>-21</v>
      </c>
      <c r="BD26" s="187">
        <f>IF(J26=1,"0")+IF(K27=4,$AR26)+IF(J26=2,-$AR26)</f>
        <v>-21</v>
      </c>
      <c r="BE26" s="187">
        <f>IF(L26=1,"0")+IF(M27=4,$AR26)+IF(L26=2,-$AR26)</f>
        <v>21</v>
      </c>
      <c r="BF26" s="187">
        <f>IF(N26=1,"0")+IF(O27=4,$AR26)+IF(N26=2,-$AR26)</f>
        <v>0</v>
      </c>
      <c r="BG26" s="187">
        <f>IF(P26=1,"0")+IF(Q27=4,$AR26)+IF(P26=2,-$AR26)</f>
        <v>0</v>
      </c>
      <c r="BH26" s="187">
        <f>IF(R26=1,"0")+IF(S27=4,$AR26)+IF(R26=2,-$AR26)</f>
        <v>0</v>
      </c>
      <c r="BI26" s="187">
        <f>IF(T26=1,"0")+IF(U27=4,$AR26)+IF(T26=2,-$AR26)</f>
        <v>0</v>
      </c>
      <c r="BJ26" s="187">
        <f>IF(V26=1,"0")+IF(W27=4,$AR26)+IF(V26=2,-$AR26)</f>
        <v>-21</v>
      </c>
      <c r="BK26" s="193">
        <v>0</v>
      </c>
      <c r="BL26" s="187">
        <f>IF(Z26=1,"0")+IF(AA27=4,$AR26)+IF(Z26=2,-$AR26)</f>
        <v>-21</v>
      </c>
      <c r="BM26" s="187">
        <f>IF(AB26=1,"0")+IF(AC27=4,$AR26)+IF(AB26=2,-$AR26)</f>
        <v>-21</v>
      </c>
      <c r="BN26" s="187">
        <f>IF(AD26=1,"0")+IF(AE27=4,$AR26)+IF(AD26=2,-$AR26)</f>
        <v>-21</v>
      </c>
      <c r="BO26" s="187">
        <f>IF(AF26=1,"0")+IF(AG27=4,$AR26)+IF(AF26=2,-$AR26)</f>
        <v>21</v>
      </c>
      <c r="BP26" s="187">
        <f>IF(AH26=1,"0")+IF(AI27=4,$AR26)+IF(AH26=2,-$AR26)</f>
        <v>0</v>
      </c>
      <c r="BQ26" s="187">
        <f>IF(AJ26=1,"0")+IF(AK27=4,$AR26)+IF(AJ26=2,-$AR26)</f>
        <v>-21</v>
      </c>
      <c r="BR26" s="187">
        <f>IF(AL26=1,"0")+IF(AM27=4,$AR26)+IF(AL26=2,-$AR26)</f>
        <v>21</v>
      </c>
      <c r="BS26" s="187">
        <f>IF(AN26=1,"0")+IF(AO27=4,$AR26)+IF(AN26=2,-$AR26)</f>
        <v>-21</v>
      </c>
      <c r="BT26" s="187">
        <f>IF(AP26=1,"0")+IF(AQ27=4,$AR26)+IF(AP26=2,-$AR26)</f>
        <v>0</v>
      </c>
    </row>
    <row r="27" spans="1:72" ht="12.75" customHeight="1" x14ac:dyDescent="0.25">
      <c r="A27" s="182"/>
      <c r="B27" s="260"/>
      <c r="C27" s="186"/>
      <c r="D27" s="2">
        <v>3</v>
      </c>
      <c r="E27" s="3">
        <v>3</v>
      </c>
      <c r="F27" s="14">
        <v>1</v>
      </c>
      <c r="G27" s="15">
        <v>4</v>
      </c>
      <c r="H27" s="14">
        <v>4</v>
      </c>
      <c r="I27" s="15">
        <v>2</v>
      </c>
      <c r="J27" s="14">
        <v>4</v>
      </c>
      <c r="K27" s="15">
        <v>1</v>
      </c>
      <c r="L27" s="14">
        <v>2</v>
      </c>
      <c r="M27" s="15">
        <v>4</v>
      </c>
      <c r="N27" s="18"/>
      <c r="O27" s="13"/>
      <c r="P27" s="14">
        <v>3</v>
      </c>
      <c r="Q27" s="15">
        <v>3</v>
      </c>
      <c r="R27" s="14">
        <v>3</v>
      </c>
      <c r="S27" s="15">
        <v>3</v>
      </c>
      <c r="T27" s="14">
        <v>3</v>
      </c>
      <c r="U27" s="15">
        <v>3</v>
      </c>
      <c r="V27" s="14">
        <v>4</v>
      </c>
      <c r="W27" s="15">
        <v>0</v>
      </c>
      <c r="X27" s="25"/>
      <c r="Y27" s="26"/>
      <c r="Z27" s="14">
        <v>4</v>
      </c>
      <c r="AA27" s="15">
        <v>2</v>
      </c>
      <c r="AB27" s="14">
        <v>4</v>
      </c>
      <c r="AC27" s="15">
        <v>0</v>
      </c>
      <c r="AD27" s="14">
        <v>4</v>
      </c>
      <c r="AE27" s="15">
        <v>2</v>
      </c>
      <c r="AF27" s="14">
        <v>1</v>
      </c>
      <c r="AG27" s="15">
        <v>4</v>
      </c>
      <c r="AH27" s="14">
        <v>3</v>
      </c>
      <c r="AI27" s="15">
        <v>3</v>
      </c>
      <c r="AJ27" s="14">
        <v>4</v>
      </c>
      <c r="AK27" s="15">
        <v>1</v>
      </c>
      <c r="AL27" s="14">
        <v>1</v>
      </c>
      <c r="AM27" s="15">
        <v>4</v>
      </c>
      <c r="AN27" s="14">
        <v>4</v>
      </c>
      <c r="AO27" s="15">
        <v>0</v>
      </c>
      <c r="AP27" s="18"/>
      <c r="AQ27" s="13"/>
      <c r="AR27" s="190"/>
      <c r="AS27" s="192"/>
      <c r="AT27" s="190"/>
      <c r="AU27" s="182"/>
      <c r="AV27" s="182"/>
      <c r="AW27" s="182"/>
      <c r="BA27" s="188"/>
      <c r="BB27" s="195"/>
      <c r="BC27" s="195"/>
      <c r="BD27" s="195"/>
      <c r="BE27" s="195"/>
      <c r="BF27" s="195"/>
      <c r="BG27" s="195"/>
      <c r="BH27" s="188"/>
      <c r="BI27" s="188"/>
      <c r="BJ27" s="188"/>
      <c r="BK27" s="204"/>
      <c r="BL27" s="188"/>
      <c r="BM27" s="188"/>
      <c r="BN27" s="188"/>
      <c r="BO27" s="188"/>
      <c r="BP27" s="188"/>
      <c r="BQ27" s="188"/>
      <c r="BR27" s="188"/>
      <c r="BS27" s="188"/>
      <c r="BT27" s="188"/>
    </row>
    <row r="28" spans="1:72" ht="15.75" customHeight="1" x14ac:dyDescent="0.35">
      <c r="A28" s="181">
        <v>12</v>
      </c>
      <c r="B28" s="259" t="s">
        <v>50</v>
      </c>
      <c r="C28" s="185" t="s">
        <v>51</v>
      </c>
      <c r="D28" s="200">
        <f>IF(D29&gt;3,"2")+IF(D29=3,"1")+IF(D29&lt;3,"0")</f>
        <v>0</v>
      </c>
      <c r="E28" s="178"/>
      <c r="F28" s="200">
        <f>IF(F29&gt;3,"2")+IF(F29=3,"1")+IF(F29&lt;3,"0")</f>
        <v>2</v>
      </c>
      <c r="G28" s="178"/>
      <c r="H28" s="200">
        <f>IF(H29&gt;3,"2")+IF(H29=3,"1")+IF(H29&lt;3,"0")</f>
        <v>2</v>
      </c>
      <c r="I28" s="178"/>
      <c r="J28" s="200">
        <f>IF(J29&gt;3,"2")+IF(J29=3,"1")+IF(J29&lt;3,"0")</f>
        <v>0</v>
      </c>
      <c r="K28" s="178"/>
      <c r="L28" s="200">
        <f>IF(L29&gt;3,"2")+IF(L29=3,"1")+IF(L29&lt;3,"0")</f>
        <v>0</v>
      </c>
      <c r="M28" s="178"/>
      <c r="N28" s="205">
        <f>IF(N29&gt;3,"2")+IF(N29=3,"1")+IF(N29&lt;3,"0")</f>
        <v>0</v>
      </c>
      <c r="O28" s="180"/>
      <c r="P28" s="200">
        <f>IF(P29&gt;3,"2")+IF(P29=3,"1")+IF(P29&lt;3,"0")</f>
        <v>0</v>
      </c>
      <c r="Q28" s="178"/>
      <c r="R28" s="200">
        <f>IF(R29&gt;3,"2")+IF(R29=3,"1")+IF(R29&lt;3,"0")</f>
        <v>1</v>
      </c>
      <c r="S28" s="178"/>
      <c r="T28" s="200">
        <f>IF(T29&gt;3,"2")+IF(T29=3,"1")+IF(T29&lt;3,"0")</f>
        <v>1</v>
      </c>
      <c r="U28" s="178"/>
      <c r="V28" s="200">
        <f>IF(V29&gt;3,"2")+IF(V29=3,"1")+IF(V29&lt;3,"0")</f>
        <v>2</v>
      </c>
      <c r="W28" s="178"/>
      <c r="X28" s="200">
        <f>IF(X29&gt;3,"2")+IF(X29=3,"1")+IF(X29&lt;3,"0")</f>
        <v>0</v>
      </c>
      <c r="Y28" s="178"/>
      <c r="Z28" s="23"/>
      <c r="AA28" s="24"/>
      <c r="AB28" s="200">
        <f>IF(AB29&gt;3,"2")+IF(AB29=3,"1")+IF(AB29&lt;3,"0")</f>
        <v>1</v>
      </c>
      <c r="AC28" s="178"/>
      <c r="AD28" s="200">
        <f>IF(AD29&gt;3,"2")+IF(AD29=3,"1")+IF(AD29&lt;3,"0")</f>
        <v>1</v>
      </c>
      <c r="AE28" s="178"/>
      <c r="AF28" s="200">
        <f>IF(AF29&gt;3,"2")+IF(AF29=3,"1")+IF(AF29&lt;3,"0")</f>
        <v>1</v>
      </c>
      <c r="AG28" s="178"/>
      <c r="AH28" s="200">
        <f>IF(AH29&gt;3,"2")+IF(AH29=3,"1")+IF(AH29&lt;3,"0")</f>
        <v>0</v>
      </c>
      <c r="AI28" s="178"/>
      <c r="AJ28" s="200">
        <f>IF(AJ29&gt;3,"2")+IF(AJ29=3,"1")+IF(AJ29&lt;3,"0")</f>
        <v>0</v>
      </c>
      <c r="AK28" s="178"/>
      <c r="AL28" s="200">
        <f>IF(AL29&gt;3,"2")+IF(AL29=3,"1")+IF(AL29&lt;3,"0")</f>
        <v>1</v>
      </c>
      <c r="AM28" s="178"/>
      <c r="AN28" s="200">
        <f>IF(AN29&gt;3,"2")+IF(AN29=3,"1")+IF(AN29&lt;3,"0")</f>
        <v>0</v>
      </c>
      <c r="AO28" s="178"/>
      <c r="AP28" s="205">
        <f>IF(AP29&gt;3,"2")+IF(AP29=3,"1")+IF(AP29&lt;3,"0")</f>
        <v>0</v>
      </c>
      <c r="AQ28" s="180"/>
      <c r="AR28" s="189">
        <f>SUM(D28:AQ28)</f>
        <v>12</v>
      </c>
      <c r="AS28" s="191">
        <v>14</v>
      </c>
      <c r="AT28" s="189">
        <f>BL46</f>
        <v>0</v>
      </c>
      <c r="AU28" s="181">
        <f>D29+F29+H29+J29+L29+N29+P29+R29+T29+V29+X29+Z29+AB29+AD29+AF29+AH29+AJ29+AL29+AN29+AP29</f>
        <v>39</v>
      </c>
      <c r="AV28" s="181">
        <f>E29+G29+I29+K29+M29+O29+Q29+S29+U29+W29+Y29+AA29+AC29+AE29+AG29+AI29+AK29+AM29+AO29+AQ29</f>
        <v>52</v>
      </c>
      <c r="AW28" s="181">
        <f>AU28/AV28</f>
        <v>0.75</v>
      </c>
      <c r="BA28" s="187">
        <f>IF(D28=1,"0")+IF(E29=4,$AR28)+IF(D28=2,-$AR28)</f>
        <v>12</v>
      </c>
      <c r="BB28" s="187">
        <f>IF(F28=1,"0")+IF(G29=4,$AR28)+IF(F28=2,-$AR28)</f>
        <v>-12</v>
      </c>
      <c r="BC28" s="187">
        <f>IF(H28=1,"0")+IF(I29=4,$AR28)+IF(H28=2,-$AR28)</f>
        <v>-12</v>
      </c>
      <c r="BD28" s="187">
        <f>IF(J28=1,"0")+IF(K29=4,$AR28)+IF(J28=2,-$AR28)</f>
        <v>12</v>
      </c>
      <c r="BE28" s="187">
        <f>IF(L28=1,"0")+IF(M29=4,$AR28)+IF(L28=2,-$AR28)</f>
        <v>12</v>
      </c>
      <c r="BF28" s="187">
        <f>IF(N28=1,"0")+IF(O29=4,$AR28)+IF(N28=2,-$AR28)</f>
        <v>0</v>
      </c>
      <c r="BG28" s="187">
        <f>IF(P28=1,"0")+IF(Q29=4,$AR28)+IF(P28=2,-$AR28)</f>
        <v>12</v>
      </c>
      <c r="BH28" s="187">
        <f>IF(R28=1,"0")+IF(S29=4,$AR28)+IF(R28=2,-$AR28)</f>
        <v>0</v>
      </c>
      <c r="BI28" s="187">
        <f>IF(T28=1,"0")+IF(U29=4,$AR28)+IF(T28=2,-$AR28)</f>
        <v>0</v>
      </c>
      <c r="BJ28" s="187">
        <f>IF(V28=1,"0")+IF(W29=4,$AR28)+IF(V28=2,-$AR28)</f>
        <v>-12</v>
      </c>
      <c r="BK28" s="187">
        <f>IF(X28=1,"0")+IF(Y29=4,$AR28)+IF(X28=2,-$AR28)</f>
        <v>12</v>
      </c>
      <c r="BL28" s="193">
        <v>0</v>
      </c>
      <c r="BM28" s="187">
        <f>IF(AB28=1,"0")+IF(AC29=4,$AR28)+IF(AB28=2,-$AR28)</f>
        <v>0</v>
      </c>
      <c r="BN28" s="187">
        <f>IF(AD28=1,"0")+IF(AE29=4,$AR28)+IF(AD28=2,-$AR28)</f>
        <v>0</v>
      </c>
      <c r="BO28" s="187">
        <f>IF(AF28=1,"0")+IF(AG29=4,$AR28)+IF(AF28=2,-$AR28)</f>
        <v>0</v>
      </c>
      <c r="BP28" s="187">
        <f>IF(AH28=1,"0")+IF(AI29=4,$AR28)+IF(AH28=2,-$AR28)</f>
        <v>12</v>
      </c>
      <c r="BQ28" s="187">
        <f>IF(AJ28=1,"0")+IF(AK29=4,$AR28)+IF(AJ28=2,-$AR28)</f>
        <v>12</v>
      </c>
      <c r="BR28" s="187">
        <f>IF(AL28=1,"0")+IF(AM29=4,$AR28)+IF(AL28=2,-$AR28)</f>
        <v>0</v>
      </c>
      <c r="BS28" s="187">
        <f>IF(AN28=1,"0")+IF(AO29=4,$AR28)+IF(AN28=2,-$AR28)</f>
        <v>12</v>
      </c>
      <c r="BT28" s="187">
        <f>IF(AP28=1,"0")+IF(AQ29=4,$AR28)+IF(AP28=2,-$AR28)</f>
        <v>0</v>
      </c>
    </row>
    <row r="29" spans="1:72" ht="12.75" customHeight="1" x14ac:dyDescent="0.25">
      <c r="A29" s="182"/>
      <c r="B29" s="260"/>
      <c r="C29" s="186"/>
      <c r="D29" s="2">
        <v>2</v>
      </c>
      <c r="E29" s="3">
        <v>4</v>
      </c>
      <c r="F29" s="2">
        <v>4</v>
      </c>
      <c r="G29" s="3">
        <v>0</v>
      </c>
      <c r="H29" s="14">
        <v>4</v>
      </c>
      <c r="I29" s="15">
        <v>1</v>
      </c>
      <c r="J29" s="14">
        <v>2</v>
      </c>
      <c r="K29" s="15">
        <v>4</v>
      </c>
      <c r="L29" s="14">
        <v>1</v>
      </c>
      <c r="M29" s="15">
        <v>4</v>
      </c>
      <c r="N29" s="18"/>
      <c r="O29" s="13"/>
      <c r="P29" s="14">
        <v>1</v>
      </c>
      <c r="Q29" s="15">
        <v>4</v>
      </c>
      <c r="R29" s="14">
        <v>3</v>
      </c>
      <c r="S29" s="15">
        <v>3</v>
      </c>
      <c r="T29" s="14">
        <v>3</v>
      </c>
      <c r="U29" s="15">
        <v>3</v>
      </c>
      <c r="V29" s="14">
        <v>4</v>
      </c>
      <c r="W29" s="15">
        <v>1</v>
      </c>
      <c r="X29" s="14">
        <v>2</v>
      </c>
      <c r="Y29" s="15">
        <v>4</v>
      </c>
      <c r="Z29" s="25"/>
      <c r="AA29" s="26"/>
      <c r="AB29" s="14">
        <v>3</v>
      </c>
      <c r="AC29" s="15">
        <v>3</v>
      </c>
      <c r="AD29" s="14">
        <v>3</v>
      </c>
      <c r="AE29" s="15">
        <v>3</v>
      </c>
      <c r="AF29" s="14">
        <v>3</v>
      </c>
      <c r="AG29" s="15">
        <v>3</v>
      </c>
      <c r="AH29" s="14">
        <v>0</v>
      </c>
      <c r="AI29" s="15">
        <v>4</v>
      </c>
      <c r="AJ29" s="14">
        <v>0</v>
      </c>
      <c r="AK29" s="15">
        <v>4</v>
      </c>
      <c r="AL29" s="14">
        <v>3</v>
      </c>
      <c r="AM29" s="15">
        <v>3</v>
      </c>
      <c r="AN29" s="14">
        <v>1</v>
      </c>
      <c r="AO29" s="15">
        <v>4</v>
      </c>
      <c r="AP29" s="18"/>
      <c r="AQ29" s="13"/>
      <c r="AR29" s="190"/>
      <c r="AS29" s="192"/>
      <c r="AT29" s="190"/>
      <c r="AU29" s="182"/>
      <c r="AV29" s="182"/>
      <c r="AW29" s="182"/>
      <c r="BA29" s="188"/>
      <c r="BB29" s="195"/>
      <c r="BC29" s="195"/>
      <c r="BD29" s="195"/>
      <c r="BE29" s="195"/>
      <c r="BF29" s="195"/>
      <c r="BG29" s="195"/>
      <c r="BH29" s="188"/>
      <c r="BI29" s="188"/>
      <c r="BJ29" s="188"/>
      <c r="BK29" s="188"/>
      <c r="BL29" s="204"/>
      <c r="BM29" s="188"/>
      <c r="BN29" s="188"/>
      <c r="BO29" s="188"/>
      <c r="BP29" s="188"/>
      <c r="BQ29" s="188"/>
      <c r="BR29" s="188"/>
      <c r="BS29" s="188"/>
      <c r="BT29" s="188"/>
    </row>
    <row r="30" spans="1:72" ht="13.5" customHeight="1" x14ac:dyDescent="0.35">
      <c r="A30" s="181">
        <v>13</v>
      </c>
      <c r="B30" s="259" t="s">
        <v>52</v>
      </c>
      <c r="C30" s="185" t="s">
        <v>51</v>
      </c>
      <c r="D30" s="200">
        <f>IF(D31&gt;3,"2")+IF(D31=3,"1")+IF(D31&lt;3,"0")</f>
        <v>0</v>
      </c>
      <c r="E30" s="178"/>
      <c r="F30" s="200">
        <f>IF(F31&gt;3,"2")+IF(F31=3,"1")+IF(F31&lt;3,"0")</f>
        <v>1</v>
      </c>
      <c r="G30" s="178"/>
      <c r="H30" s="200">
        <f>IF(H31&gt;3,"2")+IF(H31=3,"1")+IF(H31&lt;3,"0")</f>
        <v>2</v>
      </c>
      <c r="I30" s="178"/>
      <c r="J30" s="200">
        <f>IF(J31&gt;3,"2")+IF(J31=3,"1")+IF(J31&lt;3,"0")</f>
        <v>0</v>
      </c>
      <c r="K30" s="178"/>
      <c r="L30" s="200">
        <f>IF(L31&gt;3,"2")+IF(L31=3,"1")+IF(L31&lt;3,"0")</f>
        <v>0</v>
      </c>
      <c r="M30" s="178"/>
      <c r="N30" s="205">
        <f>IF(N31&gt;3,"2")+IF(N31=3,"1")+IF(N31&lt;3,"0")</f>
        <v>0</v>
      </c>
      <c r="O30" s="180"/>
      <c r="P30" s="200">
        <f>IF(P31&gt;3,"2")+IF(P31=3,"1")+IF(P31&lt;3,"0")</f>
        <v>1</v>
      </c>
      <c r="Q30" s="178"/>
      <c r="R30" s="200">
        <f>IF(R31&gt;3,"2")+IF(R31=3,"1")+IF(R31&lt;3,"0")</f>
        <v>0</v>
      </c>
      <c r="S30" s="178"/>
      <c r="T30" s="200">
        <f>IF(T31&gt;3,"2")+IF(T31=3,"1")+IF(T31&lt;3,"0")</f>
        <v>1</v>
      </c>
      <c r="U30" s="178"/>
      <c r="V30" s="200">
        <f>IF(V31&gt;3,"2")+IF(V31=3,"1")+IF(V31&lt;3,"0")</f>
        <v>2</v>
      </c>
      <c r="W30" s="178"/>
      <c r="X30" s="200">
        <f>IF(X31&gt;3,"2")+IF(X31=3,"1")+IF(X31&lt;3,"0")</f>
        <v>0</v>
      </c>
      <c r="Y30" s="178"/>
      <c r="Z30" s="200">
        <f>IF(Z31&gt;3,"2")+IF(Z31=3,"1")+IF(Z31&lt;3,"0")</f>
        <v>1</v>
      </c>
      <c r="AA30" s="178"/>
      <c r="AB30" s="23"/>
      <c r="AC30" s="24"/>
      <c r="AD30" s="200">
        <f>IF(AD31&gt;3,"2")+IF(AD31=3,"1")+IF(AD31&lt;3,"0")</f>
        <v>0</v>
      </c>
      <c r="AE30" s="178"/>
      <c r="AF30" s="200">
        <f>IF(AF31&gt;3,"2")+IF(AF31=3,"1")+IF(AF31&lt;3,"0")</f>
        <v>0</v>
      </c>
      <c r="AG30" s="178"/>
      <c r="AH30" s="200">
        <f>IF(AH31&gt;3,"2")+IF(AH31=3,"1")+IF(AH31&lt;3,"0")</f>
        <v>0</v>
      </c>
      <c r="AI30" s="178"/>
      <c r="AJ30" s="200">
        <f>IF(AJ31&gt;3,"2")+IF(AJ31=3,"1")+IF(AJ31&lt;3,"0")</f>
        <v>0</v>
      </c>
      <c r="AK30" s="178"/>
      <c r="AL30" s="200">
        <f>IF(AL31&gt;3,"2")+IF(AL31=3,"1")+IF(AL31&lt;3,"0")</f>
        <v>0</v>
      </c>
      <c r="AM30" s="178"/>
      <c r="AN30" s="200">
        <f>IF(AN31&gt;3,"2")+IF(AN31=3,"1")+IF(AN31&lt;3,"0")</f>
        <v>0</v>
      </c>
      <c r="AO30" s="178"/>
      <c r="AP30" s="205">
        <f>IF(AP31&gt;3,"2")+IF(AP31=3,"1")+IF(AP31&lt;3,"0")</f>
        <v>0</v>
      </c>
      <c r="AQ30" s="180"/>
      <c r="AR30" s="189">
        <f>SUM(D30:AQ30)</f>
        <v>8</v>
      </c>
      <c r="AS30" s="191">
        <v>16</v>
      </c>
      <c r="AT30" s="189">
        <f>BM46</f>
        <v>0</v>
      </c>
      <c r="AU30" s="181">
        <f>D31+F31+H31+J31+L31+N31+P31+R31+T31+V31+X31+Z31+AB31+AD31+AF31+AH31+AJ31+AL31+AN31+AP31</f>
        <v>25</v>
      </c>
      <c r="AV30" s="181">
        <f>E31+G31+I31+K31+M31+O31+Q31+S31+U31+W31+Y31+AA31+AC31+AE31+AG31+AI31+AK31+AM31+AO31+AQ31</f>
        <v>58</v>
      </c>
      <c r="AW30" s="181">
        <f>AU30/AV30</f>
        <v>0.43103448275862066</v>
      </c>
      <c r="BA30" s="187">
        <f>IF(D30=1,"0")+IF(E31=4,$AR30)+IF(D30=2,-$AR30)</f>
        <v>8</v>
      </c>
      <c r="BB30" s="187">
        <f>IF(F30=1,"0")+IF(G31=4,$AR30)+IF(F30=2,-$AR30)</f>
        <v>0</v>
      </c>
      <c r="BC30" s="187">
        <f>IF(H30=1,"0")+IF(I31=4,$AR30)+IF(H30=2,-$AR30)</f>
        <v>-8</v>
      </c>
      <c r="BD30" s="187">
        <f>IF(J30=1,"0")+IF(K31=4,$AR30)+IF(J30=2,-$AR30)</f>
        <v>8</v>
      </c>
      <c r="BE30" s="187">
        <f>IF(L30=1,"0")+IF(M31=4,$AR30)+IF(L30=2,-$AR30)</f>
        <v>8</v>
      </c>
      <c r="BF30" s="187">
        <f>IF(N30=1,"0")+IF(O31=4,$AR30)+IF(N30=2,-$AR30)</f>
        <v>0</v>
      </c>
      <c r="BG30" s="187">
        <f>IF(P30=1,"0")+IF(Q31=4,$AR30)+IF(P30=2,-$AR30)</f>
        <v>0</v>
      </c>
      <c r="BH30" s="187">
        <f>IF(R30=1,"0")+IF(S31=4,$AR30)+IF(R30=2,-$AR30)</f>
        <v>8</v>
      </c>
      <c r="BI30" s="187">
        <f>IF(T30=1,"0")+IF(U31=4,$AR30)+IF(T30=2,-$AR30)</f>
        <v>0</v>
      </c>
      <c r="BJ30" s="187">
        <f>IF(V30=1,"0")+IF(W31=4,$AR30)+IF(V30=2,-$AR30)</f>
        <v>-8</v>
      </c>
      <c r="BK30" s="187">
        <f>IF(X30=1,"0")+IF(Y31=4,$AR30)+IF(X30=2,-$AR30)</f>
        <v>8</v>
      </c>
      <c r="BL30" s="187">
        <f>IF(Z30=1,"0")+IF(AA31=4,$AR30)+IF(Z30=2,-$AR30)</f>
        <v>0</v>
      </c>
      <c r="BM30" s="193">
        <v>0</v>
      </c>
      <c r="BN30" s="187">
        <f>IF(AD30=1,"0")+IF(AE31=4,$AR30)+IF(AD30=2,-$AR30)</f>
        <v>8</v>
      </c>
      <c r="BO30" s="187">
        <f>IF(AF30=1,"0")+IF(AG31=4,$AR30)+IF(AF30=2,-$AR30)</f>
        <v>8</v>
      </c>
      <c r="BP30" s="187">
        <f>IF(AH30=1,"0")+IF(AI31=4,$AR30)+IF(AH30=2,-$AR30)</f>
        <v>8</v>
      </c>
      <c r="BQ30" s="187">
        <f>IF(AJ30=1,"0")+IF(AK31=4,$AR30)+IF(AJ30=2,-$AR30)</f>
        <v>8</v>
      </c>
      <c r="BR30" s="187">
        <f>IF(AL30=1,"0")+IF(AM31=4,$AR30)+IF(AL30=2,-$AR30)</f>
        <v>8</v>
      </c>
      <c r="BS30" s="187">
        <f>IF(AN30=1,"0")+IF(AO31=4,$AR30)+IF(AN30=2,-$AR30)</f>
        <v>8</v>
      </c>
      <c r="BT30" s="187">
        <f>IF(AP30=1,"0")+IF(AQ31=4,$AR30)+IF(AP30=2,-$AR30)</f>
        <v>0</v>
      </c>
    </row>
    <row r="31" spans="1:72" ht="12" customHeight="1" x14ac:dyDescent="0.25">
      <c r="A31" s="182"/>
      <c r="B31" s="260"/>
      <c r="C31" s="186"/>
      <c r="D31" s="2">
        <v>0</v>
      </c>
      <c r="E31" s="3">
        <v>4</v>
      </c>
      <c r="F31" s="2">
        <v>3</v>
      </c>
      <c r="G31" s="3">
        <v>3</v>
      </c>
      <c r="H31" s="2">
        <v>4</v>
      </c>
      <c r="I31" s="3">
        <v>0</v>
      </c>
      <c r="J31" s="14">
        <v>1</v>
      </c>
      <c r="K31" s="15">
        <v>4</v>
      </c>
      <c r="L31" s="14">
        <v>2</v>
      </c>
      <c r="M31" s="15">
        <v>4</v>
      </c>
      <c r="N31" s="18"/>
      <c r="O31" s="13"/>
      <c r="P31" s="14">
        <v>3</v>
      </c>
      <c r="Q31" s="15">
        <v>3</v>
      </c>
      <c r="R31" s="14">
        <v>1</v>
      </c>
      <c r="S31" s="15">
        <v>4</v>
      </c>
      <c r="T31" s="14">
        <v>3</v>
      </c>
      <c r="U31" s="15">
        <v>3</v>
      </c>
      <c r="V31" s="14">
        <v>4</v>
      </c>
      <c r="W31" s="15">
        <v>2</v>
      </c>
      <c r="X31" s="14">
        <v>0</v>
      </c>
      <c r="Y31" s="15">
        <v>4</v>
      </c>
      <c r="Z31" s="14">
        <v>3</v>
      </c>
      <c r="AA31" s="15">
        <v>3</v>
      </c>
      <c r="AB31" s="25"/>
      <c r="AC31" s="26"/>
      <c r="AD31" s="14">
        <v>0</v>
      </c>
      <c r="AE31" s="15">
        <v>4</v>
      </c>
      <c r="AF31" s="14">
        <v>1</v>
      </c>
      <c r="AG31" s="15">
        <v>4</v>
      </c>
      <c r="AH31" s="14">
        <v>0</v>
      </c>
      <c r="AI31" s="15">
        <v>4</v>
      </c>
      <c r="AJ31" s="14">
        <v>0</v>
      </c>
      <c r="AK31" s="15">
        <v>4</v>
      </c>
      <c r="AL31" s="14">
        <v>0</v>
      </c>
      <c r="AM31" s="15">
        <v>4</v>
      </c>
      <c r="AN31" s="14">
        <v>0</v>
      </c>
      <c r="AO31" s="15">
        <v>4</v>
      </c>
      <c r="AP31" s="18"/>
      <c r="AQ31" s="13"/>
      <c r="AR31" s="190"/>
      <c r="AS31" s="192"/>
      <c r="AT31" s="190"/>
      <c r="AU31" s="182"/>
      <c r="AV31" s="182"/>
      <c r="AW31" s="182"/>
      <c r="BA31" s="188"/>
      <c r="BB31" s="195"/>
      <c r="BC31" s="195"/>
      <c r="BD31" s="195"/>
      <c r="BE31" s="195"/>
      <c r="BF31" s="195"/>
      <c r="BG31" s="195"/>
      <c r="BH31" s="188"/>
      <c r="BI31" s="188"/>
      <c r="BJ31" s="188"/>
      <c r="BK31" s="188"/>
      <c r="BL31" s="188"/>
      <c r="BM31" s="204"/>
      <c r="BN31" s="188"/>
      <c r="BO31" s="188"/>
      <c r="BP31" s="188"/>
      <c r="BQ31" s="188"/>
      <c r="BR31" s="188"/>
      <c r="BS31" s="188"/>
      <c r="BT31" s="188"/>
    </row>
    <row r="32" spans="1:72" ht="15.75" customHeight="1" x14ac:dyDescent="0.35">
      <c r="A32" s="181">
        <v>14</v>
      </c>
      <c r="B32" s="259" t="s">
        <v>53</v>
      </c>
      <c r="C32" s="185" t="s">
        <v>54</v>
      </c>
      <c r="D32" s="200">
        <f>IF(D33&gt;3,"2")+IF(D33=3,"1")+IF(D33&lt;3,"0")</f>
        <v>2</v>
      </c>
      <c r="E32" s="178"/>
      <c r="F32" s="200">
        <f>IF(F33&gt;3,"2")+IF(F33=3,"1")+IF(F33&lt;3,"0")</f>
        <v>0</v>
      </c>
      <c r="G32" s="178"/>
      <c r="H32" s="200">
        <f>IF(H33&gt;3,"2")+IF(H33=3,"1")+IF(H33&lt;3,"0")</f>
        <v>2</v>
      </c>
      <c r="I32" s="178"/>
      <c r="J32" s="200">
        <f>IF(J33&gt;3,"2")+IF(J33=3,"1")+IF(J33&lt;3,"0")</f>
        <v>2</v>
      </c>
      <c r="K32" s="178"/>
      <c r="L32" s="200">
        <f>IF(L33&gt;3,"2")+IF(L33=3,"1")+IF(L33&lt;3,"0")</f>
        <v>0</v>
      </c>
      <c r="M32" s="178"/>
      <c r="N32" s="205">
        <f>IF(N33&gt;3,"2")+IF(N33=3,"1")+IF(N33&lt;3,"0")</f>
        <v>0</v>
      </c>
      <c r="O32" s="180"/>
      <c r="P32" s="200">
        <f>IF(P33&gt;3,"2")+IF(P33=3,"1")+IF(P33&lt;3,"0")</f>
        <v>2</v>
      </c>
      <c r="Q32" s="178"/>
      <c r="R32" s="200">
        <f>IF(R33&gt;3,"2")+IF(R33=3,"1")+IF(R33&lt;3,"0")</f>
        <v>2</v>
      </c>
      <c r="S32" s="178"/>
      <c r="T32" s="200">
        <f>IF(T33&gt;3,"2")+IF(T33=3,"1")+IF(T33&lt;3,"0")</f>
        <v>2</v>
      </c>
      <c r="U32" s="178"/>
      <c r="V32" s="200">
        <f>IF(V33&gt;3,"2")+IF(V33=3,"1")+IF(V33&lt;3,"0")</f>
        <v>2</v>
      </c>
      <c r="W32" s="178"/>
      <c r="X32" s="200">
        <f>IF(X33&gt;3,"2")+IF(X33=3,"1")+IF(X33&lt;3,"0")</f>
        <v>0</v>
      </c>
      <c r="Y32" s="178"/>
      <c r="Z32" s="200">
        <f>IF(Z33&gt;3,"2")+IF(Z33=3,"1")+IF(Z33&lt;3,"0")</f>
        <v>1</v>
      </c>
      <c r="AA32" s="178"/>
      <c r="AB32" s="200">
        <f>IF(AB33&gt;3,"2")+IF(AB33=3,"1")+IF(AB33&lt;3,"0")</f>
        <v>2</v>
      </c>
      <c r="AC32" s="178"/>
      <c r="AD32" s="23"/>
      <c r="AE32" s="24"/>
      <c r="AF32" s="200">
        <f>IF(AF33&gt;3,"2")+IF(AF33=3,"1")+IF(AF33&lt;3,"0")</f>
        <v>1</v>
      </c>
      <c r="AG32" s="178"/>
      <c r="AH32" s="200">
        <f>IF(AH33&gt;3,"2")+IF(AH33=3,"1")+IF(AH33&lt;3,"0")</f>
        <v>0</v>
      </c>
      <c r="AI32" s="178"/>
      <c r="AJ32" s="200">
        <f>IF(AJ33&gt;3,"2")+IF(AJ33=3,"1")+IF(AJ33&lt;3,"0")</f>
        <v>0</v>
      </c>
      <c r="AK32" s="178"/>
      <c r="AL32" s="200">
        <f>IF(AL33&gt;3,"2")+IF(AL33=3,"1")+IF(AL33&lt;3,"0")</f>
        <v>2</v>
      </c>
      <c r="AM32" s="178"/>
      <c r="AN32" s="200">
        <f>IF(AN33&gt;3,"2")+IF(AN33=3,"1")+IF(AN33&lt;3,"0")</f>
        <v>0</v>
      </c>
      <c r="AO32" s="178"/>
      <c r="AP32" s="205">
        <f>IF(AP33&gt;3,"2")+IF(AP33=3,"1")+IF(AP33&lt;3,"0")</f>
        <v>0</v>
      </c>
      <c r="AQ32" s="180"/>
      <c r="AR32" s="189">
        <f>SUM(D32:AQ32)</f>
        <v>20</v>
      </c>
      <c r="AS32" s="191">
        <v>7</v>
      </c>
      <c r="AT32" s="189">
        <f>BN46</f>
        <v>0</v>
      </c>
      <c r="AU32" s="181">
        <f>D33+F33+H33+J33+L33+N33+P33+R33+T33+V33+X33+Z33+AB33+AD33+AF33+AH33+AJ33+AL33+AN33+AP33</f>
        <v>51</v>
      </c>
      <c r="AV32" s="181">
        <f>E33+G33+I33+K33+M33+O33+Q33+S33+U33+W33+Y33+AA33+AC33+AE33+AG33+AI33+AK33+AM33+AO33+AQ33</f>
        <v>40</v>
      </c>
      <c r="AW32" s="181">
        <f>AU32/AV32</f>
        <v>1.2749999999999999</v>
      </c>
      <c r="BA32" s="187">
        <f>IF(D32=1,"0")+IF(E33=4,$AR32)+IF(D32=2,-$AR32)</f>
        <v>-20</v>
      </c>
      <c r="BB32" s="187">
        <f>IF(F32=1,"0")+IF(G33=4,$AR32)+IF(F32=2,-$AR32)</f>
        <v>20</v>
      </c>
      <c r="BC32" s="187">
        <f>IF(H32=1,"0")+IF(I33=4,$AR32)+IF(H32=2,-$AR32)</f>
        <v>-20</v>
      </c>
      <c r="BD32" s="187">
        <f>IF(J32=1,"0")+IF(K33=4,$AR32)+IF(J32=2,-$AR32)</f>
        <v>-20</v>
      </c>
      <c r="BE32" s="187">
        <f>IF(L32=1,"0")+IF(M33=4,$AR32)+IF(L32=2,-$AR32)</f>
        <v>20</v>
      </c>
      <c r="BF32" s="187">
        <f>IF(N32=1,"0")+IF(O33=4,$AR32)+IF(N32=2,-$AR32)</f>
        <v>0</v>
      </c>
      <c r="BG32" s="187">
        <f>IF(P32=1,"0")+IF(Q33=4,$AR32)+IF(P32=2,-$AR32)</f>
        <v>-20</v>
      </c>
      <c r="BH32" s="187">
        <f>IF(R32=1,"0")+IF(S33=4,$AR32)+IF(R32=2,-$AR32)</f>
        <v>-20</v>
      </c>
      <c r="BI32" s="187">
        <f>IF(T32=1,"0")+IF(U33=4,$AR32)+IF(T32=2,-$AR32)</f>
        <v>-20</v>
      </c>
      <c r="BJ32" s="187">
        <f>IF(V32=1,"0")+IF(W33=4,$AR32)+IF(V32=2,-$AR32)</f>
        <v>-20</v>
      </c>
      <c r="BK32" s="187">
        <f>IF(X32=1,"0")+IF(Y33=4,$AR32)+IF(X32=2,-$AR32)</f>
        <v>20</v>
      </c>
      <c r="BL32" s="187">
        <f>IF(Z32=1,"0")+IF(AA33=4,$AR32)+IF(Z32=2,-$AR32)</f>
        <v>0</v>
      </c>
      <c r="BM32" s="187">
        <f>IF(AB32=1,"0")+IF(AC33=4,$AR32)+IF(AB32=2,-$AR32)</f>
        <v>-20</v>
      </c>
      <c r="BN32" s="193">
        <v>0</v>
      </c>
      <c r="BO32" s="187">
        <f>IF(AF32=1,"0")+IF(AG33=4,$AR32)+IF(AF32=2,-$AR32)</f>
        <v>0</v>
      </c>
      <c r="BP32" s="187">
        <f>IF(AH32=1,"0")+IF(AI33=4,$AR32)+IF(AH32=2,-$AR32)</f>
        <v>20</v>
      </c>
      <c r="BQ32" s="187">
        <f>IF(AJ32=1,"0")+IF(AK33=4,$AR32)+IF(AJ32=2,-$AR32)</f>
        <v>20</v>
      </c>
      <c r="BR32" s="187">
        <f>IF(AL32=1,"0")+IF(AM33=4,$AR32)+IF(AL32=2,-$AR32)</f>
        <v>-20</v>
      </c>
      <c r="BS32" s="187">
        <f>IF(AN32=1,"0")+IF(AO33=4,$AR32)+IF(AN32=2,-$AR32)</f>
        <v>20</v>
      </c>
      <c r="BT32" s="187">
        <f>IF(AP32=1,"0")+IF(AQ33=4,$AR32)+IF(AP32=2,-$AR32)</f>
        <v>0</v>
      </c>
    </row>
    <row r="33" spans="1:72" ht="12.75" customHeight="1" x14ac:dyDescent="0.25">
      <c r="A33" s="182"/>
      <c r="B33" s="260"/>
      <c r="C33" s="186"/>
      <c r="D33" s="2">
        <v>4</v>
      </c>
      <c r="E33" s="3">
        <v>2</v>
      </c>
      <c r="F33" s="2">
        <v>1</v>
      </c>
      <c r="G33" s="3">
        <v>4</v>
      </c>
      <c r="H33" s="2">
        <v>4</v>
      </c>
      <c r="I33" s="3">
        <v>0</v>
      </c>
      <c r="J33" s="2">
        <v>4</v>
      </c>
      <c r="K33" s="3">
        <v>2</v>
      </c>
      <c r="L33" s="14">
        <v>2</v>
      </c>
      <c r="M33" s="15">
        <v>4</v>
      </c>
      <c r="N33" s="18"/>
      <c r="O33" s="13"/>
      <c r="P33" s="14">
        <v>4</v>
      </c>
      <c r="Q33" s="15">
        <v>2</v>
      </c>
      <c r="R33" s="14">
        <v>4</v>
      </c>
      <c r="S33" s="15">
        <v>0</v>
      </c>
      <c r="T33" s="14">
        <v>4</v>
      </c>
      <c r="U33" s="15">
        <v>2</v>
      </c>
      <c r="V33" s="14">
        <v>4</v>
      </c>
      <c r="W33" s="15">
        <v>1</v>
      </c>
      <c r="X33" s="14">
        <v>2</v>
      </c>
      <c r="Y33" s="15">
        <v>4</v>
      </c>
      <c r="Z33" s="14">
        <v>3</v>
      </c>
      <c r="AA33" s="15">
        <v>3</v>
      </c>
      <c r="AB33" s="14">
        <v>4</v>
      </c>
      <c r="AC33" s="15">
        <v>0</v>
      </c>
      <c r="AD33" s="25"/>
      <c r="AE33" s="26"/>
      <c r="AF33" s="14">
        <v>3</v>
      </c>
      <c r="AG33" s="15">
        <v>3</v>
      </c>
      <c r="AH33" s="14">
        <v>1</v>
      </c>
      <c r="AI33" s="15">
        <v>4</v>
      </c>
      <c r="AJ33" s="14">
        <v>1</v>
      </c>
      <c r="AK33" s="15">
        <v>4</v>
      </c>
      <c r="AL33" s="14">
        <v>4</v>
      </c>
      <c r="AM33" s="15">
        <v>1</v>
      </c>
      <c r="AN33" s="14">
        <v>2</v>
      </c>
      <c r="AO33" s="15">
        <v>4</v>
      </c>
      <c r="AP33" s="18"/>
      <c r="AQ33" s="13"/>
      <c r="AR33" s="190"/>
      <c r="AS33" s="192"/>
      <c r="AT33" s="190"/>
      <c r="AU33" s="182"/>
      <c r="AV33" s="182"/>
      <c r="AW33" s="182"/>
      <c r="BA33" s="188"/>
      <c r="BB33" s="195"/>
      <c r="BC33" s="195"/>
      <c r="BD33" s="195"/>
      <c r="BE33" s="195"/>
      <c r="BF33" s="195"/>
      <c r="BG33" s="195"/>
      <c r="BH33" s="188"/>
      <c r="BI33" s="188"/>
      <c r="BJ33" s="188"/>
      <c r="BK33" s="188"/>
      <c r="BL33" s="188"/>
      <c r="BM33" s="188"/>
      <c r="BN33" s="204"/>
      <c r="BO33" s="188"/>
      <c r="BP33" s="188"/>
      <c r="BQ33" s="188"/>
      <c r="BR33" s="188"/>
      <c r="BS33" s="188"/>
      <c r="BT33" s="188"/>
    </row>
    <row r="34" spans="1:72" ht="15.75" customHeight="1" x14ac:dyDescent="0.35">
      <c r="A34" s="181">
        <v>15</v>
      </c>
      <c r="B34" s="259" t="s">
        <v>55</v>
      </c>
      <c r="C34" s="185" t="s">
        <v>56</v>
      </c>
      <c r="D34" s="200">
        <f>IF(D35&gt;3,"2")+IF(D35=3,"1")+IF(D35&lt;3,"0")</f>
        <v>2</v>
      </c>
      <c r="E34" s="178"/>
      <c r="F34" s="200">
        <f>IF(F35&gt;3,"2")+IF(F35=3,"1")+IF(F35&lt;3,"0")</f>
        <v>0</v>
      </c>
      <c r="G34" s="178"/>
      <c r="H34" s="200">
        <f>IF(H35&gt;3,"2")+IF(H35=3,"1")+IF(H35&lt;3,"0")</f>
        <v>2</v>
      </c>
      <c r="I34" s="178"/>
      <c r="J34" s="200">
        <f>IF(J35&gt;3,"2")+IF(J35=3,"1")+IF(J35&lt;3,"0")</f>
        <v>2</v>
      </c>
      <c r="K34" s="178"/>
      <c r="L34" s="200">
        <f>IF(L35&gt;3,"2")+IF(L35=3,"1")+IF(L35&lt;3,"0")</f>
        <v>1</v>
      </c>
      <c r="M34" s="178"/>
      <c r="N34" s="205">
        <f>IF(N35&gt;3,"2")+IF(N35=3,"1")+IF(N35&lt;3,"0")</f>
        <v>0</v>
      </c>
      <c r="O34" s="180"/>
      <c r="P34" s="200">
        <f>IF(P35&gt;3,"2")+IF(P35=3,"1")+IF(P35&lt;3,"0")</f>
        <v>2</v>
      </c>
      <c r="Q34" s="178"/>
      <c r="R34" s="200">
        <f>IF(R35&gt;3,"2")+IF(R35=3,"1")+IF(R35&lt;3,"0")</f>
        <v>2</v>
      </c>
      <c r="S34" s="178"/>
      <c r="T34" s="200">
        <f>IF(T35&gt;3,"2")+IF(T35=3,"1")+IF(T35&lt;3,"0")</f>
        <v>2</v>
      </c>
      <c r="U34" s="178"/>
      <c r="V34" s="200">
        <f>IF(V35&gt;3,"2")+IF(V35=3,"1")+IF(V35&lt;3,"0")</f>
        <v>2</v>
      </c>
      <c r="W34" s="178"/>
      <c r="X34" s="200">
        <f>IF(X35&gt;3,"2")+IF(X35=3,"1")+IF(X35&lt;3,"0")</f>
        <v>2</v>
      </c>
      <c r="Y34" s="178"/>
      <c r="Z34" s="200">
        <f>IF(Z35&gt;3,"2")+IF(Z35=3,"1")+IF(Z35&lt;3,"0")</f>
        <v>1</v>
      </c>
      <c r="AA34" s="178"/>
      <c r="AB34" s="200">
        <f>IF(AB35&gt;3,"2")+IF(AB35=3,"1")+IF(AB35&lt;3,"0")</f>
        <v>2</v>
      </c>
      <c r="AC34" s="178"/>
      <c r="AD34" s="200">
        <f>IF(AD35&gt;3,"2")+IF(AD35=3,"1")+IF(AD35&lt;3,"0")</f>
        <v>1</v>
      </c>
      <c r="AE34" s="178"/>
      <c r="AF34" s="23"/>
      <c r="AG34" s="24"/>
      <c r="AH34" s="200">
        <f>IF(AH35&gt;3,"2")+IF(AH35=3,"1")+IF(AH35&lt;3,"0")</f>
        <v>0</v>
      </c>
      <c r="AI34" s="178"/>
      <c r="AJ34" s="200">
        <f>IF(AJ35&gt;3,"2")+IF(AJ35=3,"1")+IF(AJ35&lt;3,"0")</f>
        <v>2</v>
      </c>
      <c r="AK34" s="178"/>
      <c r="AL34" s="200">
        <f>IF(AL35&gt;3,"2")+IF(AL35=3,"1")+IF(AL35&lt;3,"0")</f>
        <v>2</v>
      </c>
      <c r="AM34" s="178"/>
      <c r="AN34" s="200">
        <f>IF(AN35&gt;3,"2")+IF(AN35=3,"1")+IF(AN35&lt;3,"0")</f>
        <v>0</v>
      </c>
      <c r="AO34" s="178"/>
      <c r="AP34" s="205">
        <f>IF(AP35&gt;3,"2")+IF(AP35=3,"1")+IF(AP35&lt;3,"0")</f>
        <v>0</v>
      </c>
      <c r="AQ34" s="180"/>
      <c r="AR34" s="189">
        <f>SUM(D34:AQ34)</f>
        <v>25</v>
      </c>
      <c r="AS34" s="261" t="s">
        <v>8</v>
      </c>
      <c r="AT34" s="189">
        <f>BO46</f>
        <v>0</v>
      </c>
      <c r="AU34" s="181">
        <f>D35+F35+H35+J35+L35+N35+P35+R35+T35+V35+X35+Z35+AB35+AD35+AF35+AH35+AJ35+AL35+AN35+AP35</f>
        <v>56</v>
      </c>
      <c r="AV34" s="181">
        <f>E35+G35+I35+K35+M35+O35+Q35+S35+U35+W35+Y35+AA35+AC35+AE35+AG35+AI35+AK35+AM35+AO35+AQ35</f>
        <v>34</v>
      </c>
      <c r="AW34" s="181">
        <f>AU34/AV34</f>
        <v>1.6470588235294117</v>
      </c>
      <c r="BA34" s="187">
        <f>IF(D34=1,"0")+IF(E35=4,$AR34)+IF(D34=2,-$AR34)</f>
        <v>-25</v>
      </c>
      <c r="BB34" s="187">
        <f>IF(F34=1,"0")+IF(G35=4,$AR34)+IF(F34=2,-$AR34)</f>
        <v>25</v>
      </c>
      <c r="BC34" s="187">
        <f>IF(H34=1,"0")+IF(I35=4,$AR34)+IF(H34=2,-$AR34)</f>
        <v>-25</v>
      </c>
      <c r="BD34" s="187">
        <f>IF(J34=1,"0")+IF(K35=4,$AR34)+IF(J34=2,-$AR34)</f>
        <v>-25</v>
      </c>
      <c r="BE34" s="187">
        <f>IF(L34=1,"0")+IF(M35=4,$AR34)+IF(L34=2,-$AR34)</f>
        <v>0</v>
      </c>
      <c r="BF34" s="187">
        <f>IF(N34=1,"0")+IF(O35=4,$AR34)+IF(N34=2,-$AR34)</f>
        <v>0</v>
      </c>
      <c r="BG34" s="187">
        <f>IF(P34=1,"0")+IF(Q35=4,$AR34)+IF(P34=2,-$AR34)</f>
        <v>-25</v>
      </c>
      <c r="BH34" s="187">
        <f>IF(R34=1,"0")+IF(S35=4,$AR34)+IF(R34=2,-$AR34)</f>
        <v>-25</v>
      </c>
      <c r="BI34" s="187">
        <f>IF(T34=1,"0")+IF(U35=4,$AR34)+IF(T34=2,-$AR34)</f>
        <v>-25</v>
      </c>
      <c r="BJ34" s="187">
        <f>IF(V34=1,"0")+IF(W35=4,$AR34)+IF(V34=2,-$AR34)</f>
        <v>-25</v>
      </c>
      <c r="BK34" s="187">
        <f>IF(X34=1,"0")+IF(Y35=4,$AR34)+IF(X34=2,-$AR34)</f>
        <v>-25</v>
      </c>
      <c r="BL34" s="187">
        <f>IF(Z34=1,"0")+IF(AA35=4,$AR34)+IF(Z34=2,-$AR34)</f>
        <v>0</v>
      </c>
      <c r="BM34" s="187">
        <f>IF(AB34=1,"0")+IF(AC35=4,$AR34)+IF(AB34=2,-$AR34)</f>
        <v>-25</v>
      </c>
      <c r="BN34" s="187">
        <f>IF(AD34=1,"0")+IF(AE35=4,$AR34)+IF(AD34=2,-$AR34)</f>
        <v>0</v>
      </c>
      <c r="BO34" s="193">
        <v>0</v>
      </c>
      <c r="BP34" s="187">
        <f>IF(AH34=1,"0")+IF(AI35=4,$AR34)+IF(AH34=2,-$AR34)</f>
        <v>25</v>
      </c>
      <c r="BQ34" s="187">
        <f>IF(AJ34=1,"0")+IF(AK35=4,$AR34)+IF(AJ34=2,-$AR34)</f>
        <v>-25</v>
      </c>
      <c r="BR34" s="187">
        <f>IF(AL34=1,"0")+IF(AM35=4,$AR34)+IF(AL34=2,-$AR34)</f>
        <v>-25</v>
      </c>
      <c r="BS34" s="187">
        <f>IF(AN34=1,"0")+IF(AO35=4,$AR34)+IF(AN34=2,-$AR34)</f>
        <v>25</v>
      </c>
      <c r="BT34" s="187">
        <f>IF(AP34=1,"0")+IF(AQ35=4,$AR34)+IF(AP34=2,-$AR34)</f>
        <v>0</v>
      </c>
    </row>
    <row r="35" spans="1:72" ht="12.75" customHeight="1" x14ac:dyDescent="0.25">
      <c r="A35" s="182"/>
      <c r="B35" s="260"/>
      <c r="C35" s="186"/>
      <c r="D35" s="2">
        <v>4</v>
      </c>
      <c r="E35" s="3">
        <v>2</v>
      </c>
      <c r="F35" s="2">
        <v>1</v>
      </c>
      <c r="G35" s="3">
        <v>4</v>
      </c>
      <c r="H35" s="2">
        <v>4</v>
      </c>
      <c r="I35" s="3">
        <v>0</v>
      </c>
      <c r="J35" s="2">
        <v>4</v>
      </c>
      <c r="K35" s="3">
        <v>0</v>
      </c>
      <c r="L35" s="2">
        <v>3</v>
      </c>
      <c r="M35" s="3">
        <v>3</v>
      </c>
      <c r="N35" s="18"/>
      <c r="O35" s="13"/>
      <c r="P35" s="14">
        <v>4</v>
      </c>
      <c r="Q35" s="15">
        <v>0</v>
      </c>
      <c r="R35" s="14">
        <v>4</v>
      </c>
      <c r="S35" s="15">
        <v>2</v>
      </c>
      <c r="T35" s="14">
        <v>4</v>
      </c>
      <c r="U35" s="15">
        <v>2</v>
      </c>
      <c r="V35" s="14">
        <v>4</v>
      </c>
      <c r="W35" s="15">
        <v>2</v>
      </c>
      <c r="X35" s="14">
        <v>4</v>
      </c>
      <c r="Y35" s="15">
        <v>1</v>
      </c>
      <c r="Z35" s="14">
        <v>3</v>
      </c>
      <c r="AA35" s="15">
        <v>3</v>
      </c>
      <c r="AB35" s="14">
        <v>4</v>
      </c>
      <c r="AC35" s="15">
        <v>1</v>
      </c>
      <c r="AD35" s="14">
        <v>3</v>
      </c>
      <c r="AE35" s="15">
        <v>3</v>
      </c>
      <c r="AF35" s="25"/>
      <c r="AG35" s="26"/>
      <c r="AH35" s="14">
        <v>1</v>
      </c>
      <c r="AI35" s="15">
        <v>4</v>
      </c>
      <c r="AJ35" s="14">
        <v>4</v>
      </c>
      <c r="AK35" s="15">
        <v>2</v>
      </c>
      <c r="AL35" s="14">
        <v>4</v>
      </c>
      <c r="AM35" s="15">
        <v>1</v>
      </c>
      <c r="AN35" s="14">
        <v>1</v>
      </c>
      <c r="AO35" s="15">
        <v>4</v>
      </c>
      <c r="AP35" s="18"/>
      <c r="AQ35" s="13"/>
      <c r="AR35" s="190"/>
      <c r="AS35" s="262"/>
      <c r="AT35" s="190"/>
      <c r="AU35" s="182"/>
      <c r="AV35" s="182"/>
      <c r="AW35" s="182"/>
      <c r="BA35" s="188"/>
      <c r="BB35" s="195"/>
      <c r="BC35" s="195"/>
      <c r="BD35" s="195"/>
      <c r="BE35" s="195"/>
      <c r="BF35" s="195"/>
      <c r="BG35" s="195"/>
      <c r="BH35" s="188"/>
      <c r="BI35" s="188"/>
      <c r="BJ35" s="188"/>
      <c r="BK35" s="188"/>
      <c r="BL35" s="188"/>
      <c r="BM35" s="188"/>
      <c r="BN35" s="188"/>
      <c r="BO35" s="204"/>
      <c r="BP35" s="188"/>
      <c r="BQ35" s="188"/>
      <c r="BR35" s="188"/>
      <c r="BS35" s="188"/>
      <c r="BT35" s="188"/>
    </row>
    <row r="36" spans="1:72" ht="15.75" customHeight="1" x14ac:dyDescent="0.35">
      <c r="A36" s="181">
        <v>16</v>
      </c>
      <c r="B36" s="259" t="s">
        <v>57</v>
      </c>
      <c r="C36" s="185" t="s">
        <v>20</v>
      </c>
      <c r="D36" s="200">
        <f>IF(D37&gt;3,"2")+IF(D37=3,"1")+IF(D37&lt;3,"0")</f>
        <v>2</v>
      </c>
      <c r="E36" s="178"/>
      <c r="F36" s="200">
        <f>IF(F37&gt;3,"2")+IF(F37=3,"1")+IF(F37&lt;3,"0")</f>
        <v>2</v>
      </c>
      <c r="G36" s="178"/>
      <c r="H36" s="200">
        <f>IF(H37&gt;3,"2")+IF(H37=3,"1")+IF(H37&lt;3,"0")</f>
        <v>2</v>
      </c>
      <c r="I36" s="178"/>
      <c r="J36" s="200">
        <f>IF(J37&gt;3,"2")+IF(J37=3,"1")+IF(J37&lt;3,"0")</f>
        <v>2</v>
      </c>
      <c r="K36" s="178"/>
      <c r="L36" s="200">
        <f>IF(L37&gt;3,"2")+IF(L37=3,"1")+IF(L37&lt;3,"0")</f>
        <v>1</v>
      </c>
      <c r="M36" s="178"/>
      <c r="N36" s="205">
        <f>IF(N37&gt;3,"2")+IF(N37=3,"1")+IF(N37&lt;3,"0")</f>
        <v>0</v>
      </c>
      <c r="O36" s="180"/>
      <c r="P36" s="200">
        <f>IF(P37&gt;3,"2")+IF(P37=3,"1")+IF(P37&lt;3,"0")</f>
        <v>1</v>
      </c>
      <c r="Q36" s="178"/>
      <c r="R36" s="200">
        <f>IF(R37&gt;3,"2")+IF(R37=3,"1")+IF(R37&lt;3,"0")</f>
        <v>2</v>
      </c>
      <c r="S36" s="178"/>
      <c r="T36" s="200">
        <f>IF(T37&gt;3,"2")+IF(T37=3,"1")+IF(T37&lt;3,"0")</f>
        <v>2</v>
      </c>
      <c r="U36" s="178"/>
      <c r="V36" s="200">
        <f>IF(V37&gt;3,"2")+IF(V37=3,"1")+IF(V37&lt;3,"0")</f>
        <v>2</v>
      </c>
      <c r="W36" s="178"/>
      <c r="X36" s="200">
        <f>IF(X37&gt;3,"2")+IF(X37=3,"1")+IF(X37&lt;3,"0")</f>
        <v>1</v>
      </c>
      <c r="Y36" s="178"/>
      <c r="Z36" s="200">
        <f>IF(Z37&gt;3,"2")+IF(Z37=3,"1")+IF(Z37&lt;3,"0")</f>
        <v>2</v>
      </c>
      <c r="AA36" s="178"/>
      <c r="AB36" s="200">
        <f>IF(AB37&gt;3,"2")+IF(AB37=3,"1")+IF(AB37&lt;3,"0")</f>
        <v>2</v>
      </c>
      <c r="AC36" s="178"/>
      <c r="AD36" s="200">
        <f>IF(AD37&gt;3,"2")+IF(AD37=3,"1")+IF(AD37&lt;3,"0")</f>
        <v>2</v>
      </c>
      <c r="AE36" s="178"/>
      <c r="AF36" s="200">
        <f>IF(AF37&gt;3,"2")+IF(AF37=3,"1")+IF(AF37&lt;3,"0")</f>
        <v>2</v>
      </c>
      <c r="AG36" s="178"/>
      <c r="AH36" s="23"/>
      <c r="AI36" s="24"/>
      <c r="AJ36" s="200">
        <f>IF(AJ37&gt;3,"2")+IF(AJ37=3,"1")+IF(AJ37&lt;3,"0")</f>
        <v>0</v>
      </c>
      <c r="AK36" s="178"/>
      <c r="AL36" s="200">
        <f>IF(AL37&gt;3,"2")+IF(AL37=3,"1")+IF(AL37&lt;3,"0")</f>
        <v>2</v>
      </c>
      <c r="AM36" s="178"/>
      <c r="AN36" s="200">
        <f>IF(AN37&gt;3,"2")+IF(AN37=3,"1")+IF(AN37&lt;3,"0")</f>
        <v>2</v>
      </c>
      <c r="AO36" s="178"/>
      <c r="AP36" s="205">
        <f>IF(AP37&gt;3,"2")+IF(AP37=3,"1")+IF(AP37&lt;3,"0")</f>
        <v>0</v>
      </c>
      <c r="AQ36" s="180"/>
      <c r="AR36" s="189">
        <f>SUM(D36:AQ36)</f>
        <v>29</v>
      </c>
      <c r="AS36" s="263" t="s">
        <v>9</v>
      </c>
      <c r="AT36" s="189">
        <f>BP46</f>
        <v>0</v>
      </c>
      <c r="AU36" s="181">
        <f>D37+F37+H37+J37+L37+N37+P37+R37+T37+V37+X37+Z37+AB37+AD37+AF37+AH37+AJ37+AL37+AN37+AP37</f>
        <v>62</v>
      </c>
      <c r="AV36" s="181">
        <f>E37+G37+I37+K37+M37+O37+Q37+S37+U37+W37+Y37+AA37+AC37+AE37+AG37+AI37+AK37+AM37+AO37+AQ37</f>
        <v>28</v>
      </c>
      <c r="AW36" s="181">
        <f>AU36/AV36</f>
        <v>2.2142857142857144</v>
      </c>
      <c r="BA36" s="187">
        <f>IF(D36=1,"0")+IF(E37=4,$AR36)+IF(D36=2,-$AR36)</f>
        <v>-29</v>
      </c>
      <c r="BB36" s="187">
        <f>IF(F36=1,"0")+IF(G37=4,$AR36)+IF(F36=2,-$AR36)</f>
        <v>-29</v>
      </c>
      <c r="BC36" s="187">
        <f>IF(H36=1,"0")+IF(I37=4,$AR36)+IF(H36=2,-$AR36)</f>
        <v>-29</v>
      </c>
      <c r="BD36" s="187">
        <f>IF(J36=1,"0")+IF(K37=4,$AR36)+IF(J36=2,-$AR36)</f>
        <v>-29</v>
      </c>
      <c r="BE36" s="187">
        <f>IF(L36=1,"0")+IF(M37=4,$AR36)+IF(L36=2,-$AR36)</f>
        <v>0</v>
      </c>
      <c r="BF36" s="187">
        <f>IF(N36=1,"0")+IF(O37=4,$AR36)+IF(N36=2,-$AR36)</f>
        <v>0</v>
      </c>
      <c r="BG36" s="187">
        <f>IF(P36=1,"0")+IF(Q37=4,$AR36)+IF(P36=2,-$AR36)</f>
        <v>0</v>
      </c>
      <c r="BH36" s="187">
        <f>IF(R36=1,"0")+IF(S37=4,$AR36)+IF(R36=2,-$AR36)</f>
        <v>-29</v>
      </c>
      <c r="BI36" s="187">
        <f>IF(T36=1,"0")+IF(U37=4,$AR36)+IF(T36=2,-$AR36)</f>
        <v>-29</v>
      </c>
      <c r="BJ36" s="187">
        <f>IF(V36=1,"0")+IF(W37=4,$AR36)+IF(V36=2,-$AR36)</f>
        <v>-29</v>
      </c>
      <c r="BK36" s="187">
        <f>IF(X36=1,"0")+IF(Y37=4,$AR36)+IF(X36=2,-$AR36)</f>
        <v>0</v>
      </c>
      <c r="BL36" s="187">
        <f>IF(Z36=1,"0")+IF(AA37=4,$AR36)+IF(Z36=2,-$AR36)</f>
        <v>-29</v>
      </c>
      <c r="BM36" s="187">
        <f>IF(AB36=1,"0")+IF(AC37=4,$AR36)+IF(AB36=2,-$AR36)</f>
        <v>-29</v>
      </c>
      <c r="BN36" s="187">
        <f>IF(AD36=1,"0")+IF(AE37=4,$AR36)+IF(AD36=2,-$AR36)</f>
        <v>-29</v>
      </c>
      <c r="BO36" s="187">
        <f>IF(AF36=1,"0")+IF(AG37=4,$AR36)+IF(AF36=2,-$AR36)</f>
        <v>-29</v>
      </c>
      <c r="BP36" s="193">
        <v>0</v>
      </c>
      <c r="BQ36" s="187">
        <f>IF(AJ36=1,"0")+IF(AK37=4,$AR36)+IF(AJ36=2,-$AR36)</f>
        <v>29</v>
      </c>
      <c r="BR36" s="187">
        <f>IF(AL36=1,"0")+IF(AM37=4,$AR36)+IF(AL36=2,-$AR36)</f>
        <v>-29</v>
      </c>
      <c r="BS36" s="187">
        <f>IF(AN36=1,"0")+IF(AO37=4,$AR36)+IF(AN36=2,-$AR36)</f>
        <v>-29</v>
      </c>
      <c r="BT36" s="187">
        <f>IF(AP36=1,"0")+IF(AQ37=4,$AR36)+IF(AP36=2,-$AR36)</f>
        <v>0</v>
      </c>
    </row>
    <row r="37" spans="1:72" ht="12.75" customHeight="1" x14ac:dyDescent="0.25">
      <c r="A37" s="182"/>
      <c r="B37" s="260"/>
      <c r="C37" s="186"/>
      <c r="D37" s="2">
        <v>4</v>
      </c>
      <c r="E37" s="3">
        <v>0</v>
      </c>
      <c r="F37" s="2">
        <v>4</v>
      </c>
      <c r="G37" s="3">
        <v>2</v>
      </c>
      <c r="H37" s="2">
        <v>4</v>
      </c>
      <c r="I37" s="3">
        <v>2</v>
      </c>
      <c r="J37" s="2">
        <v>4</v>
      </c>
      <c r="K37" s="3">
        <v>1</v>
      </c>
      <c r="L37" s="2">
        <v>3</v>
      </c>
      <c r="M37" s="3">
        <v>3</v>
      </c>
      <c r="N37" s="21"/>
      <c r="O37" s="22"/>
      <c r="P37" s="14">
        <v>3</v>
      </c>
      <c r="Q37" s="15">
        <v>3</v>
      </c>
      <c r="R37" s="14">
        <v>4</v>
      </c>
      <c r="S37" s="15">
        <v>2</v>
      </c>
      <c r="T37" s="14">
        <v>4</v>
      </c>
      <c r="U37" s="15">
        <v>2</v>
      </c>
      <c r="V37" s="14">
        <v>4</v>
      </c>
      <c r="W37" s="15">
        <v>1</v>
      </c>
      <c r="X37" s="14">
        <v>3</v>
      </c>
      <c r="Y37" s="15">
        <v>3</v>
      </c>
      <c r="Z37" s="14">
        <v>4</v>
      </c>
      <c r="AA37" s="15">
        <v>0</v>
      </c>
      <c r="AB37" s="14">
        <v>4</v>
      </c>
      <c r="AC37" s="15">
        <v>0</v>
      </c>
      <c r="AD37" s="14">
        <v>4</v>
      </c>
      <c r="AE37" s="15">
        <v>1</v>
      </c>
      <c r="AF37" s="14">
        <v>4</v>
      </c>
      <c r="AG37" s="15">
        <v>1</v>
      </c>
      <c r="AH37" s="25"/>
      <c r="AI37" s="26"/>
      <c r="AJ37" s="14">
        <v>1</v>
      </c>
      <c r="AK37" s="15">
        <v>4</v>
      </c>
      <c r="AL37" s="14">
        <v>4</v>
      </c>
      <c r="AM37" s="15">
        <v>2</v>
      </c>
      <c r="AN37" s="14">
        <v>4</v>
      </c>
      <c r="AO37" s="15">
        <v>1</v>
      </c>
      <c r="AP37" s="18"/>
      <c r="AQ37" s="13"/>
      <c r="AR37" s="190"/>
      <c r="AS37" s="264"/>
      <c r="AT37" s="190"/>
      <c r="AU37" s="182"/>
      <c r="AV37" s="182"/>
      <c r="AW37" s="182"/>
      <c r="BA37" s="188"/>
      <c r="BB37" s="195"/>
      <c r="BC37" s="195"/>
      <c r="BD37" s="195"/>
      <c r="BE37" s="195"/>
      <c r="BF37" s="195"/>
      <c r="BG37" s="195"/>
      <c r="BH37" s="188"/>
      <c r="BI37" s="188"/>
      <c r="BJ37" s="188"/>
      <c r="BK37" s="188"/>
      <c r="BL37" s="188"/>
      <c r="BM37" s="188"/>
      <c r="BN37" s="188"/>
      <c r="BO37" s="188"/>
      <c r="BP37" s="204"/>
      <c r="BQ37" s="188"/>
      <c r="BR37" s="188"/>
      <c r="BS37" s="188"/>
      <c r="BT37" s="188"/>
    </row>
    <row r="38" spans="1:72" ht="15.75" customHeight="1" x14ac:dyDescent="0.35">
      <c r="A38" s="181">
        <v>17</v>
      </c>
      <c r="B38" s="259" t="s">
        <v>58</v>
      </c>
      <c r="C38" s="185" t="s">
        <v>59</v>
      </c>
      <c r="D38" s="200">
        <f>IF(D39&gt;3,"2")+IF(D39=3,"1")+IF(D39&lt;3,"0")</f>
        <v>2</v>
      </c>
      <c r="E38" s="178"/>
      <c r="F38" s="200">
        <f>IF(F39&gt;3,"2")+IF(F39=3,"1")+IF(F39&lt;3,"0")</f>
        <v>1</v>
      </c>
      <c r="G38" s="178"/>
      <c r="H38" s="200">
        <f>IF(H39&gt;3,"2")+IF(H39=3,"1")+IF(H39&lt;3,"0")</f>
        <v>2</v>
      </c>
      <c r="I38" s="178"/>
      <c r="J38" s="200">
        <f>IF(J39&gt;3,"2")+IF(J39=3,"1")+IF(J39&lt;3,"0")</f>
        <v>1</v>
      </c>
      <c r="K38" s="178"/>
      <c r="L38" s="200">
        <f>IF(L39&gt;3,"2")+IF(L39=3,"1")+IF(L39&lt;3,"0")</f>
        <v>2</v>
      </c>
      <c r="M38" s="178"/>
      <c r="N38" s="205">
        <f>IF(N39&gt;3,"2")+IF(N39=3,"1")+IF(N39&lt;3,"0")</f>
        <v>0</v>
      </c>
      <c r="O38" s="180"/>
      <c r="P38" s="200">
        <f>IF(P39&gt;3,"2")+IF(P39=3,"1")+IF(P39&lt;3,"0")</f>
        <v>2</v>
      </c>
      <c r="Q38" s="178"/>
      <c r="R38" s="200">
        <f>IF(R39&gt;3,"2")+IF(R39=3,"1")+IF(R39&lt;3,"0")</f>
        <v>2</v>
      </c>
      <c r="S38" s="178"/>
      <c r="T38" s="200">
        <f>IF(T39&gt;3,"2")+IF(T39=3,"1")+IF(T39&lt;3,"0")</f>
        <v>2</v>
      </c>
      <c r="U38" s="178"/>
      <c r="V38" s="200">
        <f>IF(V39&gt;3,"2")+IF(V39=3,"1")+IF(V39&lt;3,"0")</f>
        <v>0</v>
      </c>
      <c r="W38" s="178"/>
      <c r="X38" s="200">
        <f>IF(X39&gt;3,"2")+IF(X39=3,"1")+IF(X39&lt;3,"0")</f>
        <v>0</v>
      </c>
      <c r="Y38" s="178"/>
      <c r="Z38" s="200">
        <f>IF(Z39&gt;3,"2")+IF(Z39=3,"1")+IF(Z39&lt;3,"0")</f>
        <v>2</v>
      </c>
      <c r="AA38" s="178"/>
      <c r="AB38" s="200">
        <f>IF(AB39&gt;3,"2")+IF(AB39=3,"1")+IF(AB39&lt;3,"0")</f>
        <v>2</v>
      </c>
      <c r="AC38" s="178"/>
      <c r="AD38" s="200">
        <f>IF(AD39&gt;3,"2")+IF(AD39=3,"1")+IF(AD39&lt;3,"0")</f>
        <v>2</v>
      </c>
      <c r="AE38" s="178"/>
      <c r="AF38" s="200">
        <f>IF(AF39&gt;3,"2")+IF(AF39=3,"1")+IF(AF39&lt;3,"0")</f>
        <v>0</v>
      </c>
      <c r="AG38" s="178"/>
      <c r="AH38" s="200">
        <f>IF(AH39&gt;3,"2")+IF(AH39=3,"1")+IF(AH39&lt;3,"0")</f>
        <v>2</v>
      </c>
      <c r="AI38" s="178"/>
      <c r="AJ38" s="23"/>
      <c r="AK38" s="24"/>
      <c r="AL38" s="200">
        <f>IF(AL39&gt;3,"2")+IF(AL39=3,"1")+IF(AL39&lt;3,"0")</f>
        <v>2</v>
      </c>
      <c r="AM38" s="178"/>
      <c r="AN38" s="200">
        <f>IF(AN39&gt;3,"2")+IF(AN39=3,"1")+IF(AN39&lt;3,"0")</f>
        <v>2</v>
      </c>
      <c r="AO38" s="178"/>
      <c r="AP38" s="205">
        <f>IF(AP39&gt;3,"2")+IF(AP39=3,"1")+IF(AP39&lt;3,"0")</f>
        <v>0</v>
      </c>
      <c r="AQ38" s="180"/>
      <c r="AR38" s="189">
        <f>SUM(D38:AQ38)</f>
        <v>26</v>
      </c>
      <c r="AS38" s="265" t="s">
        <v>11</v>
      </c>
      <c r="AT38" s="189">
        <f>BQ46</f>
        <v>0</v>
      </c>
      <c r="AU38" s="181">
        <f>D39+F39+H39+J39+L39+N39+P39+R39+T39+V39+X39+Z39+AB39+AD39+AF39+AH39+AJ39+AL39+AN39+AP39</f>
        <v>59</v>
      </c>
      <c r="AV38" s="181">
        <f>E39+G39+I39+K39+M39+O39+Q39+S39+U39+W39+Y39+AA39+AC39+AE39+AG39+AI39+AK39+AM39+AO39+AQ39</f>
        <v>29</v>
      </c>
      <c r="AW38" s="181">
        <f>AU38/AV38</f>
        <v>2.0344827586206895</v>
      </c>
      <c r="BA38" s="187">
        <f>IF(D38=1,"0")+IF(E39=4,$AR38)+IF(D38=2,-$AR38)</f>
        <v>-26</v>
      </c>
      <c r="BB38" s="187">
        <f>IF(F38=1,"0")+IF(G39=4,$AR38)+IF(F38=2,-$AR38)</f>
        <v>0</v>
      </c>
      <c r="BC38" s="187">
        <f>IF(H38=1,"0")+IF(I39=4,$AR38)+IF(H38=2,-$AR38)</f>
        <v>-26</v>
      </c>
      <c r="BD38" s="187">
        <f>IF(J38=1,"0")+IF(K39=4,$AR38)+IF(J38=2,-$AR38)</f>
        <v>0</v>
      </c>
      <c r="BE38" s="187">
        <f>IF(L38=1,"0")+IF(M39=4,$AR38)+IF(L38=2,-$AR38)</f>
        <v>-26</v>
      </c>
      <c r="BF38" s="187">
        <f>IF(N38=1,"0")+IF(O39=4,$AR38)+IF(N38=2,-$AR38)</f>
        <v>0</v>
      </c>
      <c r="BG38" s="187">
        <f>IF(P38=1,"0")+IF(Q39=4,$AR38)+IF(P38=2,-$AR38)</f>
        <v>-26</v>
      </c>
      <c r="BH38" s="187">
        <f>IF(R38=1,"0")+IF(S39=4,$AR38)+IF(R38=2,-$AR38)</f>
        <v>-26</v>
      </c>
      <c r="BI38" s="187">
        <f>IF(T38=1,"0")+IF(U39=4,$AR38)+IF(T38=2,-$AR38)</f>
        <v>-26</v>
      </c>
      <c r="BJ38" s="187">
        <f>IF(V38=1,"0")+IF(W39=4,$AR38)+IF(V38=2,-$AR38)</f>
        <v>26</v>
      </c>
      <c r="BK38" s="187">
        <f>IF(X38=1,"0")+IF(Y39=4,$AR38)+IF(X38=2,-$AR38)</f>
        <v>26</v>
      </c>
      <c r="BL38" s="187">
        <f>IF(Z38=1,"0")+IF(AA39=4,$AR38)+IF(Z38=2,-$AR38)</f>
        <v>-26</v>
      </c>
      <c r="BM38" s="187">
        <f>IF(AB38=1,"0")+IF(AC39=4,$AR38)+IF(AB38=2,-$AR38)</f>
        <v>-26</v>
      </c>
      <c r="BN38" s="187">
        <f>IF(AD38=1,"0")+IF(AE39=4,$AR38)+IF(AD38=2,-$AR38)</f>
        <v>-26</v>
      </c>
      <c r="BO38" s="187">
        <f>IF(AF38=1,"0")+IF(AG39=4,$AR38)+IF(AF38=2,-$AR38)</f>
        <v>26</v>
      </c>
      <c r="BP38" s="187">
        <f>IF(AH38=1,"0")+IF(AI39=4,$AR38)+IF(AH38=2,-$AR38)</f>
        <v>-26</v>
      </c>
      <c r="BQ38" s="193">
        <v>0</v>
      </c>
      <c r="BR38" s="187">
        <f>IF(AL38=1,"0")+IF(AM39=4,$AR38)+IF(AL38=2,-$AR38)</f>
        <v>-26</v>
      </c>
      <c r="BS38" s="187">
        <f>IF(AN38=1,"0")+IF(AO39=4,$AR38)+IF(AN38=2,-$AR38)</f>
        <v>-26</v>
      </c>
      <c r="BT38" s="187">
        <f>IF(AP38=1,"0")+IF(AQ39=4,$AR38)+IF(AP38=2,-$AR38)</f>
        <v>0</v>
      </c>
    </row>
    <row r="39" spans="1:72" ht="12.75" customHeight="1" x14ac:dyDescent="0.25">
      <c r="A39" s="182"/>
      <c r="B39" s="260"/>
      <c r="C39" s="186"/>
      <c r="D39" s="2">
        <v>4</v>
      </c>
      <c r="E39" s="3">
        <v>2</v>
      </c>
      <c r="F39" s="2">
        <v>3</v>
      </c>
      <c r="G39" s="3">
        <v>3</v>
      </c>
      <c r="H39" s="2">
        <v>4</v>
      </c>
      <c r="I39" s="3">
        <v>0</v>
      </c>
      <c r="J39" s="2">
        <v>3</v>
      </c>
      <c r="K39" s="3">
        <v>3</v>
      </c>
      <c r="L39" s="2">
        <v>4</v>
      </c>
      <c r="M39" s="3">
        <v>2</v>
      </c>
      <c r="N39" s="21"/>
      <c r="O39" s="22"/>
      <c r="P39" s="2">
        <v>4</v>
      </c>
      <c r="Q39" s="3">
        <v>1</v>
      </c>
      <c r="R39" s="14">
        <v>4</v>
      </c>
      <c r="S39" s="15">
        <v>1</v>
      </c>
      <c r="T39" s="14">
        <v>4</v>
      </c>
      <c r="U39" s="15">
        <v>1</v>
      </c>
      <c r="V39" s="14">
        <v>2</v>
      </c>
      <c r="W39" s="15">
        <v>4</v>
      </c>
      <c r="X39" s="14">
        <v>1</v>
      </c>
      <c r="Y39" s="15">
        <v>4</v>
      </c>
      <c r="Z39" s="14">
        <v>4</v>
      </c>
      <c r="AA39" s="15">
        <v>0</v>
      </c>
      <c r="AB39" s="14">
        <v>4</v>
      </c>
      <c r="AC39" s="15">
        <v>0</v>
      </c>
      <c r="AD39" s="14">
        <v>4</v>
      </c>
      <c r="AE39" s="15">
        <v>1</v>
      </c>
      <c r="AF39" s="14">
        <v>2</v>
      </c>
      <c r="AG39" s="15">
        <v>4</v>
      </c>
      <c r="AH39" s="14">
        <v>4</v>
      </c>
      <c r="AI39" s="15">
        <v>1</v>
      </c>
      <c r="AJ39" s="25"/>
      <c r="AK39" s="26"/>
      <c r="AL39" s="14">
        <v>4</v>
      </c>
      <c r="AM39" s="15">
        <v>2</v>
      </c>
      <c r="AN39" s="14">
        <v>4</v>
      </c>
      <c r="AO39" s="15">
        <v>0</v>
      </c>
      <c r="AP39" s="18"/>
      <c r="AQ39" s="13"/>
      <c r="AR39" s="190"/>
      <c r="AS39" s="266"/>
      <c r="AT39" s="190"/>
      <c r="AU39" s="182"/>
      <c r="AV39" s="182"/>
      <c r="AW39" s="182"/>
      <c r="BA39" s="188"/>
      <c r="BB39" s="195"/>
      <c r="BC39" s="195"/>
      <c r="BD39" s="195"/>
      <c r="BE39" s="195"/>
      <c r="BF39" s="195"/>
      <c r="BG39" s="195"/>
      <c r="BH39" s="188"/>
      <c r="BI39" s="188"/>
      <c r="BJ39" s="188"/>
      <c r="BK39" s="188"/>
      <c r="BL39" s="188"/>
      <c r="BM39" s="188"/>
      <c r="BN39" s="188"/>
      <c r="BO39" s="188"/>
      <c r="BP39" s="188"/>
      <c r="BQ39" s="204"/>
      <c r="BR39" s="188"/>
      <c r="BS39" s="188"/>
      <c r="BT39" s="188"/>
    </row>
    <row r="40" spans="1:72" ht="15.75" customHeight="1" x14ac:dyDescent="0.35">
      <c r="A40" s="181">
        <v>18</v>
      </c>
      <c r="B40" s="259" t="s">
        <v>60</v>
      </c>
      <c r="C40" s="185" t="s">
        <v>59</v>
      </c>
      <c r="D40" s="200">
        <f>IF(D41&gt;3,"2")+IF(D41=3,"1")+IF(D41&lt;3,"0")</f>
        <v>1</v>
      </c>
      <c r="E40" s="178"/>
      <c r="F40" s="200">
        <f>IF(F41&gt;3,"2")+IF(F41=3,"1")+IF(F41&lt;3,"0")</f>
        <v>2</v>
      </c>
      <c r="G40" s="178"/>
      <c r="H40" s="200">
        <f>IF(H41&gt;3,"2")+IF(H41=3,"1")+IF(H41&lt;3,"0")</f>
        <v>2</v>
      </c>
      <c r="I40" s="178"/>
      <c r="J40" s="200">
        <f>IF(J41&gt;3,"2")+IF(J41=3,"1")+IF(J41&lt;3,"0")</f>
        <v>2</v>
      </c>
      <c r="K40" s="178"/>
      <c r="L40" s="200">
        <f>IF(L41&gt;3,"2")+IF(L41=3,"1")+IF(L41&lt;3,"0")</f>
        <v>2</v>
      </c>
      <c r="M40" s="178"/>
      <c r="N40" s="205">
        <f>IF(N41&gt;3,"2")+IF(N41=3,"1")+IF(N41&lt;3,"0")</f>
        <v>0</v>
      </c>
      <c r="O40" s="180"/>
      <c r="P40" s="200">
        <f>IF(P41&gt;3,"2")+IF(P41=3,"1")+IF(P41&lt;3,"0")</f>
        <v>2</v>
      </c>
      <c r="Q40" s="178"/>
      <c r="R40" s="200">
        <f>IF(R41&gt;3,"2")+IF(R41=3,"1")+IF(R41&lt;3,"0")</f>
        <v>0</v>
      </c>
      <c r="S40" s="178"/>
      <c r="T40" s="200">
        <f>IF(T41&gt;3,"2")+IF(T41=3,"1")+IF(T41&lt;3,"0")</f>
        <v>2</v>
      </c>
      <c r="U40" s="178"/>
      <c r="V40" s="200">
        <f>IF(V41&gt;3,"2")+IF(V41=3,"1")+IF(V41&lt;3,"0")</f>
        <v>2</v>
      </c>
      <c r="W40" s="178"/>
      <c r="X40" s="200">
        <f>IF(X41&gt;3,"2")+IF(X41=3,"1")+IF(X41&lt;3,"0")</f>
        <v>2</v>
      </c>
      <c r="Y40" s="178"/>
      <c r="Z40" s="200">
        <f>IF(Z41&gt;3,"2")+IF(Z41=3,"1")+IF(Z41&lt;3,"0")</f>
        <v>1</v>
      </c>
      <c r="AA40" s="178"/>
      <c r="AB40" s="200">
        <f>IF(AB41&gt;3,"2")+IF(AB41=3,"1")+IF(AB41&lt;3,"0")</f>
        <v>2</v>
      </c>
      <c r="AC40" s="178"/>
      <c r="AD40" s="200">
        <f>IF(AD41&gt;3,"2")+IF(AD41=3,"1")+IF(AD41&lt;3,"0")</f>
        <v>0</v>
      </c>
      <c r="AE40" s="178"/>
      <c r="AF40" s="200">
        <f>IF(AF41&gt;3,"2")+IF(AF41=3,"1")+IF(AF41&lt;3,"0")</f>
        <v>0</v>
      </c>
      <c r="AG40" s="178"/>
      <c r="AH40" s="200">
        <f>IF(AH41&gt;3,"2")+IF(AH41=3,"1")+IF(AH41&lt;3,"0")</f>
        <v>0</v>
      </c>
      <c r="AI40" s="178"/>
      <c r="AJ40" s="200">
        <f>IF(AJ41&gt;3,"2")+IF(AJ41=3,"1")+IF(AJ41&lt;3,"0")</f>
        <v>0</v>
      </c>
      <c r="AK40" s="178"/>
      <c r="AL40" s="23"/>
      <c r="AM40" s="24"/>
      <c r="AN40" s="200">
        <f>IF(AN41&gt;3,"2")+IF(AN41=3,"1")+IF(AN41&lt;3,"0")</f>
        <v>1</v>
      </c>
      <c r="AO40" s="178"/>
      <c r="AP40" s="205">
        <f>IF(AP41&gt;3,"2")+IF(AP41=3,"1")+IF(AP41&lt;3,"0")</f>
        <v>0</v>
      </c>
      <c r="AQ40" s="180"/>
      <c r="AR40" s="189">
        <f>SUM(D40:AQ40)</f>
        <v>21</v>
      </c>
      <c r="AS40" s="191">
        <v>5</v>
      </c>
      <c r="AT40" s="189">
        <f>BR46</f>
        <v>0</v>
      </c>
      <c r="AU40" s="181">
        <f>D41+F41+H41+J41+L41+N41+P41+R41+T41+V41+X41+Z41+AB41+AD41+AF41+AH41+AJ41+AL41+AN41+AP41</f>
        <v>52</v>
      </c>
      <c r="AV40" s="181">
        <f>E41+G41+I41+K41+M41+O41+Q41+S41+U41+W41+Y41+AA41+AC41+AE41+AG41+AI41+AK41+AM41+AO41+AQ41</f>
        <v>39</v>
      </c>
      <c r="AW40" s="181">
        <f>AU40/AV40</f>
        <v>1.3333333333333333</v>
      </c>
      <c r="BA40" s="187">
        <f>IF(D40=1,"0")+IF(E41=4,$AR40)+IF(D40=2,-$AR40)</f>
        <v>0</v>
      </c>
      <c r="BB40" s="187">
        <f>IF(F40=1,"0")+IF(G41=4,$AR40)+IF(F40=2,-$AR40)</f>
        <v>-21</v>
      </c>
      <c r="BC40" s="187">
        <f>IF(H40=1,"0")+IF(I41=4,$AR40)+IF(H40=2,-$AR40)</f>
        <v>-21</v>
      </c>
      <c r="BD40" s="187">
        <f>IF(J40=1,"0")+IF(K41=4,$AR40)+IF(J40=2,-$AR40)</f>
        <v>-21</v>
      </c>
      <c r="BE40" s="187">
        <f>IF(L40=1,"0")+IF(M41=4,$AR40)+IF(L40=2,-$AR40)</f>
        <v>-21</v>
      </c>
      <c r="BF40" s="187">
        <f>IF(N40=1,"0")+IF(O41=4,$AR40)+IF(N40=2,-$AR40)</f>
        <v>0</v>
      </c>
      <c r="BG40" s="187">
        <f>IF(P40=1,"0")+IF(Q41=4,$AR40)+IF(P40=2,-$AR40)</f>
        <v>-21</v>
      </c>
      <c r="BH40" s="187">
        <f>IF(R40=1,"0")+IF(S41=4,$AR40)+IF(R40=2,-$AR40)</f>
        <v>21</v>
      </c>
      <c r="BI40" s="187">
        <f>IF(T40=1,"0")+IF(U41=4,$AR40)+IF(T40=2,-$AR40)</f>
        <v>-21</v>
      </c>
      <c r="BJ40" s="187">
        <f>IF(V40=1,"0")+IF(W41=4,$AR40)+IF(V40=2,-$AR40)</f>
        <v>-21</v>
      </c>
      <c r="BK40" s="187">
        <f>IF(X40=1,"0")+IF(Y41=4,$AR40)+IF(X40=2,-$AR40)</f>
        <v>-21</v>
      </c>
      <c r="BL40" s="187">
        <f>IF(Z40=1,"0")+IF(AA41=4,$AR40)+IF(Z40=2,-$AR40)</f>
        <v>0</v>
      </c>
      <c r="BM40" s="187">
        <f>IF(AB40=1,"0")+IF(AC41=4,$AR40)+IF(AB40=2,-$AR40)</f>
        <v>-21</v>
      </c>
      <c r="BN40" s="187">
        <f>IF(AD40=1,"0")+IF(AE41=4,$AR40)+IF(AD40=2,-$AR40)</f>
        <v>21</v>
      </c>
      <c r="BO40" s="187">
        <f>IF(AF40=1,"0")+IF(AG41=4,$AR40)+IF(AF40=2,-$AR40)</f>
        <v>21</v>
      </c>
      <c r="BP40" s="187">
        <f>IF(AH40=1,"0")+IF(AI41=4,$AR40)+IF(AH40=2,-$AR40)</f>
        <v>21</v>
      </c>
      <c r="BQ40" s="187">
        <f>IF(AJ40=1,"0")+IF(AK41=4,$AR40)+IF(AJ40=2,-$AR40)</f>
        <v>21</v>
      </c>
      <c r="BR40" s="193">
        <v>0</v>
      </c>
      <c r="BS40" s="187">
        <f>IF(AN40=1,"0")+IF(AO41=4,$AR40)+IF(AN40=2,-$AR40)</f>
        <v>0</v>
      </c>
      <c r="BT40" s="187">
        <f>IF(AP40=1,"0")+IF(AQ41=4,$AR40)+IF(AP40=2,-$AR40)</f>
        <v>0</v>
      </c>
    </row>
    <row r="41" spans="1:72" ht="12.75" customHeight="1" x14ac:dyDescent="0.25">
      <c r="A41" s="182"/>
      <c r="B41" s="260"/>
      <c r="C41" s="186"/>
      <c r="D41" s="2">
        <v>3</v>
      </c>
      <c r="E41" s="3">
        <v>3</v>
      </c>
      <c r="F41" s="2">
        <v>4</v>
      </c>
      <c r="G41" s="3">
        <v>0</v>
      </c>
      <c r="H41" s="2">
        <v>4</v>
      </c>
      <c r="I41" s="3">
        <v>1</v>
      </c>
      <c r="J41" s="2">
        <v>4</v>
      </c>
      <c r="K41" s="3">
        <v>2</v>
      </c>
      <c r="L41" s="2">
        <v>4</v>
      </c>
      <c r="M41" s="3">
        <v>2</v>
      </c>
      <c r="N41" s="21"/>
      <c r="O41" s="22"/>
      <c r="P41" s="2">
        <v>4</v>
      </c>
      <c r="Q41" s="3">
        <v>2</v>
      </c>
      <c r="R41" s="2">
        <v>1</v>
      </c>
      <c r="S41" s="3">
        <v>4</v>
      </c>
      <c r="T41" s="14">
        <v>4</v>
      </c>
      <c r="U41" s="15">
        <v>1</v>
      </c>
      <c r="V41" s="14">
        <v>4</v>
      </c>
      <c r="W41" s="15">
        <v>1</v>
      </c>
      <c r="X41" s="14">
        <v>4</v>
      </c>
      <c r="Y41" s="15">
        <v>1</v>
      </c>
      <c r="Z41" s="14">
        <v>3</v>
      </c>
      <c r="AA41" s="15">
        <v>3</v>
      </c>
      <c r="AB41" s="14">
        <v>4</v>
      </c>
      <c r="AC41" s="15">
        <v>0</v>
      </c>
      <c r="AD41" s="14">
        <v>1</v>
      </c>
      <c r="AE41" s="15">
        <v>4</v>
      </c>
      <c r="AF41" s="14">
        <v>1</v>
      </c>
      <c r="AG41" s="15">
        <v>4</v>
      </c>
      <c r="AH41" s="14">
        <v>2</v>
      </c>
      <c r="AI41" s="15">
        <v>4</v>
      </c>
      <c r="AJ41" s="14">
        <v>2</v>
      </c>
      <c r="AK41" s="15">
        <v>4</v>
      </c>
      <c r="AL41" s="25"/>
      <c r="AM41" s="26"/>
      <c r="AN41" s="14">
        <v>3</v>
      </c>
      <c r="AO41" s="15">
        <v>3</v>
      </c>
      <c r="AP41" s="18"/>
      <c r="AQ41" s="13"/>
      <c r="AR41" s="190"/>
      <c r="AS41" s="192"/>
      <c r="AT41" s="190"/>
      <c r="AU41" s="182"/>
      <c r="AV41" s="182"/>
      <c r="AW41" s="182"/>
      <c r="BA41" s="188"/>
      <c r="BB41" s="195"/>
      <c r="BC41" s="195"/>
      <c r="BD41" s="195"/>
      <c r="BE41" s="195"/>
      <c r="BF41" s="195"/>
      <c r="BG41" s="195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204"/>
      <c r="BS41" s="188"/>
      <c r="BT41" s="188"/>
    </row>
    <row r="42" spans="1:72" ht="15.75" customHeight="1" x14ac:dyDescent="0.35">
      <c r="A42" s="181">
        <v>19</v>
      </c>
      <c r="B42" s="267" t="s">
        <v>61</v>
      </c>
      <c r="C42" s="269" t="s">
        <v>62</v>
      </c>
      <c r="D42" s="200">
        <f>IF(D43&gt;3,"2")+IF(D43=3,"1")+IF(D43&lt;3,"0")</f>
        <v>1</v>
      </c>
      <c r="E42" s="178"/>
      <c r="F42" s="200">
        <f>IF(F43&gt;3,"2")+IF(F43=3,"1")+IF(F43&lt;3,"0")</f>
        <v>0</v>
      </c>
      <c r="G42" s="178"/>
      <c r="H42" s="200">
        <f>IF(H43&gt;3,"2")+IF(H43=3,"1")+IF(H43&lt;3,"0")</f>
        <v>2</v>
      </c>
      <c r="I42" s="178"/>
      <c r="J42" s="200">
        <f>IF(J43&gt;3,"2")+IF(J43=3,"1")+IF(J43&lt;3,"0")</f>
        <v>2</v>
      </c>
      <c r="K42" s="178"/>
      <c r="L42" s="200">
        <f>IF(L43&gt;3,"2")+IF(L43=3,"1")+IF(L43&lt;3,"0")</f>
        <v>1</v>
      </c>
      <c r="M42" s="178"/>
      <c r="N42" s="205">
        <f>IF(N43&gt;3,"2")+IF(N43=3,"1")+IF(N43&lt;3,"0")</f>
        <v>0</v>
      </c>
      <c r="O42" s="180"/>
      <c r="P42" s="200">
        <f>IF(P43&gt;3,"2")+IF(P43=3,"1")+IF(P43&lt;3,"0")</f>
        <v>1</v>
      </c>
      <c r="Q42" s="178"/>
      <c r="R42" s="200">
        <f>IF(R43&gt;3,"2")+IF(R43=3,"1")+IF(R43&lt;3,"0")</f>
        <v>1</v>
      </c>
      <c r="S42" s="178"/>
      <c r="T42" s="200">
        <f>IF(T43&gt;3,"2")+IF(T43=3,"1")+IF(T43&lt;3,"0")</f>
        <v>0</v>
      </c>
      <c r="U42" s="178"/>
      <c r="V42" s="200">
        <f>IF(V43&gt;3,"2")+IF(V43=3,"1")+IF(V43&lt;3,"0")</f>
        <v>1</v>
      </c>
      <c r="W42" s="178"/>
      <c r="X42" s="200">
        <f>IF(X43&gt;3,"2")+IF(X43=3,"1")+IF(X43&lt;3,"0")</f>
        <v>0</v>
      </c>
      <c r="Y42" s="178"/>
      <c r="Z42" s="200">
        <f>IF(Z43&gt;3,"2")+IF(Z43=3,"1")+IF(Z43&lt;3,"0")</f>
        <v>2</v>
      </c>
      <c r="AA42" s="178"/>
      <c r="AB42" s="200">
        <f>IF(AB43&gt;3,"2")+IF(AB43=3,"1")+IF(AB43&lt;3,"0")</f>
        <v>2</v>
      </c>
      <c r="AC42" s="178"/>
      <c r="AD42" s="200">
        <f>IF(AD43&gt;3,"2")+IF(AD43=3,"1")+IF(AD43&lt;3,"0")</f>
        <v>2</v>
      </c>
      <c r="AE42" s="178"/>
      <c r="AF42" s="200">
        <f>IF(AF43&gt;3,"2")+IF(AF43=3,"1")+IF(AF43&lt;3,"0")</f>
        <v>2</v>
      </c>
      <c r="AG42" s="178"/>
      <c r="AH42" s="200">
        <f>IF(AH43&gt;3,"2")+IF(AH43=3,"1")+IF(AH43&lt;3,"0")</f>
        <v>0</v>
      </c>
      <c r="AI42" s="178"/>
      <c r="AJ42" s="200">
        <f>IF(AJ43&gt;3,"2")+IF(AJ43=3,"1")+IF(AJ43&lt;3,"0")</f>
        <v>0</v>
      </c>
      <c r="AK42" s="178"/>
      <c r="AL42" s="200">
        <f>IF(AL43&gt;3,"2")+IF(AL43=3,"1")+IF(AL43&lt;3,"0")</f>
        <v>1</v>
      </c>
      <c r="AM42" s="178"/>
      <c r="AN42" s="23"/>
      <c r="AO42" s="24"/>
      <c r="AP42" s="205">
        <f>IF(AP43&gt;3,"2")+IF(AP43=3,"1")+IF(AP43&lt;3,"0")</f>
        <v>0</v>
      </c>
      <c r="AQ42" s="180"/>
      <c r="AR42" s="189">
        <f>SUM(D42:AQ42)</f>
        <v>18</v>
      </c>
      <c r="AS42" s="191">
        <v>10</v>
      </c>
      <c r="AT42" s="189">
        <f>BS46</f>
        <v>0</v>
      </c>
      <c r="AU42" s="181">
        <f>D43+F43+H43+J43+L43+N43+P43+R43+T43+V43+X43+Z43+AB43+AD43+AF43+AH43+AJ43+AL43+AN43+AP43</f>
        <v>47</v>
      </c>
      <c r="AV42" s="181">
        <f>E43+G43+I43+K43+M43+O43+Q43+S43+U43+W43+Y43+AA43+AC43+AE43+AG43+AI43+AK43+AM43+AO43+AQ43</f>
        <v>43</v>
      </c>
      <c r="AW42" s="181">
        <f>AU42/AV42</f>
        <v>1.0930232558139534</v>
      </c>
      <c r="BA42" s="187">
        <f>IF(D42=1,"0")+IF(E43=4,$AR42)+IF(D42=2,-$AR42)</f>
        <v>0</v>
      </c>
      <c r="BB42" s="187">
        <f>IF(F42=1,"0")+IF(G43=4,$AR42)+IF(F42=2,-$AR42)</f>
        <v>18</v>
      </c>
      <c r="BC42" s="187">
        <f>IF(H42=1,"0")+IF(I43=4,$AR42)+IF(H42=2,-$AR42)</f>
        <v>-18</v>
      </c>
      <c r="BD42" s="187">
        <f>IF(J42=1,"0")+IF(K43=4,$AR42)+IF(J42=2,-$AR42)</f>
        <v>-18</v>
      </c>
      <c r="BE42" s="187">
        <f>IF(L42=1,"0")+IF(M43=4,$AR42)+IF(L42=2,-$AR42)</f>
        <v>0</v>
      </c>
      <c r="BF42" s="187">
        <f>IF(N42=1,"0")+IF(O43=4,$AR42)+IF(N42=2,-$AR42)</f>
        <v>0</v>
      </c>
      <c r="BG42" s="187">
        <f>IF(P42=1,"0")+IF(Q43=4,$AR42)+IF(P42=2,-$AR42)</f>
        <v>0</v>
      </c>
      <c r="BH42" s="187">
        <f>IF(R42=1,"0")+IF(S43=4,$AR42)+IF(R42=2,-$AR42)</f>
        <v>0</v>
      </c>
      <c r="BI42" s="187">
        <f>IF(T42=1,"0")+IF(U43=4,$AR42)+IF(T42=2,-$AR42)</f>
        <v>18</v>
      </c>
      <c r="BJ42" s="187">
        <f>IF(V42=1,"0")+IF(W43=4,$AR42)+IF(V42=2,-$AR42)</f>
        <v>0</v>
      </c>
      <c r="BK42" s="187">
        <f>IF(X42=1,"0")+IF(Y43=4,$AR42)+IF(X42=2,-$AR42)</f>
        <v>18</v>
      </c>
      <c r="BL42" s="187">
        <f>IF(Z42=1,"0")+IF(AA43=4,$AR42)+IF(Z42=2,-$AR42)</f>
        <v>-18</v>
      </c>
      <c r="BM42" s="187">
        <f>IF(AB42=1,"0")+IF(AC43=4,$AR42)+IF(AB42=2,-$AR42)</f>
        <v>-18</v>
      </c>
      <c r="BN42" s="187">
        <f>IF(AD42=1,"0")+IF(AE43=4,$AR42)+IF(AD42=2,-$AR42)</f>
        <v>-18</v>
      </c>
      <c r="BO42" s="187">
        <f>IF(AF42=1,"0")+IF(AG43=4,$AR42)+IF(AF42=2,-$AR42)</f>
        <v>-18</v>
      </c>
      <c r="BP42" s="187">
        <f>IF(AH42=1,"0")+IF(AI43=4,$AR42)+IF(AH42=2,-$AR42)</f>
        <v>18</v>
      </c>
      <c r="BQ42" s="187">
        <f>IF(AJ42=1,"0")+IF(AK43=4,$AR42)+IF(AJ42=2,-$AR42)</f>
        <v>18</v>
      </c>
      <c r="BR42" s="187">
        <f>IF(AL42=1,"0")+IF(AM43=4,$AR42)+IF(AL42=2,-$AR42)</f>
        <v>0</v>
      </c>
      <c r="BS42" s="193">
        <v>0</v>
      </c>
      <c r="BT42" s="187">
        <f>IF(AP42=1,"0")+IF(AQ43=4,$AR42)+IF(AP42=2,-$AR42)</f>
        <v>0</v>
      </c>
    </row>
    <row r="43" spans="1:72" ht="18" customHeight="1" x14ac:dyDescent="0.25">
      <c r="A43" s="182"/>
      <c r="B43" s="268"/>
      <c r="C43" s="270"/>
      <c r="D43" s="2">
        <v>3</v>
      </c>
      <c r="E43" s="3">
        <v>3</v>
      </c>
      <c r="F43" s="2">
        <v>2</v>
      </c>
      <c r="G43" s="3">
        <v>4</v>
      </c>
      <c r="H43" s="2">
        <v>4</v>
      </c>
      <c r="I43" s="3">
        <v>1</v>
      </c>
      <c r="J43" s="2">
        <v>4</v>
      </c>
      <c r="K43" s="3">
        <v>0</v>
      </c>
      <c r="L43" s="2">
        <v>3</v>
      </c>
      <c r="M43" s="3">
        <v>3</v>
      </c>
      <c r="N43" s="21"/>
      <c r="O43" s="22"/>
      <c r="P43" s="2">
        <v>3</v>
      </c>
      <c r="Q43" s="3">
        <v>3</v>
      </c>
      <c r="R43" s="14">
        <v>3</v>
      </c>
      <c r="S43" s="15">
        <v>3</v>
      </c>
      <c r="T43" s="14">
        <v>2</v>
      </c>
      <c r="U43" s="15">
        <v>4</v>
      </c>
      <c r="V43" s="14">
        <v>3</v>
      </c>
      <c r="W43" s="15">
        <v>3</v>
      </c>
      <c r="X43" s="14">
        <v>0</v>
      </c>
      <c r="Y43" s="15">
        <v>4</v>
      </c>
      <c r="Z43" s="14">
        <v>4</v>
      </c>
      <c r="AA43" s="15">
        <v>1</v>
      </c>
      <c r="AB43" s="14">
        <v>4</v>
      </c>
      <c r="AC43" s="15">
        <v>0</v>
      </c>
      <c r="AD43" s="14">
        <v>4</v>
      </c>
      <c r="AE43" s="15">
        <v>2</v>
      </c>
      <c r="AF43" s="14">
        <v>4</v>
      </c>
      <c r="AG43" s="15">
        <v>1</v>
      </c>
      <c r="AH43" s="14">
        <v>1</v>
      </c>
      <c r="AI43" s="15">
        <v>4</v>
      </c>
      <c r="AJ43" s="14">
        <v>0</v>
      </c>
      <c r="AK43" s="15">
        <v>4</v>
      </c>
      <c r="AL43" s="14">
        <v>3</v>
      </c>
      <c r="AM43" s="15">
        <v>3</v>
      </c>
      <c r="AN43" s="25"/>
      <c r="AO43" s="26"/>
      <c r="AP43" s="18"/>
      <c r="AQ43" s="13"/>
      <c r="AR43" s="190"/>
      <c r="AS43" s="192"/>
      <c r="AT43" s="190"/>
      <c r="AU43" s="182"/>
      <c r="AV43" s="182"/>
      <c r="AW43" s="182"/>
      <c r="BA43" s="188"/>
      <c r="BB43" s="195"/>
      <c r="BC43" s="195"/>
      <c r="BD43" s="195"/>
      <c r="BE43" s="195"/>
      <c r="BF43" s="195"/>
      <c r="BG43" s="195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204"/>
      <c r="BT43" s="188"/>
    </row>
    <row r="44" spans="1:72" ht="15.75" hidden="1" customHeight="1" x14ac:dyDescent="0.35">
      <c r="A44" s="181">
        <v>20</v>
      </c>
      <c r="B44" s="267">
        <v>20</v>
      </c>
      <c r="C44" s="28"/>
      <c r="D44" s="200">
        <f>IF(D45&gt;3,"2")+IF(D45=3,"1")+IF(D45&lt;3,"0")</f>
        <v>0</v>
      </c>
      <c r="E44" s="178"/>
      <c r="F44" s="200">
        <f>IF(F45&gt;3,"2")+IF(F45=3,"1")+IF(F45&lt;3,"0")</f>
        <v>0</v>
      </c>
      <c r="G44" s="178"/>
      <c r="H44" s="200">
        <f>IF(H45&gt;3,"2")+IF(H45=3,"1")+IF(H45&lt;3,"0")</f>
        <v>0</v>
      </c>
      <c r="I44" s="178"/>
      <c r="J44" s="200">
        <f>IF(J45&gt;3,"2")+IF(J45=3,"1")+IF(J45&lt;3,"0")</f>
        <v>0</v>
      </c>
      <c r="K44" s="178"/>
      <c r="L44" s="200">
        <f>IF(L45&gt;3,"2")+IF(L45=3,"1")+IF(L45&lt;3,"0")</f>
        <v>0</v>
      </c>
      <c r="M44" s="178"/>
      <c r="N44" s="200">
        <f>IF(N45&gt;3,"2")+IF(N45=3,"1")+IF(N45&lt;3,"0")</f>
        <v>0</v>
      </c>
      <c r="O44" s="178"/>
      <c r="P44" s="200">
        <f>IF(P45&gt;3,"2")+IF(P45=3,"1")+IF(P45&lt;3,"0")</f>
        <v>0</v>
      </c>
      <c r="Q44" s="178"/>
      <c r="R44" s="200">
        <f>IF(R45&gt;3,"2")+IF(R45=3,"1")+IF(R45&lt;3,"0")</f>
        <v>0</v>
      </c>
      <c r="S44" s="178"/>
      <c r="T44" s="200">
        <f>IF(T45&gt;3,"2")+IF(T45=3,"1")+IF(T45&lt;3,"0")</f>
        <v>0</v>
      </c>
      <c r="U44" s="178"/>
      <c r="V44" s="200">
        <f>IF(V45&gt;3,"2")+IF(V45=3,"1")+IF(V45&lt;3,"0")</f>
        <v>0</v>
      </c>
      <c r="W44" s="178"/>
      <c r="X44" s="200">
        <f>IF(X45&gt;3,"2")+IF(X45=3,"1")+IF(X45&lt;3,"0")</f>
        <v>0</v>
      </c>
      <c r="Y44" s="178"/>
      <c r="Z44" s="200">
        <f>IF(Z45&gt;3,"2")+IF(Z45=3,"1")+IF(Z45&lt;3,"0")</f>
        <v>0</v>
      </c>
      <c r="AA44" s="178"/>
      <c r="AB44" s="200">
        <f>IF(AB45&gt;3,"2")+IF(AB45=3,"1")+IF(AB45&lt;3,"0")</f>
        <v>0</v>
      </c>
      <c r="AC44" s="178"/>
      <c r="AD44" s="200">
        <f>IF(AD45&gt;3,"2")+IF(AD45=3,"1")+IF(AD45&lt;3,"0")</f>
        <v>0</v>
      </c>
      <c r="AE44" s="178"/>
      <c r="AF44" s="200">
        <f>IF(AF45&gt;3,"2")+IF(AF45=3,"1")+IF(AF45&lt;3,"0")</f>
        <v>0</v>
      </c>
      <c r="AG44" s="178"/>
      <c r="AH44" s="200">
        <f>IF(AH45&gt;3,"2")+IF(AH45=3,"1")+IF(AH45&lt;3,"0")</f>
        <v>0</v>
      </c>
      <c r="AI44" s="178"/>
      <c r="AJ44" s="200">
        <f>IF(AJ45&gt;3,"2")+IF(AJ45=3,"1")+IF(AJ45&lt;3,"0")</f>
        <v>0</v>
      </c>
      <c r="AK44" s="178"/>
      <c r="AL44" s="200">
        <f>IF(AL45&gt;3,"2")+IF(AL45=3,"1")+IF(AL45&lt;3,"0")</f>
        <v>0</v>
      </c>
      <c r="AM44" s="178"/>
      <c r="AN44" s="200">
        <f>IF(AN45&gt;3,"2")+IF(AN45=3,"1")+IF(AN45&lt;3,"0")</f>
        <v>0</v>
      </c>
      <c r="AO44" s="178"/>
      <c r="AP44" s="23"/>
      <c r="AQ44" s="24"/>
      <c r="AR44" s="189">
        <f>SUM(D44:AQ44)</f>
        <v>0</v>
      </c>
      <c r="AS44" s="4"/>
      <c r="AT44" s="189">
        <f>BT46</f>
        <v>0</v>
      </c>
      <c r="AU44" s="181">
        <f>D45+F45+H45+J45+L45+N45+P45+R45+T45+V45+X45+Z45+AB45+AD45+AF45+AH45+AJ45+AL45+AN45+AP45</f>
        <v>0</v>
      </c>
      <c r="AV44" s="181">
        <f>E45+G45+I45+K45+M45+O45+Q45+S45+U45+W45+Y45+AA45+AC45+AE45+AG45+AI45+AK45+AM45+AO45+AQ45</f>
        <v>0</v>
      </c>
      <c r="AW44" s="181" t="e">
        <f>AU44/AV44</f>
        <v>#DIV/0!</v>
      </c>
      <c r="BA44" s="187">
        <f>IF(D44=1,"0")+IF(E45=4,$AR44)+IF(D44=2,-$AR44)</f>
        <v>0</v>
      </c>
      <c r="BB44" s="187">
        <f>IF(F44=1,"0")+IF(G45=4,$AR44)+IF(F44=2,-$AR44)</f>
        <v>0</v>
      </c>
      <c r="BC44" s="187">
        <f>IF(H44=1,"0")+IF(I45=4,$AR44)+IF(H44=2,-$AR44)</f>
        <v>0</v>
      </c>
      <c r="BD44" s="187">
        <f>IF(J44=1,"0")+IF(K45=4,$AR44)+IF(J44=2,-$AR44)</f>
        <v>0</v>
      </c>
      <c r="BE44" s="187">
        <f>IF(L44=1,"0")+IF(M45=4,$AR44)+IF(L44=2,-$AR44)</f>
        <v>0</v>
      </c>
      <c r="BF44" s="187">
        <f>IF(N44=1,"0")+IF(O45=4,$AR44)+IF(N44=2,-$AR44)</f>
        <v>0</v>
      </c>
      <c r="BG44" s="187">
        <f>IF(P44=1,"0")+IF(Q45=4,$AR44)+IF(P44=2,-$AR44)</f>
        <v>0</v>
      </c>
      <c r="BH44" s="187">
        <f>IF(R44=1,"0")+IF(S45=4,$AR44)+IF(R44=2,-$AR44)</f>
        <v>0</v>
      </c>
      <c r="BI44" s="187">
        <f>IF(T44=1,"0")+IF(U45=4,$AR44)+IF(T44=2,-$AR44)</f>
        <v>0</v>
      </c>
      <c r="BJ44" s="187">
        <f>IF(V44=1,"0")+IF(W45=4,$AR44)+IF(V44=2,-$AR44)</f>
        <v>0</v>
      </c>
      <c r="BK44" s="187">
        <f>IF(X44=1,"0")+IF(Y45=4,$AR44)+IF(X44=2,-$AR44)</f>
        <v>0</v>
      </c>
      <c r="BL44" s="187">
        <f>IF(Z44=1,"0")+IF(AA45=4,$AR44)+IF(Z44=2,-$AR44)</f>
        <v>0</v>
      </c>
      <c r="BM44" s="187">
        <f>IF(AB44=1,"0")+IF(AC45=4,$AR44)+IF(AB44=2,-$AR44)</f>
        <v>0</v>
      </c>
      <c r="BN44" s="187">
        <f>IF(AD44=1,"0")+IF(AE45=4,$AR44)+IF(AD44=2,-$AR44)</f>
        <v>0</v>
      </c>
      <c r="BO44" s="187">
        <f>IF(AF44=1,"0")+IF(AG45=4,$AR44)+IF(AF44=2,-$AR44)</f>
        <v>0</v>
      </c>
      <c r="BP44" s="187">
        <f>IF(AH44=1,"0")+IF(AI45=4,$AR44)+IF(AH44=2,-$AR44)</f>
        <v>0</v>
      </c>
      <c r="BQ44" s="187">
        <f>IF(AJ44=1,"0")+IF(AK45=4,$AR44)+IF(AJ44=2,-$AR44)</f>
        <v>0</v>
      </c>
      <c r="BR44" s="187">
        <f>IF(AL44=1,"0")+IF(AM45=4,$AR44)+IF(AL44=2,-$AR44)</f>
        <v>0</v>
      </c>
      <c r="BS44" s="187">
        <f>IF(AN44=1,"0")+IF(AO45=4,$AR44)+IF(AN44=2,-$AR44)</f>
        <v>0</v>
      </c>
      <c r="BT44" s="193">
        <v>0</v>
      </c>
    </row>
    <row r="45" spans="1:72" ht="18" hidden="1" customHeight="1" x14ac:dyDescent="0.25">
      <c r="A45" s="182"/>
      <c r="B45" s="268"/>
      <c r="C45" s="29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14"/>
      <c r="Y45" s="15"/>
      <c r="Z45" s="14"/>
      <c r="AA45" s="15"/>
      <c r="AB45" s="14"/>
      <c r="AC45" s="15"/>
      <c r="AD45" s="14"/>
      <c r="AE45" s="15"/>
      <c r="AF45" s="14"/>
      <c r="AG45" s="15"/>
      <c r="AH45" s="14"/>
      <c r="AI45" s="15"/>
      <c r="AJ45" s="14"/>
      <c r="AK45" s="15"/>
      <c r="AL45" s="14"/>
      <c r="AM45" s="15"/>
      <c r="AN45" s="14"/>
      <c r="AO45" s="15"/>
      <c r="AP45" s="25"/>
      <c r="AQ45" s="26"/>
      <c r="AR45" s="190"/>
      <c r="AS45" s="5"/>
      <c r="AT45" s="190"/>
      <c r="AU45" s="182"/>
      <c r="AV45" s="182"/>
      <c r="AW45" s="182"/>
      <c r="BA45" s="188"/>
      <c r="BB45" s="195"/>
      <c r="BC45" s="195"/>
      <c r="BD45" s="195"/>
      <c r="BE45" s="195"/>
      <c r="BF45" s="195"/>
      <c r="BG45" s="195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204"/>
    </row>
    <row r="46" spans="1:72" ht="18.75" customHeight="1" x14ac:dyDescent="0.25">
      <c r="B46" t="s">
        <v>27</v>
      </c>
      <c r="M46" t="s">
        <v>28</v>
      </c>
      <c r="AT46">
        <v>1</v>
      </c>
      <c r="AU46">
        <v>2</v>
      </c>
      <c r="AV46">
        <v>3</v>
      </c>
      <c r="AW46">
        <v>4</v>
      </c>
      <c r="AX46">
        <v>5</v>
      </c>
      <c r="AY46">
        <v>6</v>
      </c>
      <c r="AZ46">
        <v>7</v>
      </c>
      <c r="BA46">
        <v>8</v>
      </c>
      <c r="BB46">
        <v>9</v>
      </c>
      <c r="BC46">
        <v>10</v>
      </c>
      <c r="BD46">
        <v>11</v>
      </c>
      <c r="BE46">
        <v>12</v>
      </c>
      <c r="BF46">
        <v>13</v>
      </c>
      <c r="BG46">
        <v>14</v>
      </c>
      <c r="BH46">
        <v>15</v>
      </c>
      <c r="BI46">
        <v>16</v>
      </c>
    </row>
    <row r="47" spans="1:72" x14ac:dyDescent="0.25">
      <c r="BA47">
        <v>1</v>
      </c>
      <c r="BB47">
        <v>2</v>
      </c>
      <c r="BC47">
        <v>3</v>
      </c>
      <c r="BD47">
        <v>4</v>
      </c>
      <c r="BE47">
        <v>5</v>
      </c>
      <c r="BF47">
        <v>6</v>
      </c>
      <c r="BG47">
        <v>7</v>
      </c>
      <c r="BH47">
        <v>8</v>
      </c>
      <c r="BI47">
        <v>9</v>
      </c>
      <c r="BJ47">
        <v>10</v>
      </c>
      <c r="BK47">
        <v>11</v>
      </c>
      <c r="BL47">
        <v>12</v>
      </c>
      <c r="BM47">
        <v>13</v>
      </c>
      <c r="BN47">
        <v>14</v>
      </c>
      <c r="BO47">
        <v>15</v>
      </c>
      <c r="BP47">
        <v>16</v>
      </c>
      <c r="BQ47">
        <v>17</v>
      </c>
      <c r="BR47">
        <v>18</v>
      </c>
      <c r="BS47">
        <v>19</v>
      </c>
      <c r="BT47">
        <v>20</v>
      </c>
    </row>
  </sheetData>
  <mergeCells count="1009">
    <mergeCell ref="BS44:BS45"/>
    <mergeCell ref="BT44:BT45"/>
    <mergeCell ref="B1:AW1"/>
    <mergeCell ref="BO44:BO45"/>
    <mergeCell ref="BP44:BP45"/>
    <mergeCell ref="BQ44:BQ45"/>
    <mergeCell ref="BR44:BR45"/>
    <mergeCell ref="BK44:BK45"/>
    <mergeCell ref="BL44:BL45"/>
    <mergeCell ref="BM44:BM45"/>
    <mergeCell ref="BC44:BC45"/>
    <mergeCell ref="BD44:BD45"/>
    <mergeCell ref="BE44:BE45"/>
    <mergeCell ref="BF44:BF45"/>
    <mergeCell ref="BN44:BN45"/>
    <mergeCell ref="BG44:BG45"/>
    <mergeCell ref="BH44:BH45"/>
    <mergeCell ref="BI44:BI45"/>
    <mergeCell ref="BJ44:BJ45"/>
    <mergeCell ref="AJ44:AK44"/>
    <mergeCell ref="AL44:AM44"/>
    <mergeCell ref="AN44:AO44"/>
    <mergeCell ref="AW44:AW45"/>
    <mergeCell ref="BA44:BA45"/>
    <mergeCell ref="BB44:BB45"/>
    <mergeCell ref="AR44:AR45"/>
    <mergeCell ref="AT44:AT45"/>
    <mergeCell ref="AU44:AU45"/>
    <mergeCell ref="AV44:AV45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R44:S44"/>
    <mergeCell ref="T44:U44"/>
    <mergeCell ref="V44:W44"/>
    <mergeCell ref="BQ42:BQ43"/>
    <mergeCell ref="BR42:BR43"/>
    <mergeCell ref="BS42:BS43"/>
    <mergeCell ref="BT42:BT43"/>
    <mergeCell ref="A44:A45"/>
    <mergeCell ref="B44:B45"/>
    <mergeCell ref="D44:E44"/>
    <mergeCell ref="F44:G44"/>
    <mergeCell ref="H44:I44"/>
    <mergeCell ref="J44:K44"/>
    <mergeCell ref="BK42:BK43"/>
    <mergeCell ref="BL42:BL43"/>
    <mergeCell ref="BM42:BM43"/>
    <mergeCell ref="BN42:BN43"/>
    <mergeCell ref="BO42:BO43"/>
    <mergeCell ref="BP42:BP43"/>
    <mergeCell ref="BE42:BE43"/>
    <mergeCell ref="BF42:BF43"/>
    <mergeCell ref="BG42:BG43"/>
    <mergeCell ref="BH42:BH43"/>
    <mergeCell ref="BI42:BI43"/>
    <mergeCell ref="BJ42:BJ43"/>
    <mergeCell ref="BC42:BC43"/>
    <mergeCell ref="AT42:AT43"/>
    <mergeCell ref="AU42:AU43"/>
    <mergeCell ref="AV42:AV43"/>
    <mergeCell ref="AW42:AW43"/>
    <mergeCell ref="BD42:BD43"/>
    <mergeCell ref="AL42:AM42"/>
    <mergeCell ref="AP42:AQ42"/>
    <mergeCell ref="AR42:AR43"/>
    <mergeCell ref="AS42:AS43"/>
    <mergeCell ref="BA42:BA43"/>
    <mergeCell ref="BB42:BB43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BS40:BS41"/>
    <mergeCell ref="BT40:BT41"/>
    <mergeCell ref="A42:A43"/>
    <mergeCell ref="B42:B43"/>
    <mergeCell ref="C42:C43"/>
    <mergeCell ref="D42:E42"/>
    <mergeCell ref="F42:G42"/>
    <mergeCell ref="H42:I42"/>
    <mergeCell ref="J42:K42"/>
    <mergeCell ref="L42:M42"/>
    <mergeCell ref="BM40:BM41"/>
    <mergeCell ref="BN40:BN41"/>
    <mergeCell ref="BO40:BO41"/>
    <mergeCell ref="BP40:BP41"/>
    <mergeCell ref="BQ40:BQ41"/>
    <mergeCell ref="BR40:BR41"/>
    <mergeCell ref="BG40:BG41"/>
    <mergeCell ref="BH40:BH41"/>
    <mergeCell ref="BI40:BI41"/>
    <mergeCell ref="BJ40:BJ41"/>
    <mergeCell ref="BK40:BK41"/>
    <mergeCell ref="BL40:BL41"/>
    <mergeCell ref="BA40:BA41"/>
    <mergeCell ref="BB40:BB41"/>
    <mergeCell ref="BC40:BC41"/>
    <mergeCell ref="BD40:BD41"/>
    <mergeCell ref="BE40:BE41"/>
    <mergeCell ref="BF40:BF41"/>
    <mergeCell ref="AH40:AI40"/>
    <mergeCell ref="AJ40:AK40"/>
    <mergeCell ref="AN40:AO40"/>
    <mergeCell ref="AU40:AU41"/>
    <mergeCell ref="AV40:AV41"/>
    <mergeCell ref="AW40:AW41"/>
    <mergeCell ref="AP40:AQ40"/>
    <mergeCell ref="AR40:AR41"/>
    <mergeCell ref="AS40:AS41"/>
    <mergeCell ref="AT40:AT41"/>
    <mergeCell ref="V40:W40"/>
    <mergeCell ref="X40:Y40"/>
    <mergeCell ref="Z40:AA40"/>
    <mergeCell ref="AB40:AC40"/>
    <mergeCell ref="AD40:AE40"/>
    <mergeCell ref="AF40:AG40"/>
    <mergeCell ref="J40:K40"/>
    <mergeCell ref="L40:M40"/>
    <mergeCell ref="N40:O40"/>
    <mergeCell ref="P40:Q40"/>
    <mergeCell ref="R40:S40"/>
    <mergeCell ref="T40:U40"/>
    <mergeCell ref="BQ38:BQ39"/>
    <mergeCell ref="BR38:BR39"/>
    <mergeCell ref="BS38:BS39"/>
    <mergeCell ref="BT38:BT39"/>
    <mergeCell ref="A40:A41"/>
    <mergeCell ref="B40:B41"/>
    <mergeCell ref="C40:C41"/>
    <mergeCell ref="D40:E40"/>
    <mergeCell ref="F40:G40"/>
    <mergeCell ref="H40:I40"/>
    <mergeCell ref="BK38:BK39"/>
    <mergeCell ref="BL38:BL39"/>
    <mergeCell ref="BM38:BM39"/>
    <mergeCell ref="BN38:BN39"/>
    <mergeCell ref="BO38:BO39"/>
    <mergeCell ref="BP38:BP39"/>
    <mergeCell ref="BE38:BE39"/>
    <mergeCell ref="BF38:BF39"/>
    <mergeCell ref="BG38:BG39"/>
    <mergeCell ref="BH38:BH39"/>
    <mergeCell ref="BI38:BI39"/>
    <mergeCell ref="BJ38:BJ39"/>
    <mergeCell ref="BC38:BC39"/>
    <mergeCell ref="AT38:AT39"/>
    <mergeCell ref="AU38:AU39"/>
    <mergeCell ref="AV38:AV39"/>
    <mergeCell ref="AW38:AW39"/>
    <mergeCell ref="BD38:BD39"/>
    <mergeCell ref="AN38:AO38"/>
    <mergeCell ref="AP38:AQ38"/>
    <mergeCell ref="AR38:AR39"/>
    <mergeCell ref="AS38:AS39"/>
    <mergeCell ref="BA38:BA39"/>
    <mergeCell ref="BB38:BB39"/>
    <mergeCell ref="Z38:AA38"/>
    <mergeCell ref="AB38:AC38"/>
    <mergeCell ref="AD38:AE38"/>
    <mergeCell ref="AF38:AG38"/>
    <mergeCell ref="AH38:AI38"/>
    <mergeCell ref="AL38:AM38"/>
    <mergeCell ref="N38:O38"/>
    <mergeCell ref="P38:Q38"/>
    <mergeCell ref="R38:S38"/>
    <mergeCell ref="T38:U38"/>
    <mergeCell ref="V38:W38"/>
    <mergeCell ref="X38:Y38"/>
    <mergeCell ref="BS36:BS37"/>
    <mergeCell ref="BT36:BT37"/>
    <mergeCell ref="A38:A39"/>
    <mergeCell ref="B38:B39"/>
    <mergeCell ref="C38:C39"/>
    <mergeCell ref="D38:E38"/>
    <mergeCell ref="F38:G38"/>
    <mergeCell ref="H38:I38"/>
    <mergeCell ref="J38:K38"/>
    <mergeCell ref="L38:M38"/>
    <mergeCell ref="BM36:BM37"/>
    <mergeCell ref="BN36:BN37"/>
    <mergeCell ref="BO36:BO37"/>
    <mergeCell ref="BP36:BP37"/>
    <mergeCell ref="BQ36:BQ37"/>
    <mergeCell ref="BR36:BR37"/>
    <mergeCell ref="BG36:BG37"/>
    <mergeCell ref="BH36:BH37"/>
    <mergeCell ref="BI36:BI37"/>
    <mergeCell ref="BJ36:BJ37"/>
    <mergeCell ref="BK36:BK37"/>
    <mergeCell ref="BL36:BL37"/>
    <mergeCell ref="BA36:BA37"/>
    <mergeCell ref="BB36:BB37"/>
    <mergeCell ref="BC36:BC37"/>
    <mergeCell ref="BD36:BD37"/>
    <mergeCell ref="BE36:BE37"/>
    <mergeCell ref="BF36:BF37"/>
    <mergeCell ref="AJ36:AK36"/>
    <mergeCell ref="AL36:AM36"/>
    <mergeCell ref="AN36:AO36"/>
    <mergeCell ref="AU36:AU37"/>
    <mergeCell ref="AV36:AV37"/>
    <mergeCell ref="AW36:AW37"/>
    <mergeCell ref="AP36:AQ36"/>
    <mergeCell ref="AR36:AR37"/>
    <mergeCell ref="AS36:AS37"/>
    <mergeCell ref="AT36:AT37"/>
    <mergeCell ref="V36:W36"/>
    <mergeCell ref="X36:Y36"/>
    <mergeCell ref="Z36:AA36"/>
    <mergeCell ref="AB36:AC36"/>
    <mergeCell ref="AD36:AE36"/>
    <mergeCell ref="AF36:AG36"/>
    <mergeCell ref="J36:K36"/>
    <mergeCell ref="L36:M36"/>
    <mergeCell ref="N36:O36"/>
    <mergeCell ref="P36:Q36"/>
    <mergeCell ref="R36:S36"/>
    <mergeCell ref="T36:U36"/>
    <mergeCell ref="BQ34:BQ35"/>
    <mergeCell ref="BR34:BR35"/>
    <mergeCell ref="BS34:BS35"/>
    <mergeCell ref="BT34:BT35"/>
    <mergeCell ref="A36:A37"/>
    <mergeCell ref="B36:B37"/>
    <mergeCell ref="C36:C37"/>
    <mergeCell ref="D36:E36"/>
    <mergeCell ref="F36:G36"/>
    <mergeCell ref="H36:I36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BC34:BC35"/>
    <mergeCell ref="AT34:AT35"/>
    <mergeCell ref="AU34:AU35"/>
    <mergeCell ref="AV34:AV35"/>
    <mergeCell ref="AW34:AW35"/>
    <mergeCell ref="BD34:BD35"/>
    <mergeCell ref="AN34:AO34"/>
    <mergeCell ref="AP34:AQ34"/>
    <mergeCell ref="AR34:AR35"/>
    <mergeCell ref="AS34:AS35"/>
    <mergeCell ref="BA34:BA35"/>
    <mergeCell ref="BB34:BB35"/>
    <mergeCell ref="Z34:AA34"/>
    <mergeCell ref="AB34:AC34"/>
    <mergeCell ref="AD34:AE34"/>
    <mergeCell ref="AH34:AI34"/>
    <mergeCell ref="AJ34:AK34"/>
    <mergeCell ref="AL34:AM34"/>
    <mergeCell ref="N34:O34"/>
    <mergeCell ref="P34:Q34"/>
    <mergeCell ref="R34:S34"/>
    <mergeCell ref="T34:U34"/>
    <mergeCell ref="V34:W34"/>
    <mergeCell ref="X34:Y34"/>
    <mergeCell ref="BS32:BS33"/>
    <mergeCell ref="BT32:BT33"/>
    <mergeCell ref="A34:A35"/>
    <mergeCell ref="B34:B35"/>
    <mergeCell ref="C34:C35"/>
    <mergeCell ref="D34:E34"/>
    <mergeCell ref="F34:G34"/>
    <mergeCell ref="H34:I34"/>
    <mergeCell ref="J34:K34"/>
    <mergeCell ref="L34:M34"/>
    <mergeCell ref="BM32:BM33"/>
    <mergeCell ref="BN32:BN33"/>
    <mergeCell ref="BO32:BO33"/>
    <mergeCell ref="BP32:BP33"/>
    <mergeCell ref="BQ32:BQ33"/>
    <mergeCell ref="BR32:BR33"/>
    <mergeCell ref="BG32:BG33"/>
    <mergeCell ref="BH32:BH33"/>
    <mergeCell ref="BI32:BI33"/>
    <mergeCell ref="BJ32:BJ33"/>
    <mergeCell ref="BK32:BK33"/>
    <mergeCell ref="BL32:BL33"/>
    <mergeCell ref="BA32:BA33"/>
    <mergeCell ref="BB32:BB33"/>
    <mergeCell ref="BC32:BC33"/>
    <mergeCell ref="BD32:BD33"/>
    <mergeCell ref="BE32:BE33"/>
    <mergeCell ref="BF32:BF33"/>
    <mergeCell ref="AJ32:AK32"/>
    <mergeCell ref="AL32:AM32"/>
    <mergeCell ref="AN32:AO32"/>
    <mergeCell ref="AU32:AU33"/>
    <mergeCell ref="AV32:AV33"/>
    <mergeCell ref="AW32:AW33"/>
    <mergeCell ref="AP32:AQ32"/>
    <mergeCell ref="AR32:AR33"/>
    <mergeCell ref="AS32:AS33"/>
    <mergeCell ref="AT32:AT33"/>
    <mergeCell ref="V32:W32"/>
    <mergeCell ref="X32:Y32"/>
    <mergeCell ref="Z32:AA32"/>
    <mergeCell ref="AB32:AC32"/>
    <mergeCell ref="AF32:AG32"/>
    <mergeCell ref="AH32:AI32"/>
    <mergeCell ref="J32:K32"/>
    <mergeCell ref="L32:M32"/>
    <mergeCell ref="N32:O32"/>
    <mergeCell ref="P32:Q32"/>
    <mergeCell ref="R32:S32"/>
    <mergeCell ref="T32:U32"/>
    <mergeCell ref="BQ30:BQ31"/>
    <mergeCell ref="BR30:BR31"/>
    <mergeCell ref="BS30:BS31"/>
    <mergeCell ref="BT30:BT31"/>
    <mergeCell ref="A32:A33"/>
    <mergeCell ref="B32:B33"/>
    <mergeCell ref="C32:C33"/>
    <mergeCell ref="D32:E32"/>
    <mergeCell ref="F32:G32"/>
    <mergeCell ref="H32:I32"/>
    <mergeCell ref="BK30:BK31"/>
    <mergeCell ref="BL30:BL31"/>
    <mergeCell ref="BM30:BM31"/>
    <mergeCell ref="BN30:BN31"/>
    <mergeCell ref="BO30:BO31"/>
    <mergeCell ref="BP30:BP31"/>
    <mergeCell ref="BE30:BE31"/>
    <mergeCell ref="BF30:BF31"/>
    <mergeCell ref="BG30:BG31"/>
    <mergeCell ref="BH30:BH31"/>
    <mergeCell ref="BI30:BI31"/>
    <mergeCell ref="BJ30:BJ31"/>
    <mergeCell ref="BC30:BC31"/>
    <mergeCell ref="AT30:AT31"/>
    <mergeCell ref="AU30:AU31"/>
    <mergeCell ref="AV30:AV31"/>
    <mergeCell ref="AW30:AW31"/>
    <mergeCell ref="BD30:BD31"/>
    <mergeCell ref="AN30:AO30"/>
    <mergeCell ref="AP30:AQ30"/>
    <mergeCell ref="AR30:AR31"/>
    <mergeCell ref="AS30:AS31"/>
    <mergeCell ref="BA30:BA31"/>
    <mergeCell ref="BB30:BB31"/>
    <mergeCell ref="Z30:AA30"/>
    <mergeCell ref="AD30:AE30"/>
    <mergeCell ref="AF30:AG30"/>
    <mergeCell ref="AH30:AI30"/>
    <mergeCell ref="AJ30:AK30"/>
    <mergeCell ref="AL30:AM30"/>
    <mergeCell ref="N30:O30"/>
    <mergeCell ref="P30:Q30"/>
    <mergeCell ref="R30:S30"/>
    <mergeCell ref="T30:U30"/>
    <mergeCell ref="V30:W30"/>
    <mergeCell ref="X30:Y30"/>
    <mergeCell ref="BS28:BS29"/>
    <mergeCell ref="BT28:BT29"/>
    <mergeCell ref="A30:A31"/>
    <mergeCell ref="B30:B31"/>
    <mergeCell ref="C30:C31"/>
    <mergeCell ref="D30:E30"/>
    <mergeCell ref="F30:G30"/>
    <mergeCell ref="H30:I30"/>
    <mergeCell ref="J30:K30"/>
    <mergeCell ref="L30:M30"/>
    <mergeCell ref="BM28:BM29"/>
    <mergeCell ref="BN28:BN29"/>
    <mergeCell ref="BO28:BO29"/>
    <mergeCell ref="BP28:BP29"/>
    <mergeCell ref="BQ28:BQ29"/>
    <mergeCell ref="BR28:BR29"/>
    <mergeCell ref="BG28:BG29"/>
    <mergeCell ref="BH28:BH29"/>
    <mergeCell ref="BI28:BI29"/>
    <mergeCell ref="BJ28:BJ29"/>
    <mergeCell ref="BK28:BK29"/>
    <mergeCell ref="BL28:BL29"/>
    <mergeCell ref="BA28:BA29"/>
    <mergeCell ref="BB28:BB29"/>
    <mergeCell ref="BC28:BC29"/>
    <mergeCell ref="BD28:BD29"/>
    <mergeCell ref="BE28:BE29"/>
    <mergeCell ref="BF28:BF29"/>
    <mergeCell ref="AJ28:AK28"/>
    <mergeCell ref="AL28:AM28"/>
    <mergeCell ref="AN28:AO28"/>
    <mergeCell ref="AU28:AU29"/>
    <mergeCell ref="AV28:AV29"/>
    <mergeCell ref="AW28:AW29"/>
    <mergeCell ref="AP28:AQ28"/>
    <mergeCell ref="AR28:AR29"/>
    <mergeCell ref="AS28:AS29"/>
    <mergeCell ref="AT28:AT29"/>
    <mergeCell ref="V28:W28"/>
    <mergeCell ref="X28:Y28"/>
    <mergeCell ref="AB28:AC28"/>
    <mergeCell ref="AD28:AE28"/>
    <mergeCell ref="AF28:AG28"/>
    <mergeCell ref="AH28:AI28"/>
    <mergeCell ref="J28:K28"/>
    <mergeCell ref="L28:M28"/>
    <mergeCell ref="N28:O28"/>
    <mergeCell ref="P28:Q28"/>
    <mergeCell ref="R28:S28"/>
    <mergeCell ref="T28:U28"/>
    <mergeCell ref="BQ26:BQ27"/>
    <mergeCell ref="BR26:BR27"/>
    <mergeCell ref="BS26:BS27"/>
    <mergeCell ref="BT26:BT27"/>
    <mergeCell ref="A28:A29"/>
    <mergeCell ref="B28:B29"/>
    <mergeCell ref="C28:C29"/>
    <mergeCell ref="D28:E28"/>
    <mergeCell ref="F28:G28"/>
    <mergeCell ref="H28:I28"/>
    <mergeCell ref="BK26:BK27"/>
    <mergeCell ref="BL26:BL27"/>
    <mergeCell ref="BM26:BM27"/>
    <mergeCell ref="BN26:BN27"/>
    <mergeCell ref="BO26:BO27"/>
    <mergeCell ref="BP26:BP27"/>
    <mergeCell ref="BE26:BE27"/>
    <mergeCell ref="BF26:BF27"/>
    <mergeCell ref="BG26:BG27"/>
    <mergeCell ref="BH26:BH27"/>
    <mergeCell ref="BI26:BI27"/>
    <mergeCell ref="BJ26:BJ27"/>
    <mergeCell ref="BC26:BC27"/>
    <mergeCell ref="AT26:AT27"/>
    <mergeCell ref="AU26:AU27"/>
    <mergeCell ref="AV26:AV27"/>
    <mergeCell ref="AW26:AW27"/>
    <mergeCell ref="BD26:BD27"/>
    <mergeCell ref="AN26:AO26"/>
    <mergeCell ref="AP26:AQ26"/>
    <mergeCell ref="AR26:AR27"/>
    <mergeCell ref="AS26:AS27"/>
    <mergeCell ref="BA26:BA27"/>
    <mergeCell ref="BB26:BB27"/>
    <mergeCell ref="AB26:AC26"/>
    <mergeCell ref="AD26:AE26"/>
    <mergeCell ref="AF26:AG26"/>
    <mergeCell ref="AH26:AI26"/>
    <mergeCell ref="AJ26:AK26"/>
    <mergeCell ref="AL26:AM26"/>
    <mergeCell ref="N26:O26"/>
    <mergeCell ref="P26:Q26"/>
    <mergeCell ref="R26:S26"/>
    <mergeCell ref="T26:U26"/>
    <mergeCell ref="V26:W26"/>
    <mergeCell ref="Z26:AA26"/>
    <mergeCell ref="BS24:BS25"/>
    <mergeCell ref="BT24:BT25"/>
    <mergeCell ref="A26:A27"/>
    <mergeCell ref="B26:B27"/>
    <mergeCell ref="C26:C27"/>
    <mergeCell ref="D26:E26"/>
    <mergeCell ref="F26:G26"/>
    <mergeCell ref="H26:I26"/>
    <mergeCell ref="J26:K26"/>
    <mergeCell ref="L26:M26"/>
    <mergeCell ref="BM24:BM25"/>
    <mergeCell ref="BN24:BN25"/>
    <mergeCell ref="BO24:BO25"/>
    <mergeCell ref="BP24:BP25"/>
    <mergeCell ref="BQ24:BQ25"/>
    <mergeCell ref="BR24:BR25"/>
    <mergeCell ref="BG24:BG25"/>
    <mergeCell ref="BH24:BH25"/>
    <mergeCell ref="BI24:BI25"/>
    <mergeCell ref="BJ24:BJ25"/>
    <mergeCell ref="BK24:BK25"/>
    <mergeCell ref="BL24:BL25"/>
    <mergeCell ref="BA24:BA25"/>
    <mergeCell ref="BB24:BB25"/>
    <mergeCell ref="BC24:BC25"/>
    <mergeCell ref="BD24:BD25"/>
    <mergeCell ref="BE24:BE25"/>
    <mergeCell ref="BF24:BF25"/>
    <mergeCell ref="AJ24:AK24"/>
    <mergeCell ref="AL24:AM24"/>
    <mergeCell ref="AN24:AO24"/>
    <mergeCell ref="AU24:AU25"/>
    <mergeCell ref="AV24:AV25"/>
    <mergeCell ref="AW24:AW25"/>
    <mergeCell ref="AP24:AQ24"/>
    <mergeCell ref="AR24:AR25"/>
    <mergeCell ref="AS24:AS25"/>
    <mergeCell ref="AT24:AT25"/>
    <mergeCell ref="X24:Y24"/>
    <mergeCell ref="Z24:AA24"/>
    <mergeCell ref="AB24:AC24"/>
    <mergeCell ref="AD24:AE24"/>
    <mergeCell ref="AF24:AG24"/>
    <mergeCell ref="AH24:AI24"/>
    <mergeCell ref="J24:K24"/>
    <mergeCell ref="L24:M24"/>
    <mergeCell ref="N24:O24"/>
    <mergeCell ref="P24:Q24"/>
    <mergeCell ref="R24:S24"/>
    <mergeCell ref="T24:U24"/>
    <mergeCell ref="BQ22:BQ23"/>
    <mergeCell ref="BR22:BR23"/>
    <mergeCell ref="BS22:BS23"/>
    <mergeCell ref="BT22:BT23"/>
    <mergeCell ref="A24:A25"/>
    <mergeCell ref="B24:B25"/>
    <mergeCell ref="C24:C25"/>
    <mergeCell ref="D24:E24"/>
    <mergeCell ref="F24:G24"/>
    <mergeCell ref="H24:I24"/>
    <mergeCell ref="BK22:BK23"/>
    <mergeCell ref="BL22:BL23"/>
    <mergeCell ref="BM22:BM23"/>
    <mergeCell ref="BN22:BN23"/>
    <mergeCell ref="BO22:BO23"/>
    <mergeCell ref="BP22:BP23"/>
    <mergeCell ref="BE22:BE23"/>
    <mergeCell ref="BF22:BF23"/>
    <mergeCell ref="BG22:BG23"/>
    <mergeCell ref="BH22:BH23"/>
    <mergeCell ref="BI22:BI23"/>
    <mergeCell ref="BJ22:BJ23"/>
    <mergeCell ref="BC22:BC23"/>
    <mergeCell ref="AT22:AT23"/>
    <mergeCell ref="AU22:AU23"/>
    <mergeCell ref="AV22:AV23"/>
    <mergeCell ref="AW22:AW23"/>
    <mergeCell ref="BD22:BD23"/>
    <mergeCell ref="AN22:AO22"/>
    <mergeCell ref="AP22:AQ22"/>
    <mergeCell ref="AR22:AR23"/>
    <mergeCell ref="AS22:AS23"/>
    <mergeCell ref="BA22:BA23"/>
    <mergeCell ref="BB22:BB23"/>
    <mergeCell ref="AB22:AC22"/>
    <mergeCell ref="AD22:AE22"/>
    <mergeCell ref="AF22:AG22"/>
    <mergeCell ref="AH22:AI22"/>
    <mergeCell ref="AJ22:AK22"/>
    <mergeCell ref="AL22:AM22"/>
    <mergeCell ref="N22:O22"/>
    <mergeCell ref="P22:Q22"/>
    <mergeCell ref="R22:S22"/>
    <mergeCell ref="V22:W22"/>
    <mergeCell ref="X22:Y22"/>
    <mergeCell ref="Z22:AA22"/>
    <mergeCell ref="BS20:BS21"/>
    <mergeCell ref="BT20:BT21"/>
    <mergeCell ref="A22:A23"/>
    <mergeCell ref="B22:B23"/>
    <mergeCell ref="C22:C23"/>
    <mergeCell ref="D22:E22"/>
    <mergeCell ref="F22:G22"/>
    <mergeCell ref="H22:I22"/>
    <mergeCell ref="J22:K22"/>
    <mergeCell ref="L22:M22"/>
    <mergeCell ref="BM20:BM21"/>
    <mergeCell ref="BN20:BN21"/>
    <mergeCell ref="BO20:BO21"/>
    <mergeCell ref="BP20:BP21"/>
    <mergeCell ref="BQ20:BQ21"/>
    <mergeCell ref="BR20:BR21"/>
    <mergeCell ref="BG20:BG21"/>
    <mergeCell ref="BH20:BH21"/>
    <mergeCell ref="BI20:BI21"/>
    <mergeCell ref="BJ20:BJ21"/>
    <mergeCell ref="BK20:BK21"/>
    <mergeCell ref="BL20:BL21"/>
    <mergeCell ref="BA20:BA21"/>
    <mergeCell ref="BB20:BB21"/>
    <mergeCell ref="BC20:BC21"/>
    <mergeCell ref="BD20:BD21"/>
    <mergeCell ref="BE20:BE21"/>
    <mergeCell ref="BF20:BF21"/>
    <mergeCell ref="AJ20:AK20"/>
    <mergeCell ref="AL20:AM20"/>
    <mergeCell ref="AN20:AO20"/>
    <mergeCell ref="AU20:AU21"/>
    <mergeCell ref="AV20:AV21"/>
    <mergeCell ref="AW20:AW21"/>
    <mergeCell ref="AP20:AQ20"/>
    <mergeCell ref="AR20:AR21"/>
    <mergeCell ref="AS20:AS21"/>
    <mergeCell ref="AT20:AT21"/>
    <mergeCell ref="X20:Y20"/>
    <mergeCell ref="Z20:AA20"/>
    <mergeCell ref="AB20:AC20"/>
    <mergeCell ref="AD20:AE20"/>
    <mergeCell ref="AF20:AG20"/>
    <mergeCell ref="AH20:AI20"/>
    <mergeCell ref="J20:K20"/>
    <mergeCell ref="L20:M20"/>
    <mergeCell ref="N20:O20"/>
    <mergeCell ref="P20:Q20"/>
    <mergeCell ref="T20:U20"/>
    <mergeCell ref="V20:W20"/>
    <mergeCell ref="BQ18:BQ19"/>
    <mergeCell ref="BR18:BR19"/>
    <mergeCell ref="BS18:BS19"/>
    <mergeCell ref="BT18:BT19"/>
    <mergeCell ref="A20:A21"/>
    <mergeCell ref="B20:B21"/>
    <mergeCell ref="C20:C21"/>
    <mergeCell ref="D20:E20"/>
    <mergeCell ref="F20:G20"/>
    <mergeCell ref="H20:I20"/>
    <mergeCell ref="BK18:BK19"/>
    <mergeCell ref="BL18:BL19"/>
    <mergeCell ref="BM18:BM19"/>
    <mergeCell ref="BN18:BN19"/>
    <mergeCell ref="BO18:BO19"/>
    <mergeCell ref="BP18:BP19"/>
    <mergeCell ref="BE18:BE19"/>
    <mergeCell ref="BF18:BF19"/>
    <mergeCell ref="BG18:BG19"/>
    <mergeCell ref="BH18:BH19"/>
    <mergeCell ref="BI18:BI19"/>
    <mergeCell ref="BJ18:BJ19"/>
    <mergeCell ref="BC18:BC19"/>
    <mergeCell ref="AT18:AT19"/>
    <mergeCell ref="AU18:AU19"/>
    <mergeCell ref="AV18:AV19"/>
    <mergeCell ref="AW18:AW19"/>
    <mergeCell ref="BD18:BD19"/>
    <mergeCell ref="AN18:AO18"/>
    <mergeCell ref="AP18:AQ18"/>
    <mergeCell ref="AR18:AR19"/>
    <mergeCell ref="AS18:AS19"/>
    <mergeCell ref="BA18:BA19"/>
    <mergeCell ref="BB18:BB19"/>
    <mergeCell ref="AB18:AC18"/>
    <mergeCell ref="AD18:AE18"/>
    <mergeCell ref="AF18:AG18"/>
    <mergeCell ref="AH18:AI18"/>
    <mergeCell ref="AJ18:AK18"/>
    <mergeCell ref="AL18:AM18"/>
    <mergeCell ref="N18:O18"/>
    <mergeCell ref="R18:S18"/>
    <mergeCell ref="T18:U18"/>
    <mergeCell ref="V18:W18"/>
    <mergeCell ref="X18:Y18"/>
    <mergeCell ref="Z18:AA18"/>
    <mergeCell ref="BS16:BS17"/>
    <mergeCell ref="BT16:BT17"/>
    <mergeCell ref="A18:A19"/>
    <mergeCell ref="B18:B19"/>
    <mergeCell ref="C18:C19"/>
    <mergeCell ref="D18:E18"/>
    <mergeCell ref="F18:G18"/>
    <mergeCell ref="H18:I18"/>
    <mergeCell ref="J18:K18"/>
    <mergeCell ref="L18:M18"/>
    <mergeCell ref="BM16:BM17"/>
    <mergeCell ref="BN16:BN17"/>
    <mergeCell ref="BO16:BO17"/>
    <mergeCell ref="BP16:BP17"/>
    <mergeCell ref="BQ16:BQ17"/>
    <mergeCell ref="BR16:BR17"/>
    <mergeCell ref="BG16:BG17"/>
    <mergeCell ref="BH16:BH17"/>
    <mergeCell ref="BI16:BI17"/>
    <mergeCell ref="BJ16:BJ17"/>
    <mergeCell ref="BK16:BK17"/>
    <mergeCell ref="BL16:BL17"/>
    <mergeCell ref="BA16:BA17"/>
    <mergeCell ref="BB16:BB17"/>
    <mergeCell ref="BC16:BC17"/>
    <mergeCell ref="BD16:BD17"/>
    <mergeCell ref="BE16:BE17"/>
    <mergeCell ref="BF16:BF17"/>
    <mergeCell ref="AJ16:AK16"/>
    <mergeCell ref="AL16:AM16"/>
    <mergeCell ref="AN16:AO16"/>
    <mergeCell ref="AU16:AU17"/>
    <mergeCell ref="AV16:AV17"/>
    <mergeCell ref="AW16:AW17"/>
    <mergeCell ref="AP16:AQ16"/>
    <mergeCell ref="AR16:AR17"/>
    <mergeCell ref="AS16:AS17"/>
    <mergeCell ref="AT16:AT17"/>
    <mergeCell ref="X16:Y16"/>
    <mergeCell ref="Z16:AA16"/>
    <mergeCell ref="AB16:AC16"/>
    <mergeCell ref="AD16:AE16"/>
    <mergeCell ref="AF16:AG16"/>
    <mergeCell ref="AH16:AI16"/>
    <mergeCell ref="J16:K16"/>
    <mergeCell ref="L16:M16"/>
    <mergeCell ref="P16:Q16"/>
    <mergeCell ref="R16:S16"/>
    <mergeCell ref="T16:U16"/>
    <mergeCell ref="V16:W16"/>
    <mergeCell ref="BQ14:BQ15"/>
    <mergeCell ref="BR14:BR15"/>
    <mergeCell ref="BS14:BS15"/>
    <mergeCell ref="BT14:BT15"/>
    <mergeCell ref="A16:A17"/>
    <mergeCell ref="B16:B17"/>
    <mergeCell ref="C16:C17"/>
    <mergeCell ref="D16:E16"/>
    <mergeCell ref="F16:G16"/>
    <mergeCell ref="H16:I16"/>
    <mergeCell ref="BK14:BK15"/>
    <mergeCell ref="BL14:BL15"/>
    <mergeCell ref="BM14:BM15"/>
    <mergeCell ref="BN14:BN15"/>
    <mergeCell ref="BO14:BO15"/>
    <mergeCell ref="BP14:BP15"/>
    <mergeCell ref="BE14:BE15"/>
    <mergeCell ref="BF14:BF15"/>
    <mergeCell ref="BG14:BG15"/>
    <mergeCell ref="BH14:BH15"/>
    <mergeCell ref="BI14:BI15"/>
    <mergeCell ref="BJ14:BJ15"/>
    <mergeCell ref="BC14:BC15"/>
    <mergeCell ref="AT14:AT15"/>
    <mergeCell ref="AU14:AU15"/>
    <mergeCell ref="AV14:AV15"/>
    <mergeCell ref="AW14:AW15"/>
    <mergeCell ref="BD14:BD15"/>
    <mergeCell ref="AN14:AO14"/>
    <mergeCell ref="AP14:AQ14"/>
    <mergeCell ref="AR14:AR15"/>
    <mergeCell ref="AS14:AS15"/>
    <mergeCell ref="BA14:BA15"/>
    <mergeCell ref="BB14:BB15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  <mergeCell ref="Z14:AA14"/>
    <mergeCell ref="BS12:BS13"/>
    <mergeCell ref="BT12:BT13"/>
    <mergeCell ref="A14:A15"/>
    <mergeCell ref="B14:B15"/>
    <mergeCell ref="C14:C15"/>
    <mergeCell ref="D14:E14"/>
    <mergeCell ref="F14:G14"/>
    <mergeCell ref="H14:I14"/>
    <mergeCell ref="J14:K14"/>
    <mergeCell ref="N14:O14"/>
    <mergeCell ref="BM12:BM13"/>
    <mergeCell ref="BN12:BN13"/>
    <mergeCell ref="BO12:BO13"/>
    <mergeCell ref="BP12:BP13"/>
    <mergeCell ref="BQ12:BQ13"/>
    <mergeCell ref="BR12:BR13"/>
    <mergeCell ref="BG12:BG13"/>
    <mergeCell ref="BH12:BH13"/>
    <mergeCell ref="BI12:BI13"/>
    <mergeCell ref="BJ12:BJ13"/>
    <mergeCell ref="BK12:BK13"/>
    <mergeCell ref="BL12:BL13"/>
    <mergeCell ref="BA12:BA13"/>
    <mergeCell ref="BB12:BB13"/>
    <mergeCell ref="BC12:BC13"/>
    <mergeCell ref="BD12:BD13"/>
    <mergeCell ref="BE12:BE13"/>
    <mergeCell ref="BF12:BF13"/>
    <mergeCell ref="AJ12:AK12"/>
    <mergeCell ref="AL12:AM12"/>
    <mergeCell ref="AN12:AO12"/>
    <mergeCell ref="AU12:AU13"/>
    <mergeCell ref="AV12:AV13"/>
    <mergeCell ref="AW12:AW13"/>
    <mergeCell ref="AP12:AQ12"/>
    <mergeCell ref="AR12:AR13"/>
    <mergeCell ref="AS12:AS13"/>
    <mergeCell ref="AT12:AT13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BQ10:BQ11"/>
    <mergeCell ref="BR10:BR11"/>
    <mergeCell ref="BS10:BS11"/>
    <mergeCell ref="BT10:BT11"/>
    <mergeCell ref="A12:A13"/>
    <mergeCell ref="B12:B13"/>
    <mergeCell ref="C12:C13"/>
    <mergeCell ref="D12:E12"/>
    <mergeCell ref="F12:G12"/>
    <mergeCell ref="H12:I12"/>
    <mergeCell ref="BK10:BK11"/>
    <mergeCell ref="BL10:BL11"/>
    <mergeCell ref="BM10:BM11"/>
    <mergeCell ref="BN10:BN11"/>
    <mergeCell ref="BO10:BO11"/>
    <mergeCell ref="BP10:BP11"/>
    <mergeCell ref="BE10:BE11"/>
    <mergeCell ref="BF10:BF11"/>
    <mergeCell ref="BG10:BG11"/>
    <mergeCell ref="BH10:BH11"/>
    <mergeCell ref="BI10:BI11"/>
    <mergeCell ref="BJ10:BJ11"/>
    <mergeCell ref="BC10:BC11"/>
    <mergeCell ref="AT10:AT11"/>
    <mergeCell ref="AU10:AU11"/>
    <mergeCell ref="AV10:AV11"/>
    <mergeCell ref="AW10:AW11"/>
    <mergeCell ref="BD10:BD11"/>
    <mergeCell ref="AN10:AO10"/>
    <mergeCell ref="AP10:AQ10"/>
    <mergeCell ref="AR10:AR11"/>
    <mergeCell ref="AS10:AS11"/>
    <mergeCell ref="BA10:BA11"/>
    <mergeCell ref="BB10:BB11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BS8:BS9"/>
    <mergeCell ref="BT8:BT9"/>
    <mergeCell ref="A10:A11"/>
    <mergeCell ref="B10:B11"/>
    <mergeCell ref="C10:C11"/>
    <mergeCell ref="D10:E10"/>
    <mergeCell ref="F10:G10"/>
    <mergeCell ref="J10:K10"/>
    <mergeCell ref="L10:M10"/>
    <mergeCell ref="N10:O10"/>
    <mergeCell ref="BM8:BM9"/>
    <mergeCell ref="BN8:BN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BA8:BA9"/>
    <mergeCell ref="BB8:BB9"/>
    <mergeCell ref="BC8:BC9"/>
    <mergeCell ref="BD8:BD9"/>
    <mergeCell ref="BE8:BE9"/>
    <mergeCell ref="BF8:BF9"/>
    <mergeCell ref="AJ8:AK8"/>
    <mergeCell ref="AL8:AM8"/>
    <mergeCell ref="AN8:AO8"/>
    <mergeCell ref="AU8:AU9"/>
    <mergeCell ref="AV8:AV9"/>
    <mergeCell ref="AW8:AW9"/>
    <mergeCell ref="AP8:AQ8"/>
    <mergeCell ref="AR8:AR9"/>
    <mergeCell ref="AS8:AS9"/>
    <mergeCell ref="AT8:AT9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BQ6:BQ7"/>
    <mergeCell ref="BR6:BR7"/>
    <mergeCell ref="BS6:BS7"/>
    <mergeCell ref="BT6:BT7"/>
    <mergeCell ref="A8:A9"/>
    <mergeCell ref="B8:B9"/>
    <mergeCell ref="C8:C9"/>
    <mergeCell ref="D8:E8"/>
    <mergeCell ref="H8:I8"/>
    <mergeCell ref="J8:K8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BC6:BC7"/>
    <mergeCell ref="AT6:AT7"/>
    <mergeCell ref="AU6:AU7"/>
    <mergeCell ref="AV6:AV7"/>
    <mergeCell ref="AW6:AW7"/>
    <mergeCell ref="BD6:BD7"/>
    <mergeCell ref="AN6:AO6"/>
    <mergeCell ref="AP6:AQ6"/>
    <mergeCell ref="AR6:AR7"/>
    <mergeCell ref="AS6:AS7"/>
    <mergeCell ref="BA6:BA7"/>
    <mergeCell ref="BB6:BB7"/>
    <mergeCell ref="AB6:AC6"/>
    <mergeCell ref="AD6:AE6"/>
    <mergeCell ref="AF6:AG6"/>
    <mergeCell ref="AH6:AI6"/>
    <mergeCell ref="AJ6:AK6"/>
    <mergeCell ref="AL6:AM6"/>
    <mergeCell ref="AB4:AC4"/>
    <mergeCell ref="P6:Q6"/>
    <mergeCell ref="R6:S6"/>
    <mergeCell ref="T6:U6"/>
    <mergeCell ref="V6:W6"/>
    <mergeCell ref="X6:Y6"/>
    <mergeCell ref="Z6:AA6"/>
    <mergeCell ref="AH5:AI5"/>
    <mergeCell ref="AJ5:AK5"/>
    <mergeCell ref="A6:A7"/>
    <mergeCell ref="B6:B7"/>
    <mergeCell ref="C6:C7"/>
    <mergeCell ref="F6:G6"/>
    <mergeCell ref="H6:I6"/>
    <mergeCell ref="J6:K6"/>
    <mergeCell ref="L6:M6"/>
    <mergeCell ref="N6:O6"/>
    <mergeCell ref="V5:W5"/>
    <mergeCell ref="X5:Y5"/>
    <mergeCell ref="Z5:AA5"/>
    <mergeCell ref="AB5:AC5"/>
    <mergeCell ref="AD5:AE5"/>
    <mergeCell ref="AF5:AG5"/>
    <mergeCell ref="L5:M5"/>
    <mergeCell ref="N5:O5"/>
    <mergeCell ref="P5:Q5"/>
    <mergeCell ref="R5:S5"/>
    <mergeCell ref="D5:E5"/>
    <mergeCell ref="F5:G5"/>
    <mergeCell ref="H5:I5"/>
    <mergeCell ref="J5:K5"/>
    <mergeCell ref="T5:U5"/>
    <mergeCell ref="N4:O4"/>
    <mergeCell ref="P4:Q4"/>
    <mergeCell ref="R4:S4"/>
    <mergeCell ref="T4:U4"/>
    <mergeCell ref="A2:AW2"/>
    <mergeCell ref="B3:G3"/>
    <mergeCell ref="A4:A5"/>
    <mergeCell ref="B4:B5"/>
    <mergeCell ref="C4:C5"/>
    <mergeCell ref="D4:E4"/>
    <mergeCell ref="F4:G4"/>
    <mergeCell ref="H4:I4"/>
    <mergeCell ref="J4:K4"/>
    <mergeCell ref="L4:M4"/>
    <mergeCell ref="AT4:AT5"/>
    <mergeCell ref="AU4:AU5"/>
    <mergeCell ref="AV4:AV5"/>
    <mergeCell ref="AD4:AE4"/>
    <mergeCell ref="AF4:AG4"/>
    <mergeCell ref="AH4:AI4"/>
    <mergeCell ref="AJ4:AK4"/>
    <mergeCell ref="V4:W4"/>
    <mergeCell ref="X4:Y4"/>
    <mergeCell ref="AW4:AW5"/>
    <mergeCell ref="AL4:AM4"/>
    <mergeCell ref="AN4:AO4"/>
    <mergeCell ref="AP4:AQ4"/>
    <mergeCell ref="AR4:AR5"/>
    <mergeCell ref="AL5:AM5"/>
    <mergeCell ref="AN5:AO5"/>
    <mergeCell ref="AP5:AQ5"/>
    <mergeCell ref="Z4:AA4"/>
  </mergeCells>
  <phoneticPr fontId="5" type="noConversion"/>
  <conditionalFormatting sqref="D14:K14 D20:Q20 D8:E8 D10:G10 D18:O18 D16:M16 AP42 D12:I12 D22:S22 D26:W26 D24:U24 D30:AA30 D28:Y28 D32:AC32 D34:AE34 D36:AG36 D38:AI38 X24:AQ24 P16:AQ16 N14:AQ14 L12:AQ12 D44:AO44 J10:AQ10 AJ36:AQ36 AD30:AQ30 Z26:AQ26 AL38 AF32:AQ32 D42:AM42 AB28:AQ28 AH34:AQ34 D40:AK40 H8:AQ8 R18:AQ18 T20:AQ20 V22:AQ22 AN38 AP38 AN40 AP40 F6:AQ6">
    <cfRule type="cellIs" dxfId="1494" priority="1" stopIfTrue="1" operator="equal">
      <formula>2</formula>
    </cfRule>
    <cfRule type="cellIs" dxfId="1493" priority="2" stopIfTrue="1" operator="equal">
      <formula>1</formula>
    </cfRule>
    <cfRule type="expression" dxfId="1492" priority="3" stopIfTrue="1">
      <formula>D7+E7&lt;3</formula>
    </cfRule>
  </conditionalFormatting>
  <conditionalFormatting sqref="F7">
    <cfRule type="cellIs" dxfId="1491" priority="4" stopIfTrue="1" operator="notEqual">
      <formula>E9</formula>
    </cfRule>
    <cfRule type="expression" dxfId="1490" priority="5" stopIfTrue="1">
      <formula>$D$6=2</formula>
    </cfRule>
  </conditionalFormatting>
  <conditionalFormatting sqref="G7">
    <cfRule type="cellIs" dxfId="1489" priority="6" stopIfTrue="1" operator="notEqual">
      <formula>D9</formula>
    </cfRule>
    <cfRule type="expression" dxfId="1488" priority="7" stopIfTrue="1">
      <formula>$D$6=2</formula>
    </cfRule>
  </conditionalFormatting>
  <conditionalFormatting sqref="D9">
    <cfRule type="cellIs" dxfId="1487" priority="8" stopIfTrue="1" operator="notEqual">
      <formula>G7</formula>
    </cfRule>
    <cfRule type="expression" dxfId="1486" priority="9" stopIfTrue="1">
      <formula>$D$6=2</formula>
    </cfRule>
  </conditionalFormatting>
  <conditionalFormatting sqref="H7">
    <cfRule type="cellIs" dxfId="1485" priority="10" stopIfTrue="1" operator="notEqual">
      <formula>E11</formula>
    </cfRule>
    <cfRule type="expression" dxfId="1484" priority="11" stopIfTrue="1">
      <formula>$D$6=3</formula>
    </cfRule>
  </conditionalFormatting>
  <conditionalFormatting sqref="I7">
    <cfRule type="cellIs" dxfId="1483" priority="12" stopIfTrue="1" operator="notEqual">
      <formula>D11</formula>
    </cfRule>
    <cfRule type="expression" dxfId="1482" priority="13" stopIfTrue="1">
      <formula>$D$6=3</formula>
    </cfRule>
  </conditionalFormatting>
  <conditionalFormatting sqref="E11">
    <cfRule type="cellIs" dxfId="1481" priority="14" stopIfTrue="1" operator="notEqual">
      <formula>H7</formula>
    </cfRule>
    <cfRule type="expression" dxfId="1480" priority="15" stopIfTrue="1">
      <formula>$D$6=3</formula>
    </cfRule>
  </conditionalFormatting>
  <conditionalFormatting sqref="K7">
    <cfRule type="cellIs" dxfId="1479" priority="16" stopIfTrue="1" operator="notEqual">
      <formula>D13</formula>
    </cfRule>
    <cfRule type="expression" dxfId="1478" priority="17" stopIfTrue="1">
      <formula>$D$6=4</formula>
    </cfRule>
  </conditionalFormatting>
  <conditionalFormatting sqref="E13">
    <cfRule type="cellIs" dxfId="1477" priority="18" stopIfTrue="1" operator="notEqual">
      <formula>J7</formula>
    </cfRule>
    <cfRule type="expression" dxfId="1476" priority="19" stopIfTrue="1">
      <formula>$D$6=4</formula>
    </cfRule>
  </conditionalFormatting>
  <conditionalFormatting sqref="D13">
    <cfRule type="cellIs" dxfId="1475" priority="20" stopIfTrue="1" operator="notEqual">
      <formula>K7</formula>
    </cfRule>
    <cfRule type="expression" dxfId="1474" priority="21" stopIfTrue="1">
      <formula>$D$6=4</formula>
    </cfRule>
  </conditionalFormatting>
  <conditionalFormatting sqref="I9">
    <cfRule type="cellIs" dxfId="1473" priority="22" stopIfTrue="1" operator="notEqual">
      <formula>F11</formula>
    </cfRule>
    <cfRule type="expression" dxfId="1472" priority="23" stopIfTrue="1">
      <formula>$D$6=4</formula>
    </cfRule>
  </conditionalFormatting>
  <conditionalFormatting sqref="F11">
    <cfRule type="cellIs" dxfId="1471" priority="24" stopIfTrue="1" operator="notEqual">
      <formula>I9</formula>
    </cfRule>
    <cfRule type="expression" dxfId="1470" priority="25" stopIfTrue="1">
      <formula>$D$6=4</formula>
    </cfRule>
  </conditionalFormatting>
  <conditionalFormatting sqref="J9">
    <cfRule type="cellIs" dxfId="1469" priority="26" stopIfTrue="1" operator="notEqual">
      <formula>G13</formula>
    </cfRule>
    <cfRule type="expression" dxfId="1468" priority="27" stopIfTrue="1">
      <formula>$D$6=5</formula>
    </cfRule>
  </conditionalFormatting>
  <conditionalFormatting sqref="K9">
    <cfRule type="cellIs" dxfId="1467" priority="28" stopIfTrue="1" operator="notEqual">
      <formula>F13</formula>
    </cfRule>
    <cfRule type="expression" dxfId="1466" priority="29" stopIfTrue="1">
      <formula>$D$6=5</formula>
    </cfRule>
  </conditionalFormatting>
  <conditionalFormatting sqref="F13">
    <cfRule type="cellIs" dxfId="1465" priority="30" stopIfTrue="1" operator="notEqual">
      <formula>K9</formula>
    </cfRule>
    <cfRule type="expression" dxfId="1464" priority="31" stopIfTrue="1">
      <formula>$D$6=5</formula>
    </cfRule>
  </conditionalFormatting>
  <conditionalFormatting sqref="G13">
    <cfRule type="cellIs" dxfId="1463" priority="32" stopIfTrue="1" operator="notEqual">
      <formula>J9</formula>
    </cfRule>
    <cfRule type="expression" dxfId="1462" priority="33" stopIfTrue="1">
      <formula>$D$6=5</formula>
    </cfRule>
  </conditionalFormatting>
  <conditionalFormatting sqref="L7">
    <cfRule type="cellIs" dxfId="1461" priority="34" stopIfTrue="1" operator="notEqual">
      <formula>E15</formula>
    </cfRule>
    <cfRule type="expression" dxfId="1460" priority="35" stopIfTrue="1">
      <formula>$D$6=5</formula>
    </cfRule>
  </conditionalFormatting>
  <conditionalFormatting sqref="M7">
    <cfRule type="cellIs" dxfId="1459" priority="36" stopIfTrue="1" operator="notEqual">
      <formula>D15</formula>
    </cfRule>
    <cfRule type="expression" dxfId="1458" priority="37" stopIfTrue="1">
      <formula>$D$6=5</formula>
    </cfRule>
  </conditionalFormatting>
  <conditionalFormatting sqref="D15">
    <cfRule type="cellIs" dxfId="1457" priority="38" stopIfTrue="1" operator="notEqual">
      <formula>M7</formula>
    </cfRule>
    <cfRule type="expression" dxfId="1456" priority="39" stopIfTrue="1">
      <formula>$D$6=5</formula>
    </cfRule>
  </conditionalFormatting>
  <conditionalFormatting sqref="E15">
    <cfRule type="cellIs" dxfId="1455" priority="40" stopIfTrue="1" operator="notEqual">
      <formula>L7</formula>
    </cfRule>
    <cfRule type="expression" dxfId="1454" priority="41" stopIfTrue="1">
      <formula>$D$6=5</formula>
    </cfRule>
  </conditionalFormatting>
  <conditionalFormatting sqref="N7">
    <cfRule type="cellIs" dxfId="1453" priority="42" stopIfTrue="1" operator="notEqual">
      <formula>E17</formula>
    </cfRule>
    <cfRule type="expression" dxfId="1452" priority="43" stopIfTrue="1">
      <formula>$D$6=6</formula>
    </cfRule>
  </conditionalFormatting>
  <conditionalFormatting sqref="O7">
    <cfRule type="cellIs" dxfId="1451" priority="44" stopIfTrue="1" operator="notEqual">
      <formula>D17</formula>
    </cfRule>
    <cfRule type="expression" dxfId="1450" priority="45" stopIfTrue="1">
      <formula>$D$6=6</formula>
    </cfRule>
  </conditionalFormatting>
  <conditionalFormatting sqref="L9">
    <cfRule type="cellIs" dxfId="1449" priority="46" stopIfTrue="1" operator="notEqual">
      <formula>G15</formula>
    </cfRule>
    <cfRule type="expression" dxfId="1448" priority="47" stopIfTrue="1">
      <formula>$D$6=6</formula>
    </cfRule>
  </conditionalFormatting>
  <conditionalFormatting sqref="M9">
    <cfRule type="cellIs" dxfId="1447" priority="48" stopIfTrue="1" operator="notEqual">
      <formula>F15</formula>
    </cfRule>
    <cfRule type="expression" dxfId="1446" priority="49" stopIfTrue="1">
      <formula>$D$6=6</formula>
    </cfRule>
  </conditionalFormatting>
  <conditionalFormatting sqref="F15">
    <cfRule type="cellIs" dxfId="1445" priority="50" stopIfTrue="1" operator="notEqual">
      <formula>M9</formula>
    </cfRule>
    <cfRule type="expression" dxfId="1444" priority="51" stopIfTrue="1">
      <formula>$D$6=6</formula>
    </cfRule>
  </conditionalFormatting>
  <conditionalFormatting sqref="G15">
    <cfRule type="cellIs" dxfId="1443" priority="52" stopIfTrue="1" operator="notEqual">
      <formula>L9</formula>
    </cfRule>
    <cfRule type="expression" dxfId="1442" priority="53" stopIfTrue="1">
      <formula>$D$6=6</formula>
    </cfRule>
  </conditionalFormatting>
  <conditionalFormatting sqref="J11">
    <cfRule type="cellIs" dxfId="1441" priority="54" stopIfTrue="1" operator="notEqual">
      <formula>I13</formula>
    </cfRule>
    <cfRule type="expression" dxfId="1440" priority="55" stopIfTrue="1">
      <formula>$D$6=6</formula>
    </cfRule>
  </conditionalFormatting>
  <conditionalFormatting sqref="K11">
    <cfRule type="cellIs" dxfId="1439" priority="56" stopIfTrue="1" operator="notEqual">
      <formula>H13</formula>
    </cfRule>
    <cfRule type="expression" dxfId="1438" priority="57" stopIfTrue="1">
      <formula>$D$6=6</formula>
    </cfRule>
  </conditionalFormatting>
  <conditionalFormatting sqref="H13">
    <cfRule type="cellIs" dxfId="1437" priority="58" stopIfTrue="1" operator="notEqual">
      <formula>K11</formula>
    </cfRule>
    <cfRule type="expression" dxfId="1436" priority="59" stopIfTrue="1">
      <formula>$D$6=6</formula>
    </cfRule>
  </conditionalFormatting>
  <conditionalFormatting sqref="P7">
    <cfRule type="cellIs" dxfId="1435" priority="60" stopIfTrue="1" operator="notEqual">
      <formula>E19</formula>
    </cfRule>
    <cfRule type="expression" dxfId="1434" priority="61" stopIfTrue="1">
      <formula>$D$6=7</formula>
    </cfRule>
  </conditionalFormatting>
  <conditionalFormatting sqref="Q7">
    <cfRule type="cellIs" dxfId="1433" priority="62" stopIfTrue="1" operator="notEqual">
      <formula>D19</formula>
    </cfRule>
    <cfRule type="expression" dxfId="1432" priority="63" stopIfTrue="1">
      <formula>$D$6=7</formula>
    </cfRule>
  </conditionalFormatting>
  <conditionalFormatting sqref="D19">
    <cfRule type="cellIs" dxfId="1431" priority="64" stopIfTrue="1" operator="notEqual">
      <formula>Q7</formula>
    </cfRule>
    <cfRule type="expression" dxfId="1430" priority="65" stopIfTrue="1">
      <formula>$D$6=7</formula>
    </cfRule>
  </conditionalFormatting>
  <conditionalFormatting sqref="E19">
    <cfRule type="cellIs" dxfId="1429" priority="66" stopIfTrue="1" operator="notEqual">
      <formula>P7</formula>
    </cfRule>
    <cfRule type="expression" dxfId="1428" priority="67" stopIfTrue="1">
      <formula>$D$6=7</formula>
    </cfRule>
  </conditionalFormatting>
  <conditionalFormatting sqref="L11">
    <cfRule type="cellIs" dxfId="1427" priority="68" stopIfTrue="1" operator="notEqual">
      <formula>I15</formula>
    </cfRule>
    <cfRule type="expression" dxfId="1426" priority="69" stopIfTrue="1">
      <formula>$D$6=7</formula>
    </cfRule>
  </conditionalFormatting>
  <conditionalFormatting sqref="M11">
    <cfRule type="cellIs" dxfId="1425" priority="70" stopIfTrue="1" operator="notEqual">
      <formula>H15</formula>
    </cfRule>
    <cfRule type="expression" dxfId="1424" priority="71" stopIfTrue="1">
      <formula>$D$6=7</formula>
    </cfRule>
  </conditionalFormatting>
  <conditionalFormatting sqref="H15">
    <cfRule type="cellIs" dxfId="1423" priority="72" stopIfTrue="1" operator="notEqual">
      <formula>M11</formula>
    </cfRule>
    <cfRule type="expression" dxfId="1422" priority="73" stopIfTrue="1">
      <formula>$D$6=7</formula>
    </cfRule>
  </conditionalFormatting>
  <conditionalFormatting sqref="I15">
    <cfRule type="cellIs" dxfId="1421" priority="74" stopIfTrue="1" operator="notEqual">
      <formula>L11</formula>
    </cfRule>
    <cfRule type="expression" dxfId="1420" priority="75" stopIfTrue="1">
      <formula>$D$6=7</formula>
    </cfRule>
  </conditionalFormatting>
  <conditionalFormatting sqref="F17">
    <cfRule type="cellIs" dxfId="1419" priority="76" stopIfTrue="1" operator="notEqual">
      <formula>O9</formula>
    </cfRule>
    <cfRule type="expression" dxfId="1418" priority="77" stopIfTrue="1">
      <formula>$D$6=7</formula>
    </cfRule>
  </conditionalFormatting>
  <conditionalFormatting sqref="G17">
    <cfRule type="cellIs" dxfId="1417" priority="78" stopIfTrue="1" operator="notEqual">
      <formula>N9</formula>
    </cfRule>
    <cfRule type="expression" dxfId="1416" priority="79" stopIfTrue="1">
      <formula>$D$6=7</formula>
    </cfRule>
  </conditionalFormatting>
  <conditionalFormatting sqref="N9">
    <cfRule type="cellIs" dxfId="1415" priority="80" stopIfTrue="1" operator="notEqual">
      <formula>G17</formula>
    </cfRule>
    <cfRule type="expression" dxfId="1414" priority="81" stopIfTrue="1">
      <formula>$D$6=7</formula>
    </cfRule>
  </conditionalFormatting>
  <conditionalFormatting sqref="O9">
    <cfRule type="cellIs" dxfId="1413" priority="82" stopIfTrue="1" operator="notEqual">
      <formula>F17</formula>
    </cfRule>
    <cfRule type="expression" dxfId="1412" priority="83" stopIfTrue="1">
      <formula>$D$6=7</formula>
    </cfRule>
  </conditionalFormatting>
  <conditionalFormatting sqref="L13">
    <cfRule type="cellIs" dxfId="1411" priority="84" stopIfTrue="1" operator="notEqual">
      <formula>K15</formula>
    </cfRule>
    <cfRule type="expression" dxfId="1410" priority="85" stopIfTrue="1">
      <formula>$D$6=8</formula>
    </cfRule>
  </conditionalFormatting>
  <conditionalFormatting sqref="M13">
    <cfRule type="cellIs" dxfId="1409" priority="86" stopIfTrue="1" operator="notEqual">
      <formula>J15</formula>
    </cfRule>
    <cfRule type="expression" dxfId="1408" priority="87" stopIfTrue="1">
      <formula>$D$6=8</formula>
    </cfRule>
  </conditionalFormatting>
  <conditionalFormatting sqref="J15">
    <cfRule type="cellIs" dxfId="1407" priority="88" stopIfTrue="1" operator="notEqual">
      <formula>M13</formula>
    </cfRule>
    <cfRule type="expression" dxfId="1406" priority="89" stopIfTrue="1">
      <formula>$D$6=8</formula>
    </cfRule>
  </conditionalFormatting>
  <conditionalFormatting sqref="R7">
    <cfRule type="cellIs" dxfId="1405" priority="90" stopIfTrue="1" operator="notEqual">
      <formula>E21</formula>
    </cfRule>
    <cfRule type="expression" dxfId="1404" priority="91" stopIfTrue="1">
      <formula>$D$6=8</formula>
    </cfRule>
  </conditionalFormatting>
  <conditionalFormatting sqref="S7">
    <cfRule type="cellIs" dxfId="1403" priority="92" stopIfTrue="1" operator="notEqual">
      <formula>D21</formula>
    </cfRule>
    <cfRule type="expression" dxfId="1402" priority="93" stopIfTrue="1">
      <formula>$D$6=8</formula>
    </cfRule>
  </conditionalFormatting>
  <conditionalFormatting sqref="P9">
    <cfRule type="cellIs" dxfId="1401" priority="94" stopIfTrue="1" operator="notEqual">
      <formula>G19</formula>
    </cfRule>
    <cfRule type="expression" dxfId="1400" priority="95" stopIfTrue="1">
      <formula>$D$6=8</formula>
    </cfRule>
  </conditionalFormatting>
  <conditionalFormatting sqref="Q9">
    <cfRule type="cellIs" dxfId="1399" priority="96" stopIfTrue="1" operator="notEqual">
      <formula>F19</formula>
    </cfRule>
    <cfRule type="expression" dxfId="1398" priority="97" stopIfTrue="1">
      <formula>$D$6=8</formula>
    </cfRule>
  </conditionalFormatting>
  <conditionalFormatting sqref="F19">
    <cfRule type="cellIs" dxfId="1397" priority="98" stopIfTrue="1" operator="notEqual">
      <formula>Q9</formula>
    </cfRule>
    <cfRule type="expression" dxfId="1396" priority="99" stopIfTrue="1">
      <formula>$D$6=8</formula>
    </cfRule>
  </conditionalFormatting>
  <conditionalFormatting sqref="G19">
    <cfRule type="cellIs" dxfId="1395" priority="100" stopIfTrue="1" operator="notEqual">
      <formula>P9</formula>
    </cfRule>
    <cfRule type="expression" dxfId="1394" priority="101" stopIfTrue="1">
      <formula>$D$6=8</formula>
    </cfRule>
  </conditionalFormatting>
  <conditionalFormatting sqref="N11">
    <cfRule type="cellIs" dxfId="1393" priority="102" stopIfTrue="1" operator="notEqual">
      <formula>I17</formula>
    </cfRule>
    <cfRule type="expression" dxfId="1392" priority="103" stopIfTrue="1">
      <formula>$D$6=8</formula>
    </cfRule>
  </conditionalFormatting>
  <conditionalFormatting sqref="O11">
    <cfRule type="cellIs" dxfId="1391" priority="104" stopIfTrue="1" operator="notEqual">
      <formula>H17</formula>
    </cfRule>
    <cfRule type="expression" dxfId="1390" priority="105" stopIfTrue="1">
      <formula>$D$6=8</formula>
    </cfRule>
  </conditionalFormatting>
  <conditionalFormatting sqref="H17">
    <cfRule type="cellIs" dxfId="1389" priority="106" stopIfTrue="1" operator="notEqual">
      <formula>O11</formula>
    </cfRule>
    <cfRule type="expression" dxfId="1388" priority="107" stopIfTrue="1">
      <formula>$D$6=8</formula>
    </cfRule>
  </conditionalFormatting>
  <conditionalFormatting sqref="I17">
    <cfRule type="cellIs" dxfId="1387" priority="108" stopIfTrue="1" operator="notEqual">
      <formula>N11</formula>
    </cfRule>
    <cfRule type="expression" dxfId="1386" priority="109" stopIfTrue="1">
      <formula>$D$6=8</formula>
    </cfRule>
  </conditionalFormatting>
  <conditionalFormatting sqref="J17">
    <cfRule type="cellIs" dxfId="1385" priority="110" stopIfTrue="1" operator="notEqual">
      <formula>O13</formula>
    </cfRule>
    <cfRule type="expression" dxfId="1384" priority="111" stopIfTrue="1">
      <formula>$D$6=9</formula>
    </cfRule>
  </conditionalFormatting>
  <conditionalFormatting sqref="K17">
    <cfRule type="cellIs" dxfId="1383" priority="112" stopIfTrue="1" operator="notEqual">
      <formula>N13</formula>
    </cfRule>
    <cfRule type="expression" dxfId="1382" priority="113" stopIfTrue="1">
      <formula>$D$6=9</formula>
    </cfRule>
  </conditionalFormatting>
  <conditionalFormatting sqref="N13">
    <cfRule type="cellIs" dxfId="1381" priority="114" stopIfTrue="1" operator="notEqual">
      <formula>K17</formula>
    </cfRule>
    <cfRule type="expression" dxfId="1380" priority="115" stopIfTrue="1">
      <formula>$D$6=9</formula>
    </cfRule>
  </conditionalFormatting>
  <conditionalFormatting sqref="O13">
    <cfRule type="cellIs" dxfId="1379" priority="116" stopIfTrue="1" operator="notEqual">
      <formula>J17</formula>
    </cfRule>
    <cfRule type="expression" dxfId="1378" priority="117" stopIfTrue="1">
      <formula>$D$6=9</formula>
    </cfRule>
  </conditionalFormatting>
  <conditionalFormatting sqref="H19">
    <cfRule type="cellIs" dxfId="1377" priority="118" stopIfTrue="1" operator="notEqual">
      <formula>Q11</formula>
    </cfRule>
    <cfRule type="expression" dxfId="1376" priority="119" stopIfTrue="1">
      <formula>$D$6=9</formula>
    </cfRule>
  </conditionalFormatting>
  <conditionalFormatting sqref="I19">
    <cfRule type="cellIs" dxfId="1375" priority="120" stopIfTrue="1" operator="notEqual">
      <formula>P11</formula>
    </cfRule>
    <cfRule type="expression" dxfId="1374" priority="121" stopIfTrue="1">
      <formula>$D$6=9</formula>
    </cfRule>
  </conditionalFormatting>
  <conditionalFormatting sqref="P11">
    <cfRule type="cellIs" dxfId="1373" priority="122" stopIfTrue="1" operator="notEqual">
      <formula>I19</formula>
    </cfRule>
    <cfRule type="expression" dxfId="1372" priority="123" stopIfTrue="1">
      <formula>$D$6=9</formula>
    </cfRule>
  </conditionalFormatting>
  <conditionalFormatting sqref="Q11">
    <cfRule type="cellIs" dxfId="1371" priority="124" stopIfTrue="1" operator="notEqual">
      <formula>H19</formula>
    </cfRule>
    <cfRule type="expression" dxfId="1370" priority="125" stopIfTrue="1">
      <formula>$D$6=9</formula>
    </cfRule>
  </conditionalFormatting>
  <conditionalFormatting sqref="F21">
    <cfRule type="cellIs" dxfId="1369" priority="126" stopIfTrue="1" operator="notEqual">
      <formula>S9</formula>
    </cfRule>
    <cfRule type="expression" dxfId="1368" priority="127" stopIfTrue="1">
      <formula>$D$6=9</formula>
    </cfRule>
  </conditionalFormatting>
  <conditionalFormatting sqref="G21">
    <cfRule type="cellIs" dxfId="1367" priority="128" stopIfTrue="1" operator="notEqual">
      <formula>R9</formula>
    </cfRule>
    <cfRule type="expression" dxfId="1366" priority="129" stopIfTrue="1">
      <formula>$D$6=9</formula>
    </cfRule>
  </conditionalFormatting>
  <conditionalFormatting sqref="R9">
    <cfRule type="cellIs" dxfId="1365" priority="130" stopIfTrue="1" operator="notEqual">
      <formula>G21</formula>
    </cfRule>
    <cfRule type="expression" dxfId="1364" priority="131" stopIfTrue="1">
      <formula>$D$6=9</formula>
    </cfRule>
  </conditionalFormatting>
  <conditionalFormatting sqref="S9">
    <cfRule type="cellIs" dxfId="1363" priority="132" stopIfTrue="1" operator="notEqual">
      <formula>F21</formula>
    </cfRule>
    <cfRule type="expression" dxfId="1362" priority="133" stopIfTrue="1">
      <formula>$D$6=9</formula>
    </cfRule>
  </conditionalFormatting>
  <conditionalFormatting sqref="D23">
    <cfRule type="cellIs" dxfId="1361" priority="134" stopIfTrue="1" operator="notEqual">
      <formula>U7</formula>
    </cfRule>
    <cfRule type="expression" dxfId="1360" priority="135" stopIfTrue="1">
      <formula>$D$6=9</formula>
    </cfRule>
  </conditionalFormatting>
  <conditionalFormatting sqref="E23">
    <cfRule type="cellIs" dxfId="1359" priority="136" stopIfTrue="1" operator="notEqual">
      <formula>T7</formula>
    </cfRule>
    <cfRule type="expression" dxfId="1358" priority="137" stopIfTrue="1">
      <formula>$D$6=9</formula>
    </cfRule>
  </conditionalFormatting>
  <conditionalFormatting sqref="T7">
    <cfRule type="cellIs" dxfId="1357" priority="138" stopIfTrue="1" operator="notEqual">
      <formula>E23</formula>
    </cfRule>
    <cfRule type="expression" dxfId="1356" priority="139" stopIfTrue="1">
      <formula>$D$6=9</formula>
    </cfRule>
  </conditionalFormatting>
  <conditionalFormatting sqref="U7">
    <cfRule type="cellIs" dxfId="1355" priority="140" stopIfTrue="1" operator="notEqual">
      <formula>D23</formula>
    </cfRule>
    <cfRule type="expression" dxfId="1354" priority="141" stopIfTrue="1">
      <formula>$D$6=9</formula>
    </cfRule>
  </conditionalFormatting>
  <conditionalFormatting sqref="E21">
    <cfRule type="cellIs" dxfId="1353" priority="142" stopIfTrue="1" operator="notEqual">
      <formula>R7</formula>
    </cfRule>
    <cfRule type="expression" dxfId="1352" priority="143" stopIfTrue="1">
      <formula>$D$6=8</formula>
    </cfRule>
  </conditionalFormatting>
  <conditionalFormatting sqref="G11">
    <cfRule type="cellIs" dxfId="1351" priority="144" stopIfTrue="1" operator="notEqual">
      <formula>H9</formula>
    </cfRule>
    <cfRule type="expression" dxfId="1350" priority="145" stopIfTrue="1">
      <formula>$D$6=4</formula>
    </cfRule>
  </conditionalFormatting>
  <conditionalFormatting sqref="I13">
    <cfRule type="cellIs" dxfId="1349" priority="146" stopIfTrue="1" operator="notEqual">
      <formula>J11</formula>
    </cfRule>
    <cfRule type="expression" dxfId="1348" priority="147" stopIfTrue="1">
      <formula>$D$6=6</formula>
    </cfRule>
  </conditionalFormatting>
  <conditionalFormatting sqref="K15">
    <cfRule type="cellIs" dxfId="1347" priority="148" stopIfTrue="1" operator="notEqual">
      <formula>L13</formula>
    </cfRule>
    <cfRule type="expression" dxfId="1346" priority="149" stopIfTrue="1">
      <formula>$D$6=8</formula>
    </cfRule>
  </conditionalFormatting>
  <conditionalFormatting sqref="D11">
    <cfRule type="cellIs" dxfId="1345" priority="150" stopIfTrue="1" operator="notEqual">
      <formula>I7</formula>
    </cfRule>
    <cfRule type="expression" dxfId="1344" priority="151" stopIfTrue="1">
      <formula>$D$6=3</formula>
    </cfRule>
  </conditionalFormatting>
  <conditionalFormatting sqref="J7">
    <cfRule type="cellIs" dxfId="1343" priority="152" stopIfTrue="1" operator="notEqual">
      <formula>E13</formula>
    </cfRule>
    <cfRule type="expression" dxfId="1342" priority="153" stopIfTrue="1">
      <formula>$D$6=4</formula>
    </cfRule>
  </conditionalFormatting>
  <conditionalFormatting sqref="H9">
    <cfRule type="cellIs" dxfId="1341" priority="154" stopIfTrue="1" operator="notEqual">
      <formula>G11</formula>
    </cfRule>
    <cfRule type="expression" dxfId="1340" priority="155" stopIfTrue="1">
      <formula>$D$6=4</formula>
    </cfRule>
  </conditionalFormatting>
  <conditionalFormatting sqref="N15">
    <cfRule type="cellIs" dxfId="1339" priority="156" stopIfTrue="1" operator="notEqual">
      <formula>M17</formula>
    </cfRule>
    <cfRule type="expression" dxfId="1338" priority="157" stopIfTrue="1">
      <formula>$D$6=10</formula>
    </cfRule>
  </conditionalFormatting>
  <conditionalFormatting sqref="O15">
    <cfRule type="cellIs" dxfId="1337" priority="158" stopIfTrue="1" operator="notEqual">
      <formula>L17</formula>
    </cfRule>
    <cfRule type="expression" dxfId="1336" priority="159" stopIfTrue="1">
      <formula>$D$6=10</formula>
    </cfRule>
  </conditionalFormatting>
  <conditionalFormatting sqref="L17">
    <cfRule type="cellIs" dxfId="1335" priority="160" stopIfTrue="1" operator="notEqual">
      <formula>O15</formula>
    </cfRule>
    <cfRule type="expression" dxfId="1334" priority="161" stopIfTrue="1">
      <formula>$D$6=10</formula>
    </cfRule>
  </conditionalFormatting>
  <conditionalFormatting sqref="M17">
    <cfRule type="cellIs" dxfId="1333" priority="162" stopIfTrue="1" operator="notEqual">
      <formula>N15</formula>
    </cfRule>
    <cfRule type="expression" dxfId="1332" priority="163" stopIfTrue="1">
      <formula>$D$6=10</formula>
    </cfRule>
  </conditionalFormatting>
  <conditionalFormatting sqref="V7">
    <cfRule type="cellIs" dxfId="1331" priority="164" stopIfTrue="1" operator="notEqual">
      <formula>E25</formula>
    </cfRule>
    <cfRule type="expression" dxfId="1330" priority="165" stopIfTrue="1">
      <formula>$D$6=10</formula>
    </cfRule>
  </conditionalFormatting>
  <conditionalFormatting sqref="W7">
    <cfRule type="cellIs" dxfId="1329" priority="166" stopIfTrue="1" operator="notEqual">
      <formula>D25</formula>
    </cfRule>
    <cfRule type="expression" dxfId="1328" priority="167" stopIfTrue="1">
      <formula>$D$6=10</formula>
    </cfRule>
  </conditionalFormatting>
  <conditionalFormatting sqref="D25">
    <cfRule type="cellIs" dxfId="1327" priority="168" stopIfTrue="1" operator="notEqual">
      <formula>W7</formula>
    </cfRule>
    <cfRule type="expression" dxfId="1326" priority="169" stopIfTrue="1">
      <formula>$D$6=10</formula>
    </cfRule>
  </conditionalFormatting>
  <conditionalFormatting sqref="T9">
    <cfRule type="cellIs" dxfId="1325" priority="170" stopIfTrue="1" operator="notEqual">
      <formula>G23</formula>
    </cfRule>
    <cfRule type="expression" dxfId="1324" priority="171" stopIfTrue="1">
      <formula>$D$6=10</formula>
    </cfRule>
  </conditionalFormatting>
  <conditionalFormatting sqref="U9">
    <cfRule type="cellIs" dxfId="1323" priority="172" stopIfTrue="1" operator="notEqual">
      <formula>F23</formula>
    </cfRule>
    <cfRule type="expression" dxfId="1322" priority="173" stopIfTrue="1">
      <formula>$D$6=10</formula>
    </cfRule>
  </conditionalFormatting>
  <conditionalFormatting sqref="F23">
    <cfRule type="cellIs" dxfId="1321" priority="174" stopIfTrue="1" operator="notEqual">
      <formula>U9</formula>
    </cfRule>
    <cfRule type="expression" dxfId="1320" priority="175" stopIfTrue="1">
      <formula>$D$6=10</formula>
    </cfRule>
  </conditionalFormatting>
  <conditionalFormatting sqref="G23">
    <cfRule type="cellIs" dxfId="1319" priority="176" stopIfTrue="1" operator="notEqual">
      <formula>T9</formula>
    </cfRule>
    <cfRule type="expression" dxfId="1318" priority="177" stopIfTrue="1">
      <formula>$D$6=10</formula>
    </cfRule>
  </conditionalFormatting>
  <conditionalFormatting sqref="R11">
    <cfRule type="cellIs" dxfId="1317" priority="178" stopIfTrue="1" operator="notEqual">
      <formula>I21</formula>
    </cfRule>
    <cfRule type="expression" dxfId="1316" priority="179" stopIfTrue="1">
      <formula>$D$6=10</formula>
    </cfRule>
  </conditionalFormatting>
  <conditionalFormatting sqref="S11">
    <cfRule type="cellIs" dxfId="1315" priority="180" stopIfTrue="1" operator="notEqual">
      <formula>H21</formula>
    </cfRule>
    <cfRule type="expression" dxfId="1314" priority="181" stopIfTrue="1">
      <formula>$D$6=10</formula>
    </cfRule>
  </conditionalFormatting>
  <conditionalFormatting sqref="H21 AF45">
    <cfRule type="cellIs" dxfId="1313" priority="182" stopIfTrue="1" operator="notEqual">
      <formula>S11</formula>
    </cfRule>
    <cfRule type="expression" dxfId="1312" priority="183" stopIfTrue="1">
      <formula>$D$6=10</formula>
    </cfRule>
  </conditionalFormatting>
  <conditionalFormatting sqref="I21 AG45">
    <cfRule type="cellIs" dxfId="1311" priority="184" stopIfTrue="1" operator="notEqual">
      <formula>R11</formula>
    </cfRule>
    <cfRule type="expression" dxfId="1310" priority="185" stopIfTrue="1">
      <formula>$D$6=10</formula>
    </cfRule>
  </conditionalFormatting>
  <conditionalFormatting sqref="P13">
    <cfRule type="cellIs" dxfId="1309" priority="186" stopIfTrue="1" operator="notEqual">
      <formula>K19</formula>
    </cfRule>
    <cfRule type="expression" dxfId="1308" priority="187" stopIfTrue="1">
      <formula>$D$6=10</formula>
    </cfRule>
  </conditionalFormatting>
  <conditionalFormatting sqref="Q13">
    <cfRule type="cellIs" dxfId="1307" priority="188" stopIfTrue="1" operator="notEqual">
      <formula>J19</formula>
    </cfRule>
    <cfRule type="expression" dxfId="1306" priority="189" stopIfTrue="1">
      <formula>$D$6=10</formula>
    </cfRule>
  </conditionalFormatting>
  <conditionalFormatting sqref="J19">
    <cfRule type="cellIs" dxfId="1305" priority="190" stopIfTrue="1" operator="notEqual">
      <formula>Q13</formula>
    </cfRule>
    <cfRule type="expression" dxfId="1304" priority="191" stopIfTrue="1">
      <formula>$D$6=10</formula>
    </cfRule>
  </conditionalFormatting>
  <conditionalFormatting sqref="K19">
    <cfRule type="cellIs" dxfId="1303" priority="192" stopIfTrue="1" operator="notEqual">
      <formula>P13</formula>
    </cfRule>
    <cfRule type="expression" dxfId="1302" priority="193" stopIfTrue="1">
      <formula>$D$6=10</formula>
    </cfRule>
  </conditionalFormatting>
  <conditionalFormatting sqref="T11">
    <cfRule type="cellIs" dxfId="1301" priority="194" stopIfTrue="1" operator="notEqual">
      <formula>I23</formula>
    </cfRule>
    <cfRule type="expression" dxfId="1300" priority="195" stopIfTrue="1">
      <formula>$D$6=11</formula>
    </cfRule>
  </conditionalFormatting>
  <conditionalFormatting sqref="H23">
    <cfRule type="cellIs" dxfId="1299" priority="196" stopIfTrue="1" operator="notEqual">
      <formula>U11</formula>
    </cfRule>
    <cfRule type="expression" dxfId="1298" priority="197" stopIfTrue="1">
      <formula>$D$6=11</formula>
    </cfRule>
  </conditionalFormatting>
  <conditionalFormatting sqref="I23">
    <cfRule type="cellIs" dxfId="1297" priority="198" stopIfTrue="1" operator="notEqual">
      <formula>T11</formula>
    </cfRule>
    <cfRule type="expression" dxfId="1296" priority="199" stopIfTrue="1">
      <formula>$D$6=11</formula>
    </cfRule>
  </conditionalFormatting>
  <conditionalFormatting sqref="P15">
    <cfRule type="cellIs" dxfId="1295" priority="200" stopIfTrue="1" operator="notEqual">
      <formula>M19</formula>
    </cfRule>
    <cfRule type="expression" dxfId="1294" priority="201" stopIfTrue="1">
      <formula>$D$6=11</formula>
    </cfRule>
  </conditionalFormatting>
  <conditionalFormatting sqref="Q15">
    <cfRule type="cellIs" dxfId="1293" priority="202" stopIfTrue="1" operator="notEqual">
      <formula>L19</formula>
    </cfRule>
    <cfRule type="expression" dxfId="1292" priority="203" stopIfTrue="1">
      <formula>$D$6=11</formula>
    </cfRule>
  </conditionalFormatting>
  <conditionalFormatting sqref="L19">
    <cfRule type="cellIs" dxfId="1291" priority="204" stopIfTrue="1" operator="notEqual">
      <formula>Q15</formula>
    </cfRule>
    <cfRule type="expression" dxfId="1290" priority="205" stopIfTrue="1">
      <formula>$D$6=11</formula>
    </cfRule>
  </conditionalFormatting>
  <conditionalFormatting sqref="M19">
    <cfRule type="cellIs" dxfId="1289" priority="206" stopIfTrue="1" operator="notEqual">
      <formula>P15</formula>
    </cfRule>
    <cfRule type="expression" dxfId="1288" priority="207" stopIfTrue="1">
      <formula>$D$6=11</formula>
    </cfRule>
  </conditionalFormatting>
  <conditionalFormatting sqref="R13">
    <cfRule type="cellIs" dxfId="1287" priority="208" stopIfTrue="1" operator="notEqual">
      <formula>K21</formula>
    </cfRule>
    <cfRule type="expression" dxfId="1286" priority="209" stopIfTrue="1">
      <formula>$D$6=11</formula>
    </cfRule>
  </conditionalFormatting>
  <conditionalFormatting sqref="S13">
    <cfRule type="cellIs" dxfId="1285" priority="210" stopIfTrue="1" operator="notEqual">
      <formula>J21</formula>
    </cfRule>
    <cfRule type="expression" dxfId="1284" priority="211" stopIfTrue="1">
      <formula>$D$6=11</formula>
    </cfRule>
  </conditionalFormatting>
  <conditionalFormatting sqref="J21">
    <cfRule type="cellIs" dxfId="1283" priority="212" stopIfTrue="1" operator="notEqual">
      <formula>S13</formula>
    </cfRule>
    <cfRule type="expression" dxfId="1282" priority="213" stopIfTrue="1">
      <formula>$D$6=11</formula>
    </cfRule>
  </conditionalFormatting>
  <conditionalFormatting sqref="K21">
    <cfRule type="cellIs" dxfId="1281" priority="214" stopIfTrue="1" operator="notEqual">
      <formula>R13</formula>
    </cfRule>
    <cfRule type="expression" dxfId="1280" priority="215" stopIfTrue="1">
      <formula>$D$6=11</formula>
    </cfRule>
  </conditionalFormatting>
  <conditionalFormatting sqref="U11">
    <cfRule type="cellIs" dxfId="1279" priority="216" stopIfTrue="1" operator="notEqual">
      <formula>H23</formula>
    </cfRule>
    <cfRule type="expression" dxfId="1278" priority="217" stopIfTrue="1">
      <formula>$D$6=11</formula>
    </cfRule>
  </conditionalFormatting>
  <conditionalFormatting sqref="F25">
    <cfRule type="cellIs" dxfId="1277" priority="218" stopIfTrue="1" operator="notEqual">
      <formula>W9</formula>
    </cfRule>
    <cfRule type="expression" dxfId="1276" priority="219" stopIfTrue="1">
      <formula>$D$6=11</formula>
    </cfRule>
  </conditionalFormatting>
  <conditionalFormatting sqref="G25">
    <cfRule type="cellIs" dxfId="1275" priority="220" stopIfTrue="1" operator="notEqual">
      <formula>V9</formula>
    </cfRule>
    <cfRule type="expression" dxfId="1274" priority="221" stopIfTrue="1">
      <formula>$D$6=11</formula>
    </cfRule>
  </conditionalFormatting>
  <conditionalFormatting sqref="V9">
    <cfRule type="cellIs" dxfId="1273" priority="222" stopIfTrue="1" operator="notEqual">
      <formula>G25</formula>
    </cfRule>
    <cfRule type="expression" dxfId="1272" priority="223" stopIfTrue="1">
      <formula>$D$6=11</formula>
    </cfRule>
  </conditionalFormatting>
  <conditionalFormatting sqref="W9">
    <cfRule type="cellIs" dxfId="1271" priority="224" stopIfTrue="1" operator="notEqual">
      <formula>F25</formula>
    </cfRule>
    <cfRule type="expression" dxfId="1270" priority="225" stopIfTrue="1">
      <formula>$D$6=11</formula>
    </cfRule>
  </conditionalFormatting>
  <conditionalFormatting sqref="X7">
    <cfRule type="cellIs" dxfId="1269" priority="226" stopIfTrue="1" operator="notEqual">
      <formula>E27</formula>
    </cfRule>
    <cfRule type="expression" dxfId="1268" priority="227" stopIfTrue="1">
      <formula>$D$6=11</formula>
    </cfRule>
  </conditionalFormatting>
  <conditionalFormatting sqref="Y7">
    <cfRule type="cellIs" dxfId="1267" priority="228" stopIfTrue="1" operator="notEqual">
      <formula>D27</formula>
    </cfRule>
    <cfRule type="expression" dxfId="1266" priority="229" stopIfTrue="1">
      <formula>$D$6=11</formula>
    </cfRule>
  </conditionalFormatting>
  <conditionalFormatting sqref="D27">
    <cfRule type="cellIs" dxfId="1265" priority="230" stopIfTrue="1" operator="notEqual">
      <formula>Y7</formula>
    </cfRule>
    <cfRule type="expression" dxfId="1264" priority="231" stopIfTrue="1">
      <formula>$D$6=11</formula>
    </cfRule>
  </conditionalFormatting>
  <conditionalFormatting sqref="E27">
    <cfRule type="cellIs" dxfId="1263" priority="232" stopIfTrue="1" operator="notEqual">
      <formula>X7</formula>
    </cfRule>
    <cfRule type="expression" dxfId="1262" priority="233" stopIfTrue="1">
      <formula>$D$6=11</formula>
    </cfRule>
  </conditionalFormatting>
  <conditionalFormatting sqref="N19">
    <cfRule type="cellIs" dxfId="1261" priority="234" stopIfTrue="1" operator="notEqual">
      <formula>Q17</formula>
    </cfRule>
    <cfRule type="expression" dxfId="1260" priority="235" stopIfTrue="1">
      <formula>$D$6=12</formula>
    </cfRule>
  </conditionalFormatting>
  <conditionalFormatting sqref="O19">
    <cfRule type="cellIs" dxfId="1259" priority="236" stopIfTrue="1" operator="notEqual">
      <formula>P17</formula>
    </cfRule>
    <cfRule type="expression" dxfId="1258" priority="237" stopIfTrue="1">
      <formula>$D$6=12</formula>
    </cfRule>
  </conditionalFormatting>
  <conditionalFormatting sqref="P17">
    <cfRule type="cellIs" dxfId="1257" priority="238" stopIfTrue="1" operator="notEqual">
      <formula>O19</formula>
    </cfRule>
    <cfRule type="expression" dxfId="1256" priority="239" stopIfTrue="1">
      <formula>$D$6=12</formula>
    </cfRule>
  </conditionalFormatting>
  <conditionalFormatting sqref="Q17">
    <cfRule type="cellIs" dxfId="1255" priority="240" stopIfTrue="1" operator="notEqual">
      <formula>N19</formula>
    </cfRule>
    <cfRule type="expression" dxfId="1254" priority="241" stopIfTrue="1">
      <formula>$D$6=12</formula>
    </cfRule>
  </conditionalFormatting>
  <conditionalFormatting sqref="Z7">
    <cfRule type="cellIs" dxfId="1253" priority="242" stopIfTrue="1" operator="notEqual">
      <formula>E29</formula>
    </cfRule>
    <cfRule type="expression" dxfId="1252" priority="243" stopIfTrue="1">
      <formula>$D$6=12</formula>
    </cfRule>
  </conditionalFormatting>
  <conditionalFormatting sqref="AA7">
    <cfRule type="cellIs" dxfId="1251" priority="244" stopIfTrue="1" operator="notEqual">
      <formula>D29</formula>
    </cfRule>
    <cfRule type="expression" dxfId="1250" priority="245" stopIfTrue="1">
      <formula>$D$6=12</formula>
    </cfRule>
  </conditionalFormatting>
  <conditionalFormatting sqref="X9">
    <cfRule type="cellIs" dxfId="1249" priority="246" stopIfTrue="1" operator="notEqual">
      <formula>G27</formula>
    </cfRule>
    <cfRule type="expression" dxfId="1248" priority="247" stopIfTrue="1">
      <formula>$D$6=12</formula>
    </cfRule>
  </conditionalFormatting>
  <conditionalFormatting sqref="Y9">
    <cfRule type="cellIs" dxfId="1247" priority="248" stopIfTrue="1" operator="notEqual">
      <formula>F27</formula>
    </cfRule>
    <cfRule type="expression" dxfId="1246" priority="249" stopIfTrue="1">
      <formula>$D$6=12</formula>
    </cfRule>
  </conditionalFormatting>
  <conditionalFormatting sqref="V11">
    <cfRule type="cellIs" dxfId="1245" priority="250" stopIfTrue="1" operator="notEqual">
      <formula>I25</formula>
    </cfRule>
    <cfRule type="expression" dxfId="1244" priority="251" stopIfTrue="1">
      <formula>$D$6=12</formula>
    </cfRule>
  </conditionalFormatting>
  <conditionalFormatting sqref="W11">
    <cfRule type="cellIs" dxfId="1243" priority="252" stopIfTrue="1" operator="notEqual">
      <formula>H25</formula>
    </cfRule>
    <cfRule type="expression" dxfId="1242" priority="253" stopIfTrue="1">
      <formula>$D$6=12</formula>
    </cfRule>
  </conditionalFormatting>
  <conditionalFormatting sqref="H25">
    <cfRule type="cellIs" dxfId="1241" priority="254" stopIfTrue="1" operator="notEqual">
      <formula>W11</formula>
    </cfRule>
    <cfRule type="expression" dxfId="1240" priority="255" stopIfTrue="1">
      <formula>$D$6=12</formula>
    </cfRule>
  </conditionalFormatting>
  <conditionalFormatting sqref="I25">
    <cfRule type="cellIs" dxfId="1239" priority="256" stopIfTrue="1" operator="notEqual">
      <formula>V11</formula>
    </cfRule>
    <cfRule type="expression" dxfId="1238" priority="257" stopIfTrue="1">
      <formula>$D$6=12</formula>
    </cfRule>
  </conditionalFormatting>
  <conditionalFormatting sqref="T13">
    <cfRule type="cellIs" dxfId="1237" priority="258" stopIfTrue="1" operator="notEqual">
      <formula>K23</formula>
    </cfRule>
    <cfRule type="expression" dxfId="1236" priority="259" stopIfTrue="1">
      <formula>$D$6=12</formula>
    </cfRule>
  </conditionalFormatting>
  <conditionalFormatting sqref="U13">
    <cfRule type="cellIs" dxfId="1235" priority="260" stopIfTrue="1" operator="notEqual">
      <formula>J23</formula>
    </cfRule>
    <cfRule type="expression" dxfId="1234" priority="261" stopIfTrue="1">
      <formula>$D$6=12</formula>
    </cfRule>
  </conditionalFormatting>
  <conditionalFormatting sqref="J23">
    <cfRule type="cellIs" dxfId="1233" priority="262" stopIfTrue="1" operator="notEqual">
      <formula>U13</formula>
    </cfRule>
    <cfRule type="expression" dxfId="1232" priority="263" stopIfTrue="1">
      <formula>$D$6=12</formula>
    </cfRule>
  </conditionalFormatting>
  <conditionalFormatting sqref="K23">
    <cfRule type="cellIs" dxfId="1231" priority="264" stopIfTrue="1" operator="notEqual">
      <formula>T13</formula>
    </cfRule>
    <cfRule type="expression" dxfId="1230" priority="265" stopIfTrue="1">
      <formula>$D$6=12</formula>
    </cfRule>
  </conditionalFormatting>
  <conditionalFormatting sqref="R15">
    <cfRule type="cellIs" dxfId="1229" priority="266" stopIfTrue="1" operator="notEqual">
      <formula>M21</formula>
    </cfRule>
    <cfRule type="expression" dxfId="1228" priority="267" stopIfTrue="1">
      <formula>$D$6=12</formula>
    </cfRule>
  </conditionalFormatting>
  <conditionalFormatting sqref="S15">
    <cfRule type="cellIs" dxfId="1227" priority="268" stopIfTrue="1" operator="notEqual">
      <formula>L21</formula>
    </cfRule>
    <cfRule type="expression" dxfId="1226" priority="269" stopIfTrue="1">
      <formula>$D$6=12</formula>
    </cfRule>
  </conditionalFormatting>
  <conditionalFormatting sqref="L21">
    <cfRule type="cellIs" dxfId="1225" priority="270" stopIfTrue="1" operator="notEqual">
      <formula>S15</formula>
    </cfRule>
    <cfRule type="expression" dxfId="1224" priority="271" stopIfTrue="1">
      <formula>$D$6=12</formula>
    </cfRule>
  </conditionalFormatting>
  <conditionalFormatting sqref="M21">
    <cfRule type="cellIs" dxfId="1223" priority="272" stopIfTrue="1" operator="notEqual">
      <formula>R15</formula>
    </cfRule>
    <cfRule type="expression" dxfId="1222" priority="273" stopIfTrue="1">
      <formula>$D$6=12</formula>
    </cfRule>
  </conditionalFormatting>
  <conditionalFormatting sqref="R17">
    <cfRule type="cellIs" dxfId="1221" priority="274" stopIfTrue="1" operator="notEqual">
      <formula>O21</formula>
    </cfRule>
    <cfRule type="expression" dxfId="1220" priority="275" stopIfTrue="1">
      <formula>$D$6=13</formula>
    </cfRule>
  </conditionalFormatting>
  <conditionalFormatting sqref="S17">
    <cfRule type="cellIs" dxfId="1219" priority="276" stopIfTrue="1" operator="notEqual">
      <formula>N21</formula>
    </cfRule>
    <cfRule type="expression" dxfId="1218" priority="277" stopIfTrue="1">
      <formula>$D$6=13</formula>
    </cfRule>
  </conditionalFormatting>
  <conditionalFormatting sqref="N21">
    <cfRule type="cellIs" dxfId="1217" priority="278" stopIfTrue="1" operator="notEqual">
      <formula>S17</formula>
    </cfRule>
    <cfRule type="expression" dxfId="1216" priority="279" stopIfTrue="1">
      <formula>$D$6=13</formula>
    </cfRule>
  </conditionalFormatting>
  <conditionalFormatting sqref="O21">
    <cfRule type="cellIs" dxfId="1215" priority="280" stopIfTrue="1" operator="notEqual">
      <formula>R17</formula>
    </cfRule>
    <cfRule type="expression" dxfId="1214" priority="281" stopIfTrue="1">
      <formula>$D$6=13</formula>
    </cfRule>
  </conditionalFormatting>
  <conditionalFormatting sqref="T15">
    <cfRule type="cellIs" dxfId="1213" priority="282" stopIfTrue="1" operator="notEqual">
      <formula>M23</formula>
    </cfRule>
    <cfRule type="expression" dxfId="1212" priority="283" stopIfTrue="1">
      <formula>$D$6=13</formula>
    </cfRule>
  </conditionalFormatting>
  <conditionalFormatting sqref="U15">
    <cfRule type="cellIs" dxfId="1211" priority="284" stopIfTrue="1" operator="notEqual">
      <formula>L23</formula>
    </cfRule>
    <cfRule type="expression" dxfId="1210" priority="285" stopIfTrue="1">
      <formula>$D$6=13</formula>
    </cfRule>
  </conditionalFormatting>
  <conditionalFormatting sqref="L23">
    <cfRule type="cellIs" dxfId="1209" priority="286" stopIfTrue="1" operator="notEqual">
      <formula>U15</formula>
    </cfRule>
    <cfRule type="expression" dxfId="1208" priority="287" stopIfTrue="1">
      <formula>$D$6=13</formula>
    </cfRule>
  </conditionalFormatting>
  <conditionalFormatting sqref="M23">
    <cfRule type="cellIs" dxfId="1207" priority="288" stopIfTrue="1" operator="notEqual">
      <formula>T15</formula>
    </cfRule>
    <cfRule type="expression" dxfId="1206" priority="289" stopIfTrue="1">
      <formula>$D$6=13</formula>
    </cfRule>
  </conditionalFormatting>
  <conditionalFormatting sqref="J25">
    <cfRule type="cellIs" dxfId="1205" priority="290" stopIfTrue="1" operator="notEqual">
      <formula>W13</formula>
    </cfRule>
    <cfRule type="expression" dxfId="1204" priority="291" stopIfTrue="1">
      <formula>$D$6=13</formula>
    </cfRule>
  </conditionalFormatting>
  <conditionalFormatting sqref="K25">
    <cfRule type="cellIs" dxfId="1203" priority="292" stopIfTrue="1" operator="notEqual">
      <formula>V13</formula>
    </cfRule>
    <cfRule type="expression" dxfId="1202" priority="293" stopIfTrue="1">
      <formula>$D$6=13</formula>
    </cfRule>
  </conditionalFormatting>
  <conditionalFormatting sqref="V13">
    <cfRule type="cellIs" dxfId="1201" priority="294" stopIfTrue="1" operator="notEqual">
      <formula>K25</formula>
    </cfRule>
    <cfRule type="expression" dxfId="1200" priority="295" stopIfTrue="1">
      <formula>$D$6=13</formula>
    </cfRule>
  </conditionalFormatting>
  <conditionalFormatting sqref="W13">
    <cfRule type="cellIs" dxfId="1199" priority="296" stopIfTrue="1" operator="notEqual">
      <formula>J25</formula>
    </cfRule>
    <cfRule type="expression" dxfId="1198" priority="297" stopIfTrue="1">
      <formula>$D$6=13</formula>
    </cfRule>
  </conditionalFormatting>
  <conditionalFormatting sqref="X11">
    <cfRule type="cellIs" dxfId="1197" priority="298" stopIfTrue="1" operator="notEqual">
      <formula>I27</formula>
    </cfRule>
    <cfRule type="expression" dxfId="1196" priority="299" stopIfTrue="1">
      <formula>$D$6=13</formula>
    </cfRule>
  </conditionalFormatting>
  <conditionalFormatting sqref="Y11">
    <cfRule type="cellIs" dxfId="1195" priority="300" stopIfTrue="1" operator="notEqual">
      <formula>H27</formula>
    </cfRule>
    <cfRule type="expression" dxfId="1194" priority="301" stopIfTrue="1">
      <formula>$D$6=13</formula>
    </cfRule>
  </conditionalFormatting>
  <conditionalFormatting sqref="H27">
    <cfRule type="cellIs" dxfId="1193" priority="302" stopIfTrue="1" operator="notEqual">
      <formula>Y11</formula>
    </cfRule>
    <cfRule type="expression" dxfId="1192" priority="303" stopIfTrue="1">
      <formula>$D$6=13</formula>
    </cfRule>
  </conditionalFormatting>
  <conditionalFormatting sqref="I27">
    <cfRule type="cellIs" dxfId="1191" priority="304" stopIfTrue="1" operator="notEqual">
      <formula>X11</formula>
    </cfRule>
    <cfRule type="expression" dxfId="1190" priority="305" stopIfTrue="1">
      <formula>$D$6=13</formula>
    </cfRule>
  </conditionalFormatting>
  <conditionalFormatting sqref="Z9">
    <cfRule type="cellIs" dxfId="1189" priority="306" stopIfTrue="1" operator="notEqual">
      <formula>G29</formula>
    </cfRule>
    <cfRule type="expression" dxfId="1188" priority="307" stopIfTrue="1">
      <formula>$D$6=13</formula>
    </cfRule>
  </conditionalFormatting>
  <conditionalFormatting sqref="AA9">
    <cfRule type="cellIs" dxfId="1187" priority="308" stopIfTrue="1" operator="notEqual">
      <formula>F29</formula>
    </cfRule>
    <cfRule type="expression" dxfId="1186" priority="309" stopIfTrue="1">
      <formula>$D$6=13</formula>
    </cfRule>
  </conditionalFormatting>
  <conditionalFormatting sqref="F29">
    <cfRule type="cellIs" dxfId="1185" priority="310" stopIfTrue="1" operator="notEqual">
      <formula>AA9</formula>
    </cfRule>
    <cfRule type="expression" dxfId="1184" priority="311" stopIfTrue="1">
      <formula>$D$6=13</formula>
    </cfRule>
  </conditionalFormatting>
  <conditionalFormatting sqref="G29">
    <cfRule type="cellIs" dxfId="1183" priority="312" stopIfTrue="1" operator="notEqual">
      <formula>Z9</formula>
    </cfRule>
    <cfRule type="expression" dxfId="1182" priority="313" stopIfTrue="1">
      <formula>$D$6=13</formula>
    </cfRule>
  </conditionalFormatting>
  <conditionalFormatting sqref="AB7">
    <cfRule type="cellIs" dxfId="1181" priority="314" stopIfTrue="1" operator="notEqual">
      <formula>E31</formula>
    </cfRule>
    <cfRule type="expression" dxfId="1180" priority="315" stopIfTrue="1">
      <formula>$D$6=13</formula>
    </cfRule>
  </conditionalFormatting>
  <conditionalFormatting sqref="AC7">
    <cfRule type="cellIs" dxfId="1179" priority="316" stopIfTrue="1" operator="notEqual">
      <formula>D31</formula>
    </cfRule>
    <cfRule type="expression" dxfId="1178" priority="317" stopIfTrue="1">
      <formula>$D$6=13</formula>
    </cfRule>
  </conditionalFormatting>
  <conditionalFormatting sqref="D31">
    <cfRule type="cellIs" dxfId="1177" priority="318" stopIfTrue="1" operator="notEqual">
      <formula>AC7</formula>
    </cfRule>
    <cfRule type="expression" dxfId="1176" priority="319" stopIfTrue="1">
      <formula>$D$6=13</formula>
    </cfRule>
  </conditionalFormatting>
  <conditionalFormatting sqref="E31">
    <cfRule type="cellIs" dxfId="1175" priority="320" stopIfTrue="1" operator="notEqual">
      <formula>AB7</formula>
    </cfRule>
    <cfRule type="expression" dxfId="1174" priority="321" stopIfTrue="1">
      <formula>$D$6=13</formula>
    </cfRule>
  </conditionalFormatting>
  <conditionalFormatting sqref="R19">
    <cfRule type="cellIs" dxfId="1173" priority="322" stopIfTrue="1" operator="notEqual">
      <formula>Q21</formula>
    </cfRule>
    <cfRule type="expression" dxfId="1172" priority="323" stopIfTrue="1">
      <formula>$D$6=14</formula>
    </cfRule>
  </conditionalFormatting>
  <conditionalFormatting sqref="P21">
    <cfRule type="cellIs" dxfId="1171" priority="324" stopIfTrue="1" operator="notEqual">
      <formula>S19</formula>
    </cfRule>
    <cfRule type="expression" dxfId="1170" priority="325" stopIfTrue="1">
      <formula>$D$6=14</formula>
    </cfRule>
  </conditionalFormatting>
  <conditionalFormatting sqref="Q21">
    <cfRule type="cellIs" dxfId="1169" priority="326" stopIfTrue="1" operator="notEqual">
      <formula>R19</formula>
    </cfRule>
    <cfRule type="expression" dxfId="1168" priority="327" stopIfTrue="1">
      <formula>$D$6=14</formula>
    </cfRule>
  </conditionalFormatting>
  <conditionalFormatting sqref="AD7">
    <cfRule type="cellIs" dxfId="1167" priority="328" stopIfTrue="1" operator="notEqual">
      <formula>E33</formula>
    </cfRule>
    <cfRule type="expression" dxfId="1166" priority="329" stopIfTrue="1">
      <formula>$D$6=14</formula>
    </cfRule>
  </conditionalFormatting>
  <conditionalFormatting sqref="AE7">
    <cfRule type="cellIs" dxfId="1165" priority="330" stopIfTrue="1" operator="notEqual">
      <formula>D33</formula>
    </cfRule>
    <cfRule type="expression" dxfId="1164" priority="331" stopIfTrue="1">
      <formula>$D$6=14</formula>
    </cfRule>
  </conditionalFormatting>
  <conditionalFormatting sqref="D33">
    <cfRule type="cellIs" dxfId="1163" priority="332" stopIfTrue="1" operator="notEqual">
      <formula>AE7</formula>
    </cfRule>
    <cfRule type="expression" dxfId="1162" priority="333" stopIfTrue="1">
      <formula>$D$6=14</formula>
    </cfRule>
  </conditionalFormatting>
  <conditionalFormatting sqref="E33">
    <cfRule type="cellIs" dxfId="1161" priority="334" stopIfTrue="1" operator="notEqual">
      <formula>AD7</formula>
    </cfRule>
    <cfRule type="expression" dxfId="1160" priority="335" stopIfTrue="1">
      <formula>$D$6=14</formula>
    </cfRule>
  </conditionalFormatting>
  <conditionalFormatting sqref="AB9">
    <cfRule type="cellIs" dxfId="1159" priority="336" stopIfTrue="1" operator="notEqual">
      <formula>G31</formula>
    </cfRule>
    <cfRule type="expression" dxfId="1158" priority="337" stopIfTrue="1">
      <formula>$D$6=14</formula>
    </cfRule>
  </conditionalFormatting>
  <conditionalFormatting sqref="AC9">
    <cfRule type="cellIs" dxfId="1157" priority="338" stopIfTrue="1" operator="notEqual">
      <formula>F31</formula>
    </cfRule>
    <cfRule type="expression" dxfId="1156" priority="339" stopIfTrue="1">
      <formula>$D$6=14</formula>
    </cfRule>
  </conditionalFormatting>
  <conditionalFormatting sqref="Z11">
    <cfRule type="cellIs" dxfId="1155" priority="340" stopIfTrue="1" operator="notEqual">
      <formula>I29</formula>
    </cfRule>
    <cfRule type="expression" dxfId="1154" priority="341" stopIfTrue="1">
      <formula>$D$6=14</formula>
    </cfRule>
  </conditionalFormatting>
  <conditionalFormatting sqref="AA11">
    <cfRule type="cellIs" dxfId="1153" priority="342" stopIfTrue="1" operator="notEqual">
      <formula>H29</formula>
    </cfRule>
    <cfRule type="expression" dxfId="1152" priority="343" stopIfTrue="1">
      <formula>$D$6=14</formula>
    </cfRule>
  </conditionalFormatting>
  <conditionalFormatting sqref="F31">
    <cfRule type="cellIs" dxfId="1151" priority="344" stopIfTrue="1" operator="notEqual">
      <formula>AC9</formula>
    </cfRule>
    <cfRule type="expression" dxfId="1150" priority="345" stopIfTrue="1">
      <formula>$D$6=14</formula>
    </cfRule>
  </conditionalFormatting>
  <conditionalFormatting sqref="G31">
    <cfRule type="cellIs" dxfId="1149" priority="346" stopIfTrue="1" operator="notEqual">
      <formula>AB9</formula>
    </cfRule>
    <cfRule type="expression" dxfId="1148" priority="347" stopIfTrue="1">
      <formula>$D$6=14</formula>
    </cfRule>
  </conditionalFormatting>
  <conditionalFormatting sqref="H29">
    <cfRule type="cellIs" dxfId="1147" priority="348" stopIfTrue="1" operator="notEqual">
      <formula>AA11</formula>
    </cfRule>
    <cfRule type="expression" dxfId="1146" priority="349" stopIfTrue="1">
      <formula>$D$6=14</formula>
    </cfRule>
  </conditionalFormatting>
  <conditionalFormatting sqref="I29">
    <cfRule type="cellIs" dxfId="1145" priority="350" stopIfTrue="1" operator="notEqual">
      <formula>Z11</formula>
    </cfRule>
    <cfRule type="expression" dxfId="1144" priority="351" stopIfTrue="1">
      <formula>$D$6=14</formula>
    </cfRule>
  </conditionalFormatting>
  <conditionalFormatting sqref="J27">
    <cfRule type="cellIs" dxfId="1143" priority="352" stopIfTrue="1" operator="notEqual">
      <formula>Y13</formula>
    </cfRule>
    <cfRule type="expression" dxfId="1142" priority="353" stopIfTrue="1">
      <formula>$D$6=14</formula>
    </cfRule>
  </conditionalFormatting>
  <conditionalFormatting sqref="K27">
    <cfRule type="cellIs" dxfId="1141" priority="354" stopIfTrue="1" operator="notEqual">
      <formula>X13</formula>
    </cfRule>
    <cfRule type="expression" dxfId="1140" priority="355" stopIfTrue="1">
      <formula>$D$6=14</formula>
    </cfRule>
  </conditionalFormatting>
  <conditionalFormatting sqref="X13">
    <cfRule type="cellIs" dxfId="1139" priority="356" stopIfTrue="1" operator="notEqual">
      <formula>K27</formula>
    </cfRule>
    <cfRule type="expression" dxfId="1138" priority="357" stopIfTrue="1">
      <formula>$D$6=14</formula>
    </cfRule>
  </conditionalFormatting>
  <conditionalFormatting sqref="Y13">
    <cfRule type="cellIs" dxfId="1137" priority="358" stopIfTrue="1" operator="notEqual">
      <formula>J27</formula>
    </cfRule>
    <cfRule type="expression" dxfId="1136" priority="359" stopIfTrue="1">
      <formula>$D$6=14</formula>
    </cfRule>
  </conditionalFormatting>
  <conditionalFormatting sqref="V15">
    <cfRule type="cellIs" dxfId="1135" priority="360" stopIfTrue="1" operator="notEqual">
      <formula>M25</formula>
    </cfRule>
    <cfRule type="expression" dxfId="1134" priority="361" stopIfTrue="1">
      <formula>$D$6=14</formula>
    </cfRule>
  </conditionalFormatting>
  <conditionalFormatting sqref="W15">
    <cfRule type="cellIs" dxfId="1133" priority="362" stopIfTrue="1" operator="notEqual">
      <formula>L25</formula>
    </cfRule>
    <cfRule type="expression" dxfId="1132" priority="363" stopIfTrue="1">
      <formula>$D$6=14</formula>
    </cfRule>
  </conditionalFormatting>
  <conditionalFormatting sqref="T17">
    <cfRule type="cellIs" dxfId="1131" priority="364" stopIfTrue="1" operator="notEqual">
      <formula>O23</formula>
    </cfRule>
    <cfRule type="expression" dxfId="1130" priority="365" stopIfTrue="1">
      <formula>$D$6=14</formula>
    </cfRule>
  </conditionalFormatting>
  <conditionalFormatting sqref="U17">
    <cfRule type="cellIs" dxfId="1129" priority="366" stopIfTrue="1" operator="notEqual">
      <formula>N23</formula>
    </cfRule>
    <cfRule type="expression" dxfId="1128" priority="367" stopIfTrue="1">
      <formula>$D$6=14</formula>
    </cfRule>
  </conditionalFormatting>
  <conditionalFormatting sqref="S19">
    <cfRule type="cellIs" dxfId="1127" priority="368" stopIfTrue="1" operator="notEqual">
      <formula>P21</formula>
    </cfRule>
    <cfRule type="expression" dxfId="1126" priority="369" stopIfTrue="1">
      <formula>$D$6=14</formula>
    </cfRule>
  </conditionalFormatting>
  <conditionalFormatting sqref="L25">
    <cfRule type="cellIs" dxfId="1125" priority="370" stopIfTrue="1" operator="notEqual">
      <formula>W15</formula>
    </cfRule>
    <cfRule type="expression" dxfId="1124" priority="371" stopIfTrue="1">
      <formula>$D$6=14</formula>
    </cfRule>
  </conditionalFormatting>
  <conditionalFormatting sqref="M25">
    <cfRule type="cellIs" dxfId="1123" priority="372" stopIfTrue="1" operator="notEqual">
      <formula>V15</formula>
    </cfRule>
    <cfRule type="expression" dxfId="1122" priority="373" stopIfTrue="1">
      <formula>$D$6=14</formula>
    </cfRule>
  </conditionalFormatting>
  <conditionalFormatting sqref="N23 AJ45">
    <cfRule type="cellIs" dxfId="1121" priority="374" stopIfTrue="1" operator="notEqual">
      <formula>U17</formula>
    </cfRule>
    <cfRule type="expression" dxfId="1120" priority="375" stopIfTrue="1">
      <formula>$D$6=14</formula>
    </cfRule>
  </conditionalFormatting>
  <conditionalFormatting sqref="O23 AK45">
    <cfRule type="cellIs" dxfId="1119" priority="376" stopIfTrue="1" operator="notEqual">
      <formula>T17</formula>
    </cfRule>
    <cfRule type="expression" dxfId="1118" priority="377" stopIfTrue="1">
      <formula>$D$6=14</formula>
    </cfRule>
  </conditionalFormatting>
  <conditionalFormatting sqref="Z13">
    <cfRule type="cellIs" dxfId="1117" priority="378" stopIfTrue="1" operator="notEqual">
      <formula>K29</formula>
    </cfRule>
    <cfRule type="expression" dxfId="1116" priority="379" stopIfTrue="1">
      <formula>$D$6=15</formula>
    </cfRule>
  </conditionalFormatting>
  <conditionalFormatting sqref="AA13">
    <cfRule type="cellIs" dxfId="1115" priority="380" stopIfTrue="1" operator="notEqual">
      <formula>J29</formula>
    </cfRule>
    <cfRule type="expression" dxfId="1114" priority="381" stopIfTrue="1">
      <formula>$D$6=15</formula>
    </cfRule>
  </conditionalFormatting>
  <conditionalFormatting sqref="J29">
    <cfRule type="cellIs" dxfId="1113" priority="382" stopIfTrue="1" operator="notEqual">
      <formula>AA13</formula>
    </cfRule>
    <cfRule type="expression" dxfId="1112" priority="383" stopIfTrue="1">
      <formula>$D$6=15</formula>
    </cfRule>
  </conditionalFormatting>
  <conditionalFormatting sqref="K29">
    <cfRule type="cellIs" dxfId="1111" priority="384" stopIfTrue="1" operator="notEqual">
      <formula>Z13</formula>
    </cfRule>
    <cfRule type="expression" dxfId="1110" priority="385" stopIfTrue="1">
      <formula>$D$6=15</formula>
    </cfRule>
  </conditionalFormatting>
  <conditionalFormatting sqref="T19">
    <cfRule type="cellIs" dxfId="1109" priority="386" stopIfTrue="1" operator="notEqual">
      <formula>Q23</formula>
    </cfRule>
    <cfRule type="expression" dxfId="1108" priority="387" stopIfTrue="1">
      <formula>$D$6=15</formula>
    </cfRule>
  </conditionalFormatting>
  <conditionalFormatting sqref="U19">
    <cfRule type="cellIs" dxfId="1107" priority="388" stopIfTrue="1" operator="notEqual">
      <formula>P23</formula>
    </cfRule>
    <cfRule type="expression" dxfId="1106" priority="389" stopIfTrue="1">
      <formula>$D$6=15</formula>
    </cfRule>
  </conditionalFormatting>
  <conditionalFormatting sqref="P23">
    <cfRule type="cellIs" dxfId="1105" priority="390" stopIfTrue="1" operator="notEqual">
      <formula>U19</formula>
    </cfRule>
    <cfRule type="expression" dxfId="1104" priority="391" stopIfTrue="1">
      <formula>$D$6=15</formula>
    </cfRule>
  </conditionalFormatting>
  <conditionalFormatting sqref="Q23">
    <cfRule type="cellIs" dxfId="1103" priority="392" stopIfTrue="1" operator="notEqual">
      <formula>T19</formula>
    </cfRule>
    <cfRule type="expression" dxfId="1102" priority="393" stopIfTrue="1">
      <formula>$D$6=15</formula>
    </cfRule>
  </conditionalFormatting>
  <conditionalFormatting sqref="V17">
    <cfRule type="cellIs" dxfId="1101" priority="394" stopIfTrue="1" operator="notEqual">
      <formula>O25</formula>
    </cfRule>
    <cfRule type="expression" dxfId="1100" priority="395" stopIfTrue="1">
      <formula>$D$6=15</formula>
    </cfRule>
  </conditionalFormatting>
  <conditionalFormatting sqref="W17">
    <cfRule type="cellIs" dxfId="1099" priority="396" stopIfTrue="1" operator="notEqual">
      <formula>N25</formula>
    </cfRule>
    <cfRule type="expression" dxfId="1098" priority="397" stopIfTrue="1">
      <formula>$D$6=15</formula>
    </cfRule>
  </conditionalFormatting>
  <conditionalFormatting sqref="N25">
    <cfRule type="cellIs" dxfId="1097" priority="398" stopIfTrue="1" operator="notEqual">
      <formula>W17</formula>
    </cfRule>
    <cfRule type="expression" dxfId="1096" priority="399" stopIfTrue="1">
      <formula>$D$6=15</formula>
    </cfRule>
  </conditionalFormatting>
  <conditionalFormatting sqref="O25">
    <cfRule type="cellIs" dxfId="1095" priority="400" stopIfTrue="1" operator="notEqual">
      <formula>V17</formula>
    </cfRule>
    <cfRule type="expression" dxfId="1094" priority="401" stopIfTrue="1">
      <formula>$D$6=15</formula>
    </cfRule>
  </conditionalFormatting>
  <conditionalFormatting sqref="X15">
    <cfRule type="cellIs" dxfId="1093" priority="402" stopIfTrue="1" operator="notEqual">
      <formula>M27</formula>
    </cfRule>
    <cfRule type="expression" dxfId="1092" priority="403" stopIfTrue="1">
      <formula>$D$6=15</formula>
    </cfRule>
  </conditionalFormatting>
  <conditionalFormatting sqref="Y15">
    <cfRule type="cellIs" dxfId="1091" priority="404" stopIfTrue="1" operator="notEqual">
      <formula>L27</formula>
    </cfRule>
    <cfRule type="expression" dxfId="1090" priority="405" stopIfTrue="1">
      <formula>$D$6=15</formula>
    </cfRule>
  </conditionalFormatting>
  <conditionalFormatting sqref="L27">
    <cfRule type="cellIs" dxfId="1089" priority="406" stopIfTrue="1" operator="notEqual">
      <formula>Y15</formula>
    </cfRule>
    <cfRule type="expression" dxfId="1088" priority="407" stopIfTrue="1">
      <formula>$D$6=15</formula>
    </cfRule>
  </conditionalFormatting>
  <conditionalFormatting sqref="M27">
    <cfRule type="cellIs" dxfId="1087" priority="408" stopIfTrue="1" operator="notEqual">
      <formula>X15</formula>
    </cfRule>
    <cfRule type="expression" dxfId="1086" priority="409" stopIfTrue="1">
      <formula>$D$6=15</formula>
    </cfRule>
  </conditionalFormatting>
  <conditionalFormatting sqref="AB11">
    <cfRule type="cellIs" dxfId="1085" priority="410" stopIfTrue="1" operator="notEqual">
      <formula>I31</formula>
    </cfRule>
    <cfRule type="expression" dxfId="1084" priority="411" stopIfTrue="1">
      <formula>$D$6=15</formula>
    </cfRule>
  </conditionalFormatting>
  <conditionalFormatting sqref="AC11">
    <cfRule type="cellIs" dxfId="1083" priority="412" stopIfTrue="1" operator="notEqual">
      <formula>H31</formula>
    </cfRule>
    <cfRule type="expression" dxfId="1082" priority="413" stopIfTrue="1">
      <formula>$D$6=15</formula>
    </cfRule>
  </conditionalFormatting>
  <conditionalFormatting sqref="H31">
    <cfRule type="cellIs" dxfId="1081" priority="414" stopIfTrue="1" operator="notEqual">
      <formula>AC11</formula>
    </cfRule>
    <cfRule type="expression" dxfId="1080" priority="415" stopIfTrue="1">
      <formula>$D$6=15</formula>
    </cfRule>
  </conditionalFormatting>
  <conditionalFormatting sqref="I31">
    <cfRule type="cellIs" dxfId="1079" priority="416" stopIfTrue="1" operator="notEqual">
      <formula>AB11</formula>
    </cfRule>
    <cfRule type="expression" dxfId="1078" priority="417" stopIfTrue="1">
      <formula>$D$6=15</formula>
    </cfRule>
  </conditionalFormatting>
  <conditionalFormatting sqref="AD9">
    <cfRule type="cellIs" dxfId="1077" priority="418" stopIfTrue="1" operator="notEqual">
      <formula>G33</formula>
    </cfRule>
    <cfRule type="expression" dxfId="1076" priority="419" stopIfTrue="1">
      <formula>$D$6=15</formula>
    </cfRule>
  </conditionalFormatting>
  <conditionalFormatting sqref="AE9">
    <cfRule type="cellIs" dxfId="1075" priority="420" stopIfTrue="1" operator="notEqual">
      <formula>F33</formula>
    </cfRule>
    <cfRule type="expression" dxfId="1074" priority="421" stopIfTrue="1">
      <formula>$D$6=15</formula>
    </cfRule>
  </conditionalFormatting>
  <conditionalFormatting sqref="AF7">
    <cfRule type="cellIs" dxfId="1073" priority="422" stopIfTrue="1" operator="notEqual">
      <formula>E35</formula>
    </cfRule>
    <cfRule type="expression" dxfId="1072" priority="423" stopIfTrue="1">
      <formula>$D$6=15</formula>
    </cfRule>
  </conditionalFormatting>
  <conditionalFormatting sqref="AG7">
    <cfRule type="cellIs" dxfId="1071" priority="424" stopIfTrue="1" operator="notEqual">
      <formula>D$35</formula>
    </cfRule>
    <cfRule type="expression" dxfId="1070" priority="425" stopIfTrue="1">
      <formula>$D$6=15</formula>
    </cfRule>
  </conditionalFormatting>
  <conditionalFormatting sqref="F33 R45">
    <cfRule type="cellIs" dxfId="1069" priority="426" stopIfTrue="1" operator="notEqual">
      <formula>AE9</formula>
    </cfRule>
    <cfRule type="expression" dxfId="1068" priority="427" stopIfTrue="1">
      <formula>$D$6=15</formula>
    </cfRule>
  </conditionalFormatting>
  <conditionalFormatting sqref="G33 S45">
    <cfRule type="cellIs" dxfId="1067" priority="428" stopIfTrue="1" operator="notEqual">
      <formula>AD9</formula>
    </cfRule>
    <cfRule type="expression" dxfId="1066" priority="429" stopIfTrue="1">
      <formula>$D$6=15</formula>
    </cfRule>
  </conditionalFormatting>
  <conditionalFormatting sqref="D35">
    <cfRule type="cellIs" dxfId="1065" priority="430" stopIfTrue="1" operator="notEqual">
      <formula>AG7</formula>
    </cfRule>
    <cfRule type="expression" dxfId="1064" priority="431" stopIfTrue="1">
      <formula>$D$6=15</formula>
    </cfRule>
  </conditionalFormatting>
  <conditionalFormatting sqref="E35">
    <cfRule type="cellIs" dxfId="1063" priority="432" stopIfTrue="1" operator="notEqual">
      <formula>AF7</formula>
    </cfRule>
    <cfRule type="expression" dxfId="1062" priority="433" stopIfTrue="1">
      <formula>$D$6=15</formula>
    </cfRule>
  </conditionalFormatting>
  <conditionalFormatting sqref="AH41">
    <cfRule type="cellIs" dxfId="1061" priority="434" stopIfTrue="1" operator="notEqual">
      <formula>AM37</formula>
    </cfRule>
    <cfRule type="expression" dxfId="1060" priority="435" stopIfTrue="1">
      <formula>$D$6=14</formula>
    </cfRule>
  </conditionalFormatting>
  <conditionalFormatting sqref="AI41">
    <cfRule type="cellIs" dxfId="1059" priority="436" stopIfTrue="1" operator="notEqual">
      <formula>AL37</formula>
    </cfRule>
    <cfRule type="expression" dxfId="1058" priority="437" stopIfTrue="1">
      <formula>$D$6=14</formula>
    </cfRule>
  </conditionalFormatting>
  <conditionalFormatting sqref="AL37">
    <cfRule type="cellIs" dxfId="1057" priority="438" stopIfTrue="1" operator="notEqual">
      <formula>AI41</formula>
    </cfRule>
    <cfRule type="expression" dxfId="1056" priority="439" stopIfTrue="1">
      <formula>$D$6=14</formula>
    </cfRule>
  </conditionalFormatting>
  <conditionalFormatting sqref="AM37">
    <cfRule type="cellIs" dxfId="1055" priority="440" stopIfTrue="1" operator="notEqual">
      <formula>AH41</formula>
    </cfRule>
    <cfRule type="expression" dxfId="1054" priority="441" stopIfTrue="1">
      <formula>$D$6=14</formula>
    </cfRule>
  </conditionalFormatting>
  <conditionalFormatting sqref="R23">
    <cfRule type="cellIs" dxfId="1053" priority="442" stopIfTrue="1" operator="notEqual">
      <formula>U21</formula>
    </cfRule>
    <cfRule type="expression" dxfId="1052" priority="443" stopIfTrue="1">
      <formula>$D$6=16</formula>
    </cfRule>
  </conditionalFormatting>
  <conditionalFormatting sqref="S23">
    <cfRule type="cellIs" dxfId="1051" priority="444" stopIfTrue="1" operator="notEqual">
      <formula>T21</formula>
    </cfRule>
    <cfRule type="expression" dxfId="1050" priority="445" stopIfTrue="1">
      <formula>$D$6=16</formula>
    </cfRule>
  </conditionalFormatting>
  <conditionalFormatting sqref="T21">
    <cfRule type="cellIs" dxfId="1049" priority="446" stopIfTrue="1" operator="notEqual">
      <formula>S23</formula>
    </cfRule>
    <cfRule type="expression" dxfId="1048" priority="447" stopIfTrue="1">
      <formula>$D$6=16</formula>
    </cfRule>
  </conditionalFormatting>
  <conditionalFormatting sqref="U21">
    <cfRule type="cellIs" dxfId="1047" priority="448" stopIfTrue="1" operator="notEqual">
      <formula>R23</formula>
    </cfRule>
    <cfRule type="expression" dxfId="1046" priority="449" stopIfTrue="1">
      <formula>$D$6=16</formula>
    </cfRule>
  </conditionalFormatting>
  <conditionalFormatting sqref="D37">
    <cfRule type="cellIs" dxfId="1045" priority="450" stopIfTrue="1" operator="notEqual">
      <formula>AI7</formula>
    </cfRule>
    <cfRule type="expression" dxfId="1044" priority="451" stopIfTrue="1">
      <formula>$D$6=16</formula>
    </cfRule>
  </conditionalFormatting>
  <conditionalFormatting sqref="E37">
    <cfRule type="cellIs" dxfId="1043" priority="452" stopIfTrue="1" operator="notEqual">
      <formula>AH7</formula>
    </cfRule>
    <cfRule type="expression" dxfId="1042" priority="453" stopIfTrue="1">
      <formula>$D$6=16</formula>
    </cfRule>
  </conditionalFormatting>
  <conditionalFormatting sqref="F35">
    <cfRule type="cellIs" dxfId="1041" priority="454" stopIfTrue="1" operator="notEqual">
      <formula>AG9</formula>
    </cfRule>
    <cfRule type="expression" dxfId="1040" priority="455" stopIfTrue="1">
      <formula>$D$6=16</formula>
    </cfRule>
  </conditionalFormatting>
  <conditionalFormatting sqref="G35">
    <cfRule type="cellIs" dxfId="1039" priority="456" stopIfTrue="1" operator="notEqual">
      <formula>AF9</formula>
    </cfRule>
    <cfRule type="expression" dxfId="1038" priority="457" stopIfTrue="1">
      <formula>$D$6=16</formula>
    </cfRule>
  </conditionalFormatting>
  <conditionalFormatting sqref="H33">
    <cfRule type="cellIs" dxfId="1037" priority="458" stopIfTrue="1" operator="notEqual">
      <formula>AE11</formula>
    </cfRule>
    <cfRule type="expression" dxfId="1036" priority="459" stopIfTrue="1">
      <formula>$D$6=16</formula>
    </cfRule>
  </conditionalFormatting>
  <conditionalFormatting sqref="I33">
    <cfRule type="cellIs" dxfId="1035" priority="460" stopIfTrue="1" operator="notEqual">
      <formula>AD11</formula>
    </cfRule>
    <cfRule type="expression" dxfId="1034" priority="461" stopIfTrue="1">
      <formula>$D$6=16</formula>
    </cfRule>
  </conditionalFormatting>
  <conditionalFormatting sqref="J31">
    <cfRule type="cellIs" dxfId="1033" priority="462" stopIfTrue="1" operator="notEqual">
      <formula>AC13</formula>
    </cfRule>
    <cfRule type="expression" dxfId="1032" priority="463" stopIfTrue="1">
      <formula>$D$6=16</formula>
    </cfRule>
  </conditionalFormatting>
  <conditionalFormatting sqref="K31">
    <cfRule type="cellIs" dxfId="1031" priority="464" stopIfTrue="1" operator="notEqual">
      <formula>AB13</formula>
    </cfRule>
    <cfRule type="expression" dxfId="1030" priority="465" stopIfTrue="1">
      <formula>$D$6=16</formula>
    </cfRule>
  </conditionalFormatting>
  <conditionalFormatting sqref="L29">
    <cfRule type="cellIs" dxfId="1029" priority="466" stopIfTrue="1" operator="notEqual">
      <formula>AA15</formula>
    </cfRule>
    <cfRule type="expression" dxfId="1028" priority="467" stopIfTrue="1">
      <formula>$D$6=16</formula>
    </cfRule>
  </conditionalFormatting>
  <conditionalFormatting sqref="M29">
    <cfRule type="cellIs" dxfId="1027" priority="468" stopIfTrue="1" operator="notEqual">
      <formula>Z15</formula>
    </cfRule>
    <cfRule type="expression" dxfId="1026" priority="469" stopIfTrue="1">
      <formula>$D$6=16</formula>
    </cfRule>
  </conditionalFormatting>
  <conditionalFormatting sqref="N27">
    <cfRule type="cellIs" dxfId="1025" priority="470" stopIfTrue="1" operator="notEqual">
      <formula>Y17</formula>
    </cfRule>
    <cfRule type="expression" dxfId="1024" priority="471" stopIfTrue="1">
      <formula>$D$6=16</formula>
    </cfRule>
  </conditionalFormatting>
  <conditionalFormatting sqref="O27">
    <cfRule type="cellIs" dxfId="1023" priority="472" stopIfTrue="1" operator="notEqual">
      <formula>X17</formula>
    </cfRule>
    <cfRule type="expression" dxfId="1022" priority="473" stopIfTrue="1">
      <formula>$D$6=16</formula>
    </cfRule>
  </conditionalFormatting>
  <conditionalFormatting sqref="P25">
    <cfRule type="cellIs" dxfId="1021" priority="474" stopIfTrue="1" operator="notEqual">
      <formula>W19</formula>
    </cfRule>
    <cfRule type="expression" dxfId="1020" priority="475" stopIfTrue="1">
      <formula>$D$6=16</formula>
    </cfRule>
  </conditionalFormatting>
  <conditionalFormatting sqref="Q25">
    <cfRule type="cellIs" dxfId="1019" priority="476" stopIfTrue="1" operator="notEqual">
      <formula>V19</formula>
    </cfRule>
    <cfRule type="expression" dxfId="1018" priority="477" stopIfTrue="1">
      <formula>$D$6=16</formula>
    </cfRule>
  </conditionalFormatting>
  <conditionalFormatting sqref="V19">
    <cfRule type="cellIs" dxfId="1017" priority="478" stopIfTrue="1" operator="notEqual">
      <formula>Q25</formula>
    </cfRule>
    <cfRule type="expression" dxfId="1016" priority="479" stopIfTrue="1">
      <formula>$D$6=16</formula>
    </cfRule>
  </conditionalFormatting>
  <conditionalFormatting sqref="W19">
    <cfRule type="cellIs" dxfId="1015" priority="480" stopIfTrue="1" operator="notEqual">
      <formula>P25</formula>
    </cfRule>
    <cfRule type="expression" dxfId="1014" priority="481" stopIfTrue="1">
      <formula>$D$6=16</formula>
    </cfRule>
  </conditionalFormatting>
  <conditionalFormatting sqref="X17">
    <cfRule type="cellIs" dxfId="1013" priority="482" stopIfTrue="1" operator="notEqual">
      <formula>O27</formula>
    </cfRule>
    <cfRule type="expression" dxfId="1012" priority="483" stopIfTrue="1">
      <formula>$D$6=16</formula>
    </cfRule>
  </conditionalFormatting>
  <conditionalFormatting sqref="Y17">
    <cfRule type="cellIs" dxfId="1011" priority="484" stopIfTrue="1" operator="notEqual">
      <formula>N27</formula>
    </cfRule>
    <cfRule type="expression" dxfId="1010" priority="485" stopIfTrue="1">
      <formula>$D$6=16</formula>
    </cfRule>
  </conditionalFormatting>
  <conditionalFormatting sqref="Z15">
    <cfRule type="cellIs" dxfId="1009" priority="486" stopIfTrue="1" operator="notEqual">
      <formula>M29</formula>
    </cfRule>
    <cfRule type="expression" dxfId="1008" priority="487" stopIfTrue="1">
      <formula>$D$6=16</formula>
    </cfRule>
  </conditionalFormatting>
  <conditionalFormatting sqref="AA15">
    <cfRule type="cellIs" dxfId="1007" priority="488" stopIfTrue="1" operator="notEqual">
      <formula>L29</formula>
    </cfRule>
    <cfRule type="expression" dxfId="1006" priority="489" stopIfTrue="1">
      <formula>$D$6=16</formula>
    </cfRule>
  </conditionalFormatting>
  <conditionalFormatting sqref="AB13">
    <cfRule type="cellIs" dxfId="1005" priority="490" stopIfTrue="1" operator="notEqual">
      <formula>K31</formula>
    </cfRule>
    <cfRule type="expression" dxfId="1004" priority="491" stopIfTrue="1">
      <formula>$D$6=16</formula>
    </cfRule>
  </conditionalFormatting>
  <conditionalFormatting sqref="AC13">
    <cfRule type="cellIs" dxfId="1003" priority="492" stopIfTrue="1" operator="notEqual">
      <formula>J31</formula>
    </cfRule>
    <cfRule type="expression" dxfId="1002" priority="493" stopIfTrue="1">
      <formula>$D$6=16</formula>
    </cfRule>
  </conditionalFormatting>
  <conditionalFormatting sqref="AD11">
    <cfRule type="cellIs" dxfId="1001" priority="494" stopIfTrue="1" operator="notEqual">
      <formula>I33</formula>
    </cfRule>
    <cfRule type="expression" dxfId="1000" priority="495" stopIfTrue="1">
      <formula>$D$6=16</formula>
    </cfRule>
  </conditionalFormatting>
  <conditionalFormatting sqref="AE11">
    <cfRule type="cellIs" dxfId="999" priority="496" stopIfTrue="1" operator="notEqual">
      <formula>H33</formula>
    </cfRule>
    <cfRule type="expression" dxfId="998" priority="497" stopIfTrue="1">
      <formula>$D$6=16</formula>
    </cfRule>
  </conditionalFormatting>
  <conditionalFormatting sqref="AF9">
    <cfRule type="cellIs" dxfId="997" priority="498" stopIfTrue="1" operator="notEqual">
      <formula>G35</formula>
    </cfRule>
    <cfRule type="expression" dxfId="996" priority="499" stopIfTrue="1">
      <formula>$D$6=16</formula>
    </cfRule>
  </conditionalFormatting>
  <conditionalFormatting sqref="AG9">
    <cfRule type="cellIs" dxfId="995" priority="500" stopIfTrue="1" operator="notEqual">
      <formula>F35</formula>
    </cfRule>
    <cfRule type="expression" dxfId="994" priority="501" stopIfTrue="1">
      <formula>$D$6=16</formula>
    </cfRule>
  </conditionalFormatting>
  <conditionalFormatting sqref="AH7">
    <cfRule type="cellIs" dxfId="993" priority="502" stopIfTrue="1" operator="notEqual">
      <formula>E37</formula>
    </cfRule>
    <cfRule type="expression" dxfId="992" priority="503" stopIfTrue="1">
      <formula>$D$6=16</formula>
    </cfRule>
  </conditionalFormatting>
  <conditionalFormatting sqref="AI7">
    <cfRule type="cellIs" dxfId="991" priority="504" stopIfTrue="1" operator="notEqual">
      <formula>D37</formula>
    </cfRule>
    <cfRule type="expression" dxfId="990" priority="505" stopIfTrue="1">
      <formula>$D$6=16</formula>
    </cfRule>
  </conditionalFormatting>
  <conditionalFormatting sqref="R25">
    <cfRule type="cellIs" dxfId="989" priority="506" stopIfTrue="1" operator="notEqual">
      <formula>W21</formula>
    </cfRule>
    <cfRule type="expression" dxfId="988" priority="507" stopIfTrue="1">
      <formula>$D$6=17</formula>
    </cfRule>
  </conditionalFormatting>
  <conditionalFormatting sqref="S25">
    <cfRule type="cellIs" dxfId="987" priority="508" stopIfTrue="1" operator="notEqual">
      <formula>V21</formula>
    </cfRule>
    <cfRule type="expression" dxfId="986" priority="509" stopIfTrue="1">
      <formula>$D$6=17</formula>
    </cfRule>
  </conditionalFormatting>
  <conditionalFormatting sqref="P27">
    <cfRule type="cellIs" dxfId="985" priority="510" stopIfTrue="1" operator="notEqual">
      <formula>Y19</formula>
    </cfRule>
    <cfRule type="expression" dxfId="984" priority="511" stopIfTrue="1">
      <formula>$D$6=17</formula>
    </cfRule>
  </conditionalFormatting>
  <conditionalFormatting sqref="Q27">
    <cfRule type="cellIs" dxfId="983" priority="512" stopIfTrue="1" operator="notEqual">
      <formula>X19</formula>
    </cfRule>
    <cfRule type="expression" dxfId="982" priority="513" stopIfTrue="1">
      <formula>$D$6=17</formula>
    </cfRule>
  </conditionalFormatting>
  <conditionalFormatting sqref="N29">
    <cfRule type="cellIs" dxfId="981" priority="514" stopIfTrue="1" operator="notEqual">
      <formula>AA17</formula>
    </cfRule>
    <cfRule type="expression" dxfId="980" priority="515" stopIfTrue="1">
      <formula>$D$6=17</formula>
    </cfRule>
  </conditionalFormatting>
  <conditionalFormatting sqref="O29">
    <cfRule type="cellIs" dxfId="979" priority="516" stopIfTrue="1" operator="notEqual">
      <formula>Z17</formula>
    </cfRule>
    <cfRule type="expression" dxfId="978" priority="517" stopIfTrue="1">
      <formula>$D$6=17</formula>
    </cfRule>
  </conditionalFormatting>
  <conditionalFormatting sqref="L31">
    <cfRule type="cellIs" dxfId="977" priority="518" stopIfTrue="1" operator="notEqual">
      <formula>AC15</formula>
    </cfRule>
    <cfRule type="expression" dxfId="976" priority="519" stopIfTrue="1">
      <formula>$D$6=17</formula>
    </cfRule>
  </conditionalFormatting>
  <conditionalFormatting sqref="M31">
    <cfRule type="cellIs" dxfId="975" priority="520" stopIfTrue="1" operator="notEqual">
      <formula>AB15</formula>
    </cfRule>
    <cfRule type="expression" dxfId="974" priority="521" stopIfTrue="1">
      <formula>$D$6=17</formula>
    </cfRule>
  </conditionalFormatting>
  <conditionalFormatting sqref="J33">
    <cfRule type="cellIs" dxfId="973" priority="522" stopIfTrue="1" operator="notEqual">
      <formula>AE13</formula>
    </cfRule>
    <cfRule type="expression" dxfId="972" priority="523" stopIfTrue="1">
      <formula>$D$6=17</formula>
    </cfRule>
  </conditionalFormatting>
  <conditionalFormatting sqref="K33">
    <cfRule type="cellIs" dxfId="971" priority="524" stopIfTrue="1" operator="notEqual">
      <formula>AD13</formula>
    </cfRule>
    <cfRule type="expression" dxfId="970" priority="525" stopIfTrue="1">
      <formula>$D$6=17</formula>
    </cfRule>
  </conditionalFormatting>
  <conditionalFormatting sqref="H35">
    <cfRule type="cellIs" dxfId="969" priority="526" stopIfTrue="1" operator="notEqual">
      <formula>AG11</formula>
    </cfRule>
    <cfRule type="expression" dxfId="968" priority="527" stopIfTrue="1">
      <formula>$D$6=17</formula>
    </cfRule>
  </conditionalFormatting>
  <conditionalFormatting sqref="I35">
    <cfRule type="cellIs" dxfId="967" priority="528" stopIfTrue="1" operator="notEqual">
      <formula>AF11</formula>
    </cfRule>
    <cfRule type="expression" dxfId="966" priority="529" stopIfTrue="1">
      <formula>$D$6=17</formula>
    </cfRule>
  </conditionalFormatting>
  <conditionalFormatting sqref="F37">
    <cfRule type="cellIs" dxfId="965" priority="530" stopIfTrue="1" operator="notEqual">
      <formula>AI9</formula>
    </cfRule>
    <cfRule type="expression" dxfId="964" priority="531" stopIfTrue="1">
      <formula>$D$6=17</formula>
    </cfRule>
  </conditionalFormatting>
  <conditionalFormatting sqref="G37">
    <cfRule type="cellIs" dxfId="963" priority="532" stopIfTrue="1" operator="notEqual">
      <formula>AH9</formula>
    </cfRule>
    <cfRule type="expression" dxfId="962" priority="533" stopIfTrue="1">
      <formula>$D$6=17</formula>
    </cfRule>
  </conditionalFormatting>
  <conditionalFormatting sqref="D39">
    <cfRule type="cellIs" dxfId="961" priority="534" stopIfTrue="1" operator="notEqual">
      <formula>AK7</formula>
    </cfRule>
    <cfRule type="expression" dxfId="960" priority="535" stopIfTrue="1">
      <formula>$D$6=17</formula>
    </cfRule>
  </conditionalFormatting>
  <conditionalFormatting sqref="E39">
    <cfRule type="cellIs" dxfId="959" priority="536" stopIfTrue="1" operator="notEqual">
      <formula>AJ7</formula>
    </cfRule>
    <cfRule type="expression" dxfId="958" priority="537" stopIfTrue="1">
      <formula>$D$6=17</formula>
    </cfRule>
  </conditionalFormatting>
  <conditionalFormatting sqref="V21">
    <cfRule type="cellIs" dxfId="957" priority="538" stopIfTrue="1" operator="notEqual">
      <formula>S25</formula>
    </cfRule>
    <cfRule type="expression" dxfId="956" priority="539" stopIfTrue="1">
      <formula>$D$6=17</formula>
    </cfRule>
  </conditionalFormatting>
  <conditionalFormatting sqref="W21">
    <cfRule type="cellIs" dxfId="955" priority="540" stopIfTrue="1" operator="notEqual">
      <formula>R25</formula>
    </cfRule>
    <cfRule type="expression" dxfId="954" priority="541" stopIfTrue="1">
      <formula>$D$6=17</formula>
    </cfRule>
  </conditionalFormatting>
  <conditionalFormatting sqref="X19">
    <cfRule type="cellIs" dxfId="953" priority="542" stopIfTrue="1" operator="notEqual">
      <formula>Q27</formula>
    </cfRule>
    <cfRule type="expression" dxfId="952" priority="543" stopIfTrue="1">
      <formula>$D$6=17</formula>
    </cfRule>
  </conditionalFormatting>
  <conditionalFormatting sqref="Y19">
    <cfRule type="cellIs" dxfId="951" priority="544" stopIfTrue="1" operator="notEqual">
      <formula>P27</formula>
    </cfRule>
    <cfRule type="expression" dxfId="950" priority="545" stopIfTrue="1">
      <formula>$D$6=17</formula>
    </cfRule>
  </conditionalFormatting>
  <conditionalFormatting sqref="Z17">
    <cfRule type="cellIs" dxfId="949" priority="546" stopIfTrue="1" operator="notEqual">
      <formula>O29</formula>
    </cfRule>
    <cfRule type="expression" dxfId="948" priority="547" stopIfTrue="1">
      <formula>$D$6=17</formula>
    </cfRule>
  </conditionalFormatting>
  <conditionalFormatting sqref="AA17">
    <cfRule type="cellIs" dxfId="947" priority="548" stopIfTrue="1" operator="notEqual">
      <formula>N29</formula>
    </cfRule>
    <cfRule type="expression" dxfId="946" priority="549" stopIfTrue="1">
      <formula>$D$6=17</formula>
    </cfRule>
  </conditionalFormatting>
  <conditionalFormatting sqref="AB15">
    <cfRule type="cellIs" dxfId="945" priority="550" stopIfTrue="1" operator="notEqual">
      <formula>M31</formula>
    </cfRule>
    <cfRule type="expression" dxfId="944" priority="551" stopIfTrue="1">
      <formula>$D$6=17</formula>
    </cfRule>
  </conditionalFormatting>
  <conditionalFormatting sqref="AC15">
    <cfRule type="cellIs" dxfId="943" priority="552" stopIfTrue="1" operator="notEqual">
      <formula>L31</formula>
    </cfRule>
    <cfRule type="expression" dxfId="942" priority="553" stopIfTrue="1">
      <formula>$D$6=17</formula>
    </cfRule>
  </conditionalFormatting>
  <conditionalFormatting sqref="AD13">
    <cfRule type="cellIs" dxfId="941" priority="554" stopIfTrue="1" operator="notEqual">
      <formula>K33</formula>
    </cfRule>
    <cfRule type="expression" dxfId="940" priority="555" stopIfTrue="1">
      <formula>$D$6=17</formula>
    </cfRule>
  </conditionalFormatting>
  <conditionalFormatting sqref="AE13">
    <cfRule type="cellIs" dxfId="939" priority="556" stopIfTrue="1" operator="notEqual">
      <formula>J33</formula>
    </cfRule>
    <cfRule type="expression" dxfId="938" priority="557" stopIfTrue="1">
      <formula>$D$6=17</formula>
    </cfRule>
  </conditionalFormatting>
  <conditionalFormatting sqref="AF11">
    <cfRule type="cellIs" dxfId="937" priority="558" stopIfTrue="1" operator="notEqual">
      <formula>I35</formula>
    </cfRule>
    <cfRule type="expression" dxfId="936" priority="559" stopIfTrue="1">
      <formula>$D$6=17</formula>
    </cfRule>
  </conditionalFormatting>
  <conditionalFormatting sqref="AG11">
    <cfRule type="cellIs" dxfId="935" priority="560" stopIfTrue="1" operator="notEqual">
      <formula>H35</formula>
    </cfRule>
    <cfRule type="expression" dxfId="934" priority="561" stopIfTrue="1">
      <formula>$D$6=17</formula>
    </cfRule>
  </conditionalFormatting>
  <conditionalFormatting sqref="AH9">
    <cfRule type="cellIs" dxfId="933" priority="562" stopIfTrue="1" operator="notEqual">
      <formula>G37</formula>
    </cfRule>
    <cfRule type="expression" dxfId="932" priority="563" stopIfTrue="1">
      <formula>$D$6=17</formula>
    </cfRule>
  </conditionalFormatting>
  <conditionalFormatting sqref="AI9">
    <cfRule type="cellIs" dxfId="931" priority="564" stopIfTrue="1" operator="notEqual">
      <formula>F37</formula>
    </cfRule>
    <cfRule type="expression" dxfId="930" priority="565" stopIfTrue="1">
      <formula>$D$6=17</formula>
    </cfRule>
  </conditionalFormatting>
  <conditionalFormatting sqref="AJ7">
    <cfRule type="cellIs" dxfId="929" priority="566" stopIfTrue="1" operator="notEqual">
      <formula>E39</formula>
    </cfRule>
    <cfRule type="expression" dxfId="928" priority="567" stopIfTrue="1">
      <formula>$D$6=17</formula>
    </cfRule>
  </conditionalFormatting>
  <conditionalFormatting sqref="AK7">
    <cfRule type="cellIs" dxfId="927" priority="568" stopIfTrue="1" operator="notEqual">
      <formula>D39</formula>
    </cfRule>
    <cfRule type="expression" dxfId="926" priority="569" stopIfTrue="1">
      <formula>$D$6=17</formula>
    </cfRule>
  </conditionalFormatting>
  <conditionalFormatting sqref="AM38">
    <cfRule type="cellIs" dxfId="925" priority="570" stopIfTrue="1" operator="equal">
      <formula>2</formula>
    </cfRule>
    <cfRule type="cellIs" dxfId="924" priority="571" stopIfTrue="1" operator="equal">
      <formula>1</formula>
    </cfRule>
    <cfRule type="expression" dxfId="923" priority="572" stopIfTrue="1">
      <formula>AM39+AR39&lt;3</formula>
    </cfRule>
  </conditionalFormatting>
  <conditionalFormatting sqref="H41">
    <cfRule type="cellIs" dxfId="922" priority="573" stopIfTrue="1" operator="notEqual">
      <formula>AM11</formula>
    </cfRule>
    <cfRule type="expression" dxfId="921" priority="574" stopIfTrue="1">
      <formula>$D$6=1</formula>
    </cfRule>
  </conditionalFormatting>
  <conditionalFormatting sqref="I41">
    <cfRule type="cellIs" dxfId="920" priority="575" stopIfTrue="1" operator="notEqual">
      <formula>AL11</formula>
    </cfRule>
    <cfRule type="expression" dxfId="919" priority="576" stopIfTrue="1">
      <formula>$D$6=1</formula>
    </cfRule>
  </conditionalFormatting>
  <conditionalFormatting sqref="J39">
    <cfRule type="cellIs" dxfId="918" priority="577" stopIfTrue="1" operator="notEqual">
      <formula>AK13</formula>
    </cfRule>
    <cfRule type="expression" dxfId="917" priority="578" stopIfTrue="1">
      <formula>$D$6=1</formula>
    </cfRule>
  </conditionalFormatting>
  <conditionalFormatting sqref="K39">
    <cfRule type="cellIs" dxfId="916" priority="579" stopIfTrue="1" operator="notEqual">
      <formula>AJ13</formula>
    </cfRule>
    <cfRule type="expression" dxfId="915" priority="580" stopIfTrue="1">
      <formula>$D$6=1</formula>
    </cfRule>
  </conditionalFormatting>
  <conditionalFormatting sqref="L37">
    <cfRule type="cellIs" dxfId="914" priority="581" stopIfTrue="1" operator="notEqual">
      <formula>AI15</formula>
    </cfRule>
    <cfRule type="expression" dxfId="913" priority="582" stopIfTrue="1">
      <formula>$D$6=1</formula>
    </cfRule>
  </conditionalFormatting>
  <conditionalFormatting sqref="M37">
    <cfRule type="cellIs" dxfId="912" priority="583" stopIfTrue="1" operator="notEqual">
      <formula>AH15</formula>
    </cfRule>
    <cfRule type="expression" dxfId="911" priority="584" stopIfTrue="1">
      <formula>$D$6=1</formula>
    </cfRule>
  </conditionalFormatting>
  <conditionalFormatting sqref="N35">
    <cfRule type="cellIs" dxfId="910" priority="585" stopIfTrue="1" operator="notEqual">
      <formula>AG17</formula>
    </cfRule>
    <cfRule type="expression" dxfId="909" priority="586" stopIfTrue="1">
      <formula>$D$6=1</formula>
    </cfRule>
  </conditionalFormatting>
  <conditionalFormatting sqref="O35">
    <cfRule type="cellIs" dxfId="908" priority="587" stopIfTrue="1" operator="notEqual">
      <formula>AF17</formula>
    </cfRule>
    <cfRule type="expression" dxfId="907" priority="588" stopIfTrue="1">
      <formula>$D$6=1</formula>
    </cfRule>
  </conditionalFormatting>
  <conditionalFormatting sqref="P33">
    <cfRule type="cellIs" dxfId="906" priority="589" stopIfTrue="1" operator="notEqual">
      <formula>AE19</formula>
    </cfRule>
    <cfRule type="expression" dxfId="905" priority="590" stopIfTrue="1">
      <formula>$D$6=1</formula>
    </cfRule>
  </conditionalFormatting>
  <conditionalFormatting sqref="Q33">
    <cfRule type="cellIs" dxfId="904" priority="591" stopIfTrue="1" operator="notEqual">
      <formula>AD19</formula>
    </cfRule>
    <cfRule type="expression" dxfId="903" priority="592" stopIfTrue="1">
      <formula>$D$6=1</formula>
    </cfRule>
  </conditionalFormatting>
  <conditionalFormatting sqref="R31">
    <cfRule type="cellIs" dxfId="902" priority="593" stopIfTrue="1" operator="notEqual">
      <formula>AC21</formula>
    </cfRule>
    <cfRule type="expression" dxfId="901" priority="594" stopIfTrue="1">
      <formula>$D$6=1</formula>
    </cfRule>
  </conditionalFormatting>
  <conditionalFormatting sqref="S31">
    <cfRule type="cellIs" dxfId="900" priority="595" stopIfTrue="1" operator="notEqual">
      <formula>AB21</formula>
    </cfRule>
    <cfRule type="expression" dxfId="899" priority="596" stopIfTrue="1">
      <formula>$D$6=1</formula>
    </cfRule>
  </conditionalFormatting>
  <conditionalFormatting sqref="T29">
    <cfRule type="cellIs" dxfId="898" priority="597" stopIfTrue="1" operator="notEqual">
      <formula>AA23</formula>
    </cfRule>
    <cfRule type="expression" dxfId="897" priority="598" stopIfTrue="1">
      <formula>$D$6=1</formula>
    </cfRule>
  </conditionalFormatting>
  <conditionalFormatting sqref="U29">
    <cfRule type="cellIs" dxfId="896" priority="599" stopIfTrue="1" operator="notEqual">
      <formula>Z23</formula>
    </cfRule>
    <cfRule type="expression" dxfId="895" priority="600" stopIfTrue="1">
      <formula>$D$6=1</formula>
    </cfRule>
  </conditionalFormatting>
  <conditionalFormatting sqref="V27">
    <cfRule type="cellIs" dxfId="894" priority="601" stopIfTrue="1" operator="notEqual">
      <formula>Y25</formula>
    </cfRule>
    <cfRule type="expression" dxfId="893" priority="602" stopIfTrue="1">
      <formula>$D$6=1</formula>
    </cfRule>
  </conditionalFormatting>
  <conditionalFormatting sqref="W27">
    <cfRule type="cellIs" dxfId="892" priority="603" stopIfTrue="1" operator="notEqual">
      <formula>X25</formula>
    </cfRule>
    <cfRule type="expression" dxfId="891" priority="604" stopIfTrue="1">
      <formula>$D$6=1</formula>
    </cfRule>
  </conditionalFormatting>
  <conditionalFormatting sqref="AL11">
    <cfRule type="cellIs" dxfId="890" priority="605" stopIfTrue="1" operator="notEqual">
      <formula>I41</formula>
    </cfRule>
    <cfRule type="expression" dxfId="889" priority="606" stopIfTrue="1">
      <formula>$D$6=1</formula>
    </cfRule>
  </conditionalFormatting>
  <conditionalFormatting sqref="AM11">
    <cfRule type="cellIs" dxfId="888" priority="607" stopIfTrue="1" operator="notEqual">
      <formula>H41</formula>
    </cfRule>
    <cfRule type="expression" dxfId="887" priority="608" stopIfTrue="1">
      <formula>$D$6=1</formula>
    </cfRule>
  </conditionalFormatting>
  <conditionalFormatting sqref="AJ13">
    <cfRule type="cellIs" dxfId="886" priority="609" stopIfTrue="1" operator="notEqual">
      <formula>K39</formula>
    </cfRule>
    <cfRule type="expression" dxfId="885" priority="610" stopIfTrue="1">
      <formula>$D$6=1</formula>
    </cfRule>
  </conditionalFormatting>
  <conditionalFormatting sqref="AK13">
    <cfRule type="cellIs" dxfId="884" priority="611" stopIfTrue="1" operator="notEqual">
      <formula>J39</formula>
    </cfRule>
    <cfRule type="expression" dxfId="883" priority="612" stopIfTrue="1">
      <formula>$D$6=1</formula>
    </cfRule>
  </conditionalFormatting>
  <conditionalFormatting sqref="AH15">
    <cfRule type="cellIs" dxfId="882" priority="613" stopIfTrue="1" operator="notEqual">
      <formula>M37</formula>
    </cfRule>
    <cfRule type="expression" dxfId="881" priority="614" stopIfTrue="1">
      <formula>$D$6=1</formula>
    </cfRule>
  </conditionalFormatting>
  <conditionalFormatting sqref="AI15">
    <cfRule type="cellIs" dxfId="880" priority="615" stopIfTrue="1" operator="notEqual">
      <formula>L37</formula>
    </cfRule>
    <cfRule type="expression" dxfId="879" priority="616" stopIfTrue="1">
      <formula>$D$6=1</formula>
    </cfRule>
  </conditionalFormatting>
  <conditionalFormatting sqref="AF17">
    <cfRule type="cellIs" dxfId="878" priority="617" stopIfTrue="1" operator="notEqual">
      <formula>O35</formula>
    </cfRule>
    <cfRule type="expression" dxfId="877" priority="618" stopIfTrue="1">
      <formula>$D$6=1</formula>
    </cfRule>
  </conditionalFormatting>
  <conditionalFormatting sqref="AG17">
    <cfRule type="cellIs" dxfId="876" priority="619" stopIfTrue="1" operator="notEqual">
      <formula>N35</formula>
    </cfRule>
    <cfRule type="expression" dxfId="875" priority="620" stopIfTrue="1">
      <formula>$D$6=1</formula>
    </cfRule>
  </conditionalFormatting>
  <conditionalFormatting sqref="AD19">
    <cfRule type="cellIs" dxfId="874" priority="621" stopIfTrue="1" operator="notEqual">
      <formula>Q33</formula>
    </cfRule>
    <cfRule type="expression" dxfId="873" priority="622" stopIfTrue="1">
      <formula>$D$6=1</formula>
    </cfRule>
  </conditionalFormatting>
  <conditionalFormatting sqref="AE19">
    <cfRule type="cellIs" dxfId="872" priority="623" stopIfTrue="1" operator="notEqual">
      <formula>P33</formula>
    </cfRule>
    <cfRule type="expression" dxfId="871" priority="624" stopIfTrue="1">
      <formula>$D$6=1</formula>
    </cfRule>
  </conditionalFormatting>
  <conditionalFormatting sqref="AB21">
    <cfRule type="cellIs" dxfId="870" priority="625" stopIfTrue="1" operator="notEqual">
      <formula>S31</formula>
    </cfRule>
    <cfRule type="expression" dxfId="869" priority="626" stopIfTrue="1">
      <formula>$D$6=1</formula>
    </cfRule>
  </conditionalFormatting>
  <conditionalFormatting sqref="AC21">
    <cfRule type="cellIs" dxfId="868" priority="627" stopIfTrue="1" operator="notEqual">
      <formula>R31</formula>
    </cfRule>
    <cfRule type="expression" dxfId="867" priority="628" stopIfTrue="1">
      <formula>$D$6=1</formula>
    </cfRule>
  </conditionalFormatting>
  <conditionalFormatting sqref="Z23">
    <cfRule type="cellIs" dxfId="866" priority="629" stopIfTrue="1" operator="notEqual">
      <formula>U29</formula>
    </cfRule>
    <cfRule type="expression" dxfId="865" priority="630" stopIfTrue="1">
      <formula>$D$6=1</formula>
    </cfRule>
  </conditionalFormatting>
  <conditionalFormatting sqref="AA23">
    <cfRule type="cellIs" dxfId="864" priority="631" stopIfTrue="1" operator="notEqual">
      <formula>T29</formula>
    </cfRule>
    <cfRule type="expression" dxfId="863" priority="632" stopIfTrue="1">
      <formula>$D$6=1</formula>
    </cfRule>
  </conditionalFormatting>
  <conditionalFormatting sqref="X25">
    <cfRule type="cellIs" dxfId="862" priority="633" stopIfTrue="1" operator="notEqual">
      <formula>W27</formula>
    </cfRule>
    <cfRule type="expression" dxfId="861" priority="634" stopIfTrue="1">
      <formula>$D$6=1</formula>
    </cfRule>
  </conditionalFormatting>
  <conditionalFormatting sqref="X45">
    <cfRule type="cellIs" dxfId="860" priority="635" stopIfTrue="1" operator="notEqual">
      <formula>AQ27</formula>
    </cfRule>
    <cfRule type="expression" dxfId="859" priority="636" stopIfTrue="1">
      <formula>$D$6=2</formula>
    </cfRule>
  </conditionalFormatting>
  <conditionalFormatting sqref="Y45">
    <cfRule type="cellIs" dxfId="858" priority="637" stopIfTrue="1" operator="notEqual">
      <formula>AP27</formula>
    </cfRule>
    <cfRule type="expression" dxfId="857" priority="638" stopIfTrue="1">
      <formula>$D$6=2</formula>
    </cfRule>
  </conditionalFormatting>
  <conditionalFormatting sqref="V29">
    <cfRule type="cellIs" dxfId="856" priority="639" stopIfTrue="1" operator="notEqual">
      <formula>AA25</formula>
    </cfRule>
    <cfRule type="expression" dxfId="855" priority="640" stopIfTrue="1">
      <formula>$D$6=2</formula>
    </cfRule>
  </conditionalFormatting>
  <conditionalFormatting sqref="W29">
    <cfRule type="cellIs" dxfId="854" priority="641" stopIfTrue="1" operator="notEqual">
      <formula>Z25</formula>
    </cfRule>
    <cfRule type="expression" dxfId="853" priority="642" stopIfTrue="1">
      <formula>$D$6=2</formula>
    </cfRule>
  </conditionalFormatting>
  <conditionalFormatting sqref="Z25">
    <cfRule type="cellIs" dxfId="852" priority="643" stopIfTrue="1" operator="notEqual">
      <formula>W29</formula>
    </cfRule>
    <cfRule type="expression" dxfId="851" priority="644" stopIfTrue="1">
      <formula>$D$6=2</formula>
    </cfRule>
  </conditionalFormatting>
  <conditionalFormatting sqref="AA25">
    <cfRule type="cellIs" dxfId="850" priority="645" stopIfTrue="1" operator="notEqual">
      <formula>V29</formula>
    </cfRule>
    <cfRule type="expression" dxfId="849" priority="646" stopIfTrue="1">
      <formula>$D$6=2</formula>
    </cfRule>
  </conditionalFormatting>
  <conditionalFormatting sqref="T31">
    <cfRule type="cellIs" dxfId="848" priority="647" stopIfTrue="1" operator="notEqual">
      <formula>AC23</formula>
    </cfRule>
    <cfRule type="expression" dxfId="847" priority="648" stopIfTrue="1">
      <formula>$D$6=2</formula>
    </cfRule>
  </conditionalFormatting>
  <conditionalFormatting sqref="U31">
    <cfRule type="cellIs" dxfId="846" priority="649" stopIfTrue="1" operator="notEqual">
      <formula>AB23</formula>
    </cfRule>
    <cfRule type="expression" dxfId="845" priority="650" stopIfTrue="1">
      <formula>$D$6=2</formula>
    </cfRule>
  </conditionalFormatting>
  <conditionalFormatting sqref="AB23">
    <cfRule type="cellIs" dxfId="844" priority="651" stopIfTrue="1" operator="notEqual">
      <formula>U31</formula>
    </cfRule>
    <cfRule type="expression" dxfId="843" priority="652" stopIfTrue="1">
      <formula>$D$6=2</formula>
    </cfRule>
  </conditionalFormatting>
  <conditionalFormatting sqref="AC23">
    <cfRule type="cellIs" dxfId="842" priority="653" stopIfTrue="1" operator="notEqual">
      <formula>T31</formula>
    </cfRule>
    <cfRule type="expression" dxfId="841" priority="654" stopIfTrue="1">
      <formula>$D$6=2</formula>
    </cfRule>
  </conditionalFormatting>
  <conditionalFormatting sqref="R33">
    <cfRule type="cellIs" dxfId="840" priority="655" stopIfTrue="1" operator="notEqual">
      <formula>AE21</formula>
    </cfRule>
    <cfRule type="expression" dxfId="839" priority="656" stopIfTrue="1">
      <formula>$D$6=2</formula>
    </cfRule>
  </conditionalFormatting>
  <conditionalFormatting sqref="S33">
    <cfRule type="cellIs" dxfId="838" priority="657" stopIfTrue="1" operator="notEqual">
      <formula>AD21</formula>
    </cfRule>
    <cfRule type="expression" dxfId="837" priority="658" stopIfTrue="1">
      <formula>$D$6=2</formula>
    </cfRule>
  </conditionalFormatting>
  <conditionalFormatting sqref="P35">
    <cfRule type="cellIs" dxfId="836" priority="659" stopIfTrue="1" operator="notEqual">
      <formula>AG19</formula>
    </cfRule>
    <cfRule type="expression" dxfId="835" priority="660" stopIfTrue="1">
      <formula>$D$6=2</formula>
    </cfRule>
  </conditionalFormatting>
  <conditionalFormatting sqref="Q35">
    <cfRule type="cellIs" dxfId="834" priority="661" stopIfTrue="1" operator="notEqual">
      <formula>AF19</formula>
    </cfRule>
    <cfRule type="expression" dxfId="833" priority="662" stopIfTrue="1">
      <formula>$D$6=2</formula>
    </cfRule>
  </conditionalFormatting>
  <conditionalFormatting sqref="N37">
    <cfRule type="cellIs" dxfId="832" priority="663" stopIfTrue="1" operator="notEqual">
      <formula>AI17</formula>
    </cfRule>
    <cfRule type="expression" dxfId="831" priority="664" stopIfTrue="1">
      <formula>$D$6=2</formula>
    </cfRule>
  </conditionalFormatting>
  <conditionalFormatting sqref="O37">
    <cfRule type="cellIs" dxfId="830" priority="665" stopIfTrue="1" operator="notEqual">
      <formula>AH17</formula>
    </cfRule>
    <cfRule type="expression" dxfId="829" priority="666" stopIfTrue="1">
      <formula>$D$6=2</formula>
    </cfRule>
  </conditionalFormatting>
  <conditionalFormatting sqref="L39">
    <cfRule type="cellIs" dxfId="828" priority="667" stopIfTrue="1" operator="notEqual">
      <formula>AK15</formula>
    </cfRule>
    <cfRule type="expression" dxfId="827" priority="668" stopIfTrue="1">
      <formula>$D$6=2</formula>
    </cfRule>
  </conditionalFormatting>
  <conditionalFormatting sqref="M39">
    <cfRule type="cellIs" dxfId="826" priority="669" stopIfTrue="1" operator="notEqual">
      <formula>AJ15</formula>
    </cfRule>
    <cfRule type="expression" dxfId="825" priority="670" stopIfTrue="1">
      <formula>$D$6=2</formula>
    </cfRule>
  </conditionalFormatting>
  <conditionalFormatting sqref="J41">
    <cfRule type="cellIs" dxfId="824" priority="671" stopIfTrue="1" operator="notEqual">
      <formula>AM13</formula>
    </cfRule>
    <cfRule type="expression" dxfId="823" priority="672" stopIfTrue="1">
      <formula>$D$6=2</formula>
    </cfRule>
  </conditionalFormatting>
  <conditionalFormatting sqref="K41">
    <cfRule type="cellIs" dxfId="822" priority="673" stopIfTrue="1" operator="notEqual">
      <formula>AL13</formula>
    </cfRule>
    <cfRule type="expression" dxfId="821" priority="674" stopIfTrue="1">
      <formula>$D$6=2</formula>
    </cfRule>
  </conditionalFormatting>
  <conditionalFormatting sqref="AL13">
    <cfRule type="cellIs" dxfId="820" priority="675" stopIfTrue="1" operator="notEqual">
      <formula>K41</formula>
    </cfRule>
    <cfRule type="expression" dxfId="819" priority="676" stopIfTrue="1">
      <formula>$D$6=2</formula>
    </cfRule>
  </conditionalFormatting>
  <conditionalFormatting sqref="AJ15">
    <cfRule type="cellIs" dxfId="818" priority="677" stopIfTrue="1" operator="notEqual">
      <formula>M39</formula>
    </cfRule>
    <cfRule type="expression" dxfId="817" priority="678" stopIfTrue="1">
      <formula>$D$6=2</formula>
    </cfRule>
  </conditionalFormatting>
  <conditionalFormatting sqref="AH17">
    <cfRule type="cellIs" dxfId="816" priority="679" stopIfTrue="1" operator="notEqual">
      <formula>O37</formula>
    </cfRule>
    <cfRule type="expression" dxfId="815" priority="680" stopIfTrue="1">
      <formula>$D$6=2</formula>
    </cfRule>
  </conditionalFormatting>
  <conditionalFormatting sqref="AF19">
    <cfRule type="cellIs" dxfId="814" priority="681" stopIfTrue="1" operator="notEqual">
      <formula>Q35</formula>
    </cfRule>
    <cfRule type="expression" dxfId="813" priority="682" stopIfTrue="1">
      <formula>$D$6=2</formula>
    </cfRule>
  </conditionalFormatting>
  <conditionalFormatting sqref="AD21">
    <cfRule type="cellIs" dxfId="812" priority="683" stopIfTrue="1" operator="notEqual">
      <formula>S33</formula>
    </cfRule>
    <cfRule type="expression" dxfId="811" priority="684" stopIfTrue="1">
      <formula>$D$6=2</formula>
    </cfRule>
  </conditionalFormatting>
  <conditionalFormatting sqref="AE21">
    <cfRule type="cellIs" dxfId="810" priority="685" stopIfTrue="1" operator="notEqual">
      <formula>R33</formula>
    </cfRule>
    <cfRule type="expression" dxfId="809" priority="686" stopIfTrue="1">
      <formula>$D$6=2</formula>
    </cfRule>
  </conditionalFormatting>
  <conditionalFormatting sqref="AG19">
    <cfRule type="cellIs" dxfId="808" priority="687" stopIfTrue="1" operator="notEqual">
      <formula>P35</formula>
    </cfRule>
    <cfRule type="expression" dxfId="807" priority="688" stopIfTrue="1">
      <formula>$D$6=2</formula>
    </cfRule>
  </conditionalFormatting>
  <conditionalFormatting sqref="AI17">
    <cfRule type="cellIs" dxfId="806" priority="689" stopIfTrue="1" operator="notEqual">
      <formula>N37</formula>
    </cfRule>
    <cfRule type="expression" dxfId="805" priority="690" stopIfTrue="1">
      <formula>$D$6=2</formula>
    </cfRule>
  </conditionalFormatting>
  <conditionalFormatting sqref="AK15">
    <cfRule type="cellIs" dxfId="804" priority="691" stopIfTrue="1" operator="notEqual">
      <formula>L39</formula>
    </cfRule>
    <cfRule type="expression" dxfId="803" priority="692" stopIfTrue="1">
      <formula>$D$6=2</formula>
    </cfRule>
  </conditionalFormatting>
  <conditionalFormatting sqref="AM13">
    <cfRule type="cellIs" dxfId="802" priority="693" stopIfTrue="1" operator="notEqual">
      <formula>J41</formula>
    </cfRule>
    <cfRule type="expression" dxfId="801" priority="694" stopIfTrue="1">
      <formula>$D$6=2</formula>
    </cfRule>
  </conditionalFormatting>
  <conditionalFormatting sqref="Y25">
    <cfRule type="cellIs" dxfId="800" priority="695" stopIfTrue="1" operator="notEqual">
      <formula>V27</formula>
    </cfRule>
    <cfRule type="expression" dxfId="799" priority="696" stopIfTrue="1">
      <formula>$D$6=1</formula>
    </cfRule>
  </conditionalFormatting>
  <conditionalFormatting sqref="L41">
    <cfRule type="cellIs" dxfId="798" priority="697" stopIfTrue="1" operator="notEqual">
      <formula>AM15</formula>
    </cfRule>
    <cfRule type="expression" dxfId="797" priority="698" stopIfTrue="1">
      <formula>$D$6=3</formula>
    </cfRule>
  </conditionalFormatting>
  <conditionalFormatting sqref="M41">
    <cfRule type="cellIs" dxfId="796" priority="699" stopIfTrue="1" operator="notEqual">
      <formula>AL15</formula>
    </cfRule>
    <cfRule type="expression" dxfId="795" priority="700" stopIfTrue="1">
      <formula>$D$6=3</formula>
    </cfRule>
  </conditionalFormatting>
  <conditionalFormatting sqref="N39">
    <cfRule type="cellIs" dxfId="794" priority="701" stopIfTrue="1" operator="notEqual">
      <formula>AK17</formula>
    </cfRule>
    <cfRule type="expression" dxfId="793" priority="702" stopIfTrue="1">
      <formula>$D$6=3</formula>
    </cfRule>
  </conditionalFormatting>
  <conditionalFormatting sqref="O39">
    <cfRule type="cellIs" dxfId="792" priority="703" stopIfTrue="1" operator="notEqual">
      <formula>AJ17</formula>
    </cfRule>
    <cfRule type="expression" dxfId="791" priority="704" stopIfTrue="1">
      <formula>$D$6=3</formula>
    </cfRule>
  </conditionalFormatting>
  <conditionalFormatting sqref="P37">
    <cfRule type="cellIs" dxfId="790" priority="705" stopIfTrue="1" operator="notEqual">
      <formula>AI19</formula>
    </cfRule>
    <cfRule type="expression" dxfId="789" priority="706" stopIfTrue="1">
      <formula>$D$6=3</formula>
    </cfRule>
  </conditionalFormatting>
  <conditionalFormatting sqref="Q37">
    <cfRule type="cellIs" dxfId="788" priority="707" stopIfTrue="1" operator="notEqual">
      <formula>AH19</formula>
    </cfRule>
    <cfRule type="expression" dxfId="787" priority="708" stopIfTrue="1">
      <formula>$D$6=3</formula>
    </cfRule>
  </conditionalFormatting>
  <conditionalFormatting sqref="R35">
    <cfRule type="cellIs" dxfId="786" priority="709" stopIfTrue="1" operator="notEqual">
      <formula>AG21</formula>
    </cfRule>
    <cfRule type="expression" dxfId="785" priority="710" stopIfTrue="1">
      <formula>$D$6=3</formula>
    </cfRule>
  </conditionalFormatting>
  <conditionalFormatting sqref="S35">
    <cfRule type="cellIs" dxfId="784" priority="711" stopIfTrue="1" operator="notEqual">
      <formula>AF21</formula>
    </cfRule>
    <cfRule type="expression" dxfId="783" priority="712" stopIfTrue="1">
      <formula>$D$6=3</formula>
    </cfRule>
  </conditionalFormatting>
  <conditionalFormatting sqref="T33">
    <cfRule type="cellIs" dxfId="782" priority="713" stopIfTrue="1" operator="notEqual">
      <formula>AE23</formula>
    </cfRule>
    <cfRule type="expression" dxfId="781" priority="714" stopIfTrue="1">
      <formula>$D$6=3</formula>
    </cfRule>
  </conditionalFormatting>
  <conditionalFormatting sqref="U33">
    <cfRule type="cellIs" dxfId="780" priority="715" stopIfTrue="1" operator="notEqual">
      <formula>AD23</formula>
    </cfRule>
    <cfRule type="expression" dxfId="779" priority="716" stopIfTrue="1">
      <formula>$D$6=3</formula>
    </cfRule>
  </conditionalFormatting>
  <conditionalFormatting sqref="V31">
    <cfRule type="cellIs" dxfId="778" priority="717" stopIfTrue="1" operator="notEqual">
      <formula>AC25</formula>
    </cfRule>
    <cfRule type="expression" dxfId="777" priority="718" stopIfTrue="1">
      <formula>$D$6=3</formula>
    </cfRule>
  </conditionalFormatting>
  <conditionalFormatting sqref="W31">
    <cfRule type="cellIs" dxfId="776" priority="719" stopIfTrue="1" operator="notEqual">
      <formula>AB25</formula>
    </cfRule>
    <cfRule type="expression" dxfId="775" priority="720" stopIfTrue="1">
      <formula>$D$6=3</formula>
    </cfRule>
  </conditionalFormatting>
  <conditionalFormatting sqref="X29">
    <cfRule type="cellIs" dxfId="774" priority="721" stopIfTrue="1" operator="notEqual">
      <formula>AA27</formula>
    </cfRule>
    <cfRule type="expression" dxfId="773" priority="722" stopIfTrue="1">
      <formula>$D$6=3</formula>
    </cfRule>
  </conditionalFormatting>
  <conditionalFormatting sqref="Y29">
    <cfRule type="cellIs" dxfId="772" priority="723" stopIfTrue="1" operator="notEqual">
      <formula>Z27</formula>
    </cfRule>
    <cfRule type="expression" dxfId="771" priority="724" stopIfTrue="1">
      <formula>$D$6=3</formula>
    </cfRule>
  </conditionalFormatting>
  <conditionalFormatting sqref="AL15">
    <cfRule type="cellIs" dxfId="770" priority="725" stopIfTrue="1" operator="notEqual">
      <formula>M41</formula>
    </cfRule>
    <cfRule type="expression" dxfId="769" priority="726" stopIfTrue="1">
      <formula>$D$6=3</formula>
    </cfRule>
  </conditionalFormatting>
  <conditionalFormatting sqref="AJ17">
    <cfRule type="cellIs" dxfId="768" priority="727" stopIfTrue="1" operator="notEqual">
      <formula>O39</formula>
    </cfRule>
    <cfRule type="expression" dxfId="767" priority="728" stopIfTrue="1">
      <formula>$D$6=3</formula>
    </cfRule>
  </conditionalFormatting>
  <conditionalFormatting sqref="AH19">
    <cfRule type="cellIs" dxfId="766" priority="729" stopIfTrue="1" operator="notEqual">
      <formula>Q37</formula>
    </cfRule>
    <cfRule type="expression" dxfId="765" priority="730" stopIfTrue="1">
      <formula>$D$6=3</formula>
    </cfRule>
  </conditionalFormatting>
  <conditionalFormatting sqref="AF21">
    <cfRule type="cellIs" dxfId="764" priority="731" stopIfTrue="1" operator="notEqual">
      <formula>S35</formula>
    </cfRule>
    <cfRule type="expression" dxfId="763" priority="732" stopIfTrue="1">
      <formula>$D$6=3</formula>
    </cfRule>
  </conditionalFormatting>
  <conditionalFormatting sqref="AD23">
    <cfRule type="cellIs" dxfId="762" priority="733" stopIfTrue="1" operator="notEqual">
      <formula>U33</formula>
    </cfRule>
    <cfRule type="expression" dxfId="761" priority="734" stopIfTrue="1">
      <formula>$D$6=3</formula>
    </cfRule>
  </conditionalFormatting>
  <conditionalFormatting sqref="AB25">
    <cfRule type="cellIs" dxfId="760" priority="735" stopIfTrue="1" operator="notEqual">
      <formula>W31</formula>
    </cfRule>
    <cfRule type="expression" dxfId="759" priority="736" stopIfTrue="1">
      <formula>$D$6=3</formula>
    </cfRule>
  </conditionalFormatting>
  <conditionalFormatting sqref="Z27">
    <cfRule type="cellIs" dxfId="758" priority="737" stopIfTrue="1" operator="notEqual">
      <formula>Y29</formula>
    </cfRule>
    <cfRule type="expression" dxfId="757" priority="738" stopIfTrue="1">
      <formula>$D$6=3</formula>
    </cfRule>
  </conditionalFormatting>
  <conditionalFormatting sqref="AA27">
    <cfRule type="cellIs" dxfId="756" priority="739" stopIfTrue="1" operator="notEqual">
      <formula>X29</formula>
    </cfRule>
    <cfRule type="expression" dxfId="755" priority="740" stopIfTrue="1">
      <formula>$D$6=3</formula>
    </cfRule>
  </conditionalFormatting>
  <conditionalFormatting sqref="AC25">
    <cfRule type="cellIs" dxfId="754" priority="741" stopIfTrue="1" operator="notEqual">
      <formula>V31</formula>
    </cfRule>
    <cfRule type="expression" dxfId="753" priority="742" stopIfTrue="1">
      <formula>$D$6=3</formula>
    </cfRule>
  </conditionalFormatting>
  <conditionalFormatting sqref="AE23">
    <cfRule type="cellIs" dxfId="752" priority="743" stopIfTrue="1" operator="notEqual">
      <formula>T33</formula>
    </cfRule>
    <cfRule type="expression" dxfId="751" priority="744" stopIfTrue="1">
      <formula>$D$6=3</formula>
    </cfRule>
  </conditionalFormatting>
  <conditionalFormatting sqref="AG21">
    <cfRule type="cellIs" dxfId="750" priority="745" stopIfTrue="1" operator="notEqual">
      <formula>R35</formula>
    </cfRule>
    <cfRule type="expression" dxfId="749" priority="746" stopIfTrue="1">
      <formula>$D$6=3</formula>
    </cfRule>
  </conditionalFormatting>
  <conditionalFormatting sqref="AI19">
    <cfRule type="cellIs" dxfId="748" priority="747" stopIfTrue="1" operator="notEqual">
      <formula>P37</formula>
    </cfRule>
    <cfRule type="expression" dxfId="747" priority="748" stopIfTrue="1">
      <formula>$D$6=3</formula>
    </cfRule>
  </conditionalFormatting>
  <conditionalFormatting sqref="AK17">
    <cfRule type="cellIs" dxfId="746" priority="749" stopIfTrue="1" operator="notEqual">
      <formula>N39</formula>
    </cfRule>
    <cfRule type="expression" dxfId="745" priority="750" stopIfTrue="1">
      <formula>$D$6=3</formula>
    </cfRule>
  </conditionalFormatting>
  <conditionalFormatting sqref="AM15">
    <cfRule type="cellIs" dxfId="744" priority="751" stopIfTrue="1" operator="notEqual">
      <formula>L41</formula>
    </cfRule>
    <cfRule type="expression" dxfId="743" priority="752" stopIfTrue="1">
      <formula>$D$6=3</formula>
    </cfRule>
  </conditionalFormatting>
  <conditionalFormatting sqref="Z45 R37">
    <cfRule type="cellIs" dxfId="742" priority="753" stopIfTrue="1" operator="notEqual">
      <formula>AI21</formula>
    </cfRule>
    <cfRule type="expression" dxfId="741" priority="754" stopIfTrue="1">
      <formula>$D$6=4</formula>
    </cfRule>
  </conditionalFormatting>
  <conditionalFormatting sqref="AA45 S37">
    <cfRule type="cellIs" dxfId="740" priority="755" stopIfTrue="1" operator="notEqual">
      <formula>AH21</formula>
    </cfRule>
    <cfRule type="expression" dxfId="739" priority="756" stopIfTrue="1">
      <formula>$D$6=4</formula>
    </cfRule>
  </conditionalFormatting>
  <conditionalFormatting sqref="X31">
    <cfRule type="cellIs" dxfId="738" priority="757" stopIfTrue="1" operator="notEqual">
      <formula>AC27</formula>
    </cfRule>
    <cfRule type="expression" dxfId="737" priority="758" stopIfTrue="1">
      <formula>$D$6=4</formula>
    </cfRule>
  </conditionalFormatting>
  <conditionalFormatting sqref="Y31">
    <cfRule type="cellIs" dxfId="736" priority="759" stopIfTrue="1" operator="notEqual">
      <formula>AB27</formula>
    </cfRule>
    <cfRule type="expression" dxfId="735" priority="760" stopIfTrue="1">
      <formula>$D$6=4</formula>
    </cfRule>
  </conditionalFormatting>
  <conditionalFormatting sqref="AL17">
    <cfRule type="cellIs" dxfId="734" priority="761" stopIfTrue="1" operator="notEqual">
      <formula>O41</formula>
    </cfRule>
    <cfRule type="expression" dxfId="733" priority="762" stopIfTrue="1">
      <formula>$D$6=4</formula>
    </cfRule>
  </conditionalFormatting>
  <conditionalFormatting sqref="AJ19">
    <cfRule type="cellIs" dxfId="732" priority="763" stopIfTrue="1" operator="notEqual">
      <formula>Q39</formula>
    </cfRule>
    <cfRule type="expression" dxfId="731" priority="764" stopIfTrue="1">
      <formula>$D$6=4</formula>
    </cfRule>
  </conditionalFormatting>
  <conditionalFormatting sqref="AH21">
    <cfRule type="cellIs" dxfId="730" priority="765" stopIfTrue="1" operator="notEqual">
      <formula>S37</formula>
    </cfRule>
    <cfRule type="expression" dxfId="729" priority="766" stopIfTrue="1">
      <formula>$D$6=4</formula>
    </cfRule>
  </conditionalFormatting>
  <conditionalFormatting sqref="AF23">
    <cfRule type="cellIs" dxfId="728" priority="767" stopIfTrue="1" operator="notEqual">
      <formula>U35</formula>
    </cfRule>
    <cfRule type="expression" dxfId="727" priority="768" stopIfTrue="1">
      <formula>$D$6=4</formula>
    </cfRule>
  </conditionalFormatting>
  <conditionalFormatting sqref="AD25">
    <cfRule type="cellIs" dxfId="726" priority="769" stopIfTrue="1" operator="notEqual">
      <formula>W33</formula>
    </cfRule>
    <cfRule type="expression" dxfId="725" priority="770" stopIfTrue="1">
      <formula>$D$6=4</formula>
    </cfRule>
  </conditionalFormatting>
  <conditionalFormatting sqref="AB27">
    <cfRule type="cellIs" dxfId="724" priority="771" stopIfTrue="1" operator="notEqual">
      <formula>Y31</formula>
    </cfRule>
    <cfRule type="expression" dxfId="723" priority="772" stopIfTrue="1">
      <formula>$D$6=4</formula>
    </cfRule>
  </conditionalFormatting>
  <conditionalFormatting sqref="V33">
    <cfRule type="cellIs" dxfId="722" priority="773" stopIfTrue="1" operator="notEqual">
      <formula>AE25</formula>
    </cfRule>
    <cfRule type="expression" dxfId="721" priority="774" stopIfTrue="1">
      <formula>$D$6=4</formula>
    </cfRule>
  </conditionalFormatting>
  <conditionalFormatting sqref="T35">
    <cfRule type="cellIs" dxfId="720" priority="775" stopIfTrue="1" operator="notEqual">
      <formula>AG23</formula>
    </cfRule>
    <cfRule type="expression" dxfId="719" priority="776" stopIfTrue="1">
      <formula>$D$6=4</formula>
    </cfRule>
  </conditionalFormatting>
  <conditionalFormatting sqref="P39">
    <cfRule type="cellIs" dxfId="718" priority="777" stopIfTrue="1" operator="notEqual">
      <formula>AK19</formula>
    </cfRule>
    <cfRule type="expression" dxfId="717" priority="778" stopIfTrue="1">
      <formula>$D$6=4</formula>
    </cfRule>
  </conditionalFormatting>
  <conditionalFormatting sqref="N41">
    <cfRule type="cellIs" dxfId="716" priority="779" stopIfTrue="1" operator="notEqual">
      <formula>AM17</formula>
    </cfRule>
    <cfRule type="expression" dxfId="715" priority="780" stopIfTrue="1">
      <formula>$D$6=4</formula>
    </cfRule>
  </conditionalFormatting>
  <conditionalFormatting sqref="O41">
    <cfRule type="cellIs" dxfId="714" priority="781" stopIfTrue="1" operator="notEqual">
      <formula>AL17</formula>
    </cfRule>
    <cfRule type="expression" dxfId="713" priority="782" stopIfTrue="1">
      <formula>$D$6=4</formula>
    </cfRule>
  </conditionalFormatting>
  <conditionalFormatting sqref="Q39">
    <cfRule type="cellIs" dxfId="712" priority="783" stopIfTrue="1" operator="notEqual">
      <formula>AJ19</formula>
    </cfRule>
    <cfRule type="expression" dxfId="711" priority="784" stopIfTrue="1">
      <formula>$D$6=4</formula>
    </cfRule>
  </conditionalFormatting>
  <conditionalFormatting sqref="U35">
    <cfRule type="cellIs" dxfId="710" priority="785" stopIfTrue="1" operator="notEqual">
      <formula>AF23</formula>
    </cfRule>
    <cfRule type="expression" dxfId="709" priority="786" stopIfTrue="1">
      <formula>$D$6=4</formula>
    </cfRule>
  </conditionalFormatting>
  <conditionalFormatting sqref="W33">
    <cfRule type="cellIs" dxfId="708" priority="787" stopIfTrue="1" operator="notEqual">
      <formula>AD25</formula>
    </cfRule>
    <cfRule type="expression" dxfId="707" priority="788" stopIfTrue="1">
      <formula>$D$6=4</formula>
    </cfRule>
  </conditionalFormatting>
  <conditionalFormatting sqref="AC27">
    <cfRule type="cellIs" dxfId="706" priority="789" stopIfTrue="1" operator="notEqual">
      <formula>X31</formula>
    </cfRule>
    <cfRule type="expression" dxfId="705" priority="790" stopIfTrue="1">
      <formula>$D$6=4</formula>
    </cfRule>
  </conditionalFormatting>
  <conditionalFormatting sqref="AE25">
    <cfRule type="cellIs" dxfId="704" priority="791" stopIfTrue="1" operator="notEqual">
      <formula>V33</formula>
    </cfRule>
    <cfRule type="expression" dxfId="703" priority="792" stopIfTrue="1">
      <formula>$D$6=4</formula>
    </cfRule>
  </conditionalFormatting>
  <conditionalFormatting sqref="AG23">
    <cfRule type="cellIs" dxfId="702" priority="793" stopIfTrue="1" operator="notEqual">
      <formula>T35</formula>
    </cfRule>
    <cfRule type="expression" dxfId="701" priority="794" stopIfTrue="1">
      <formula>$D$6=4</formula>
    </cfRule>
  </conditionalFormatting>
  <conditionalFormatting sqref="AI21">
    <cfRule type="cellIs" dxfId="700" priority="795" stopIfTrue="1" operator="notEqual">
      <formula>R37</formula>
    </cfRule>
    <cfRule type="expression" dxfId="699" priority="796" stopIfTrue="1">
      <formula>$D$6=4</formula>
    </cfRule>
  </conditionalFormatting>
  <conditionalFormatting sqref="AK19">
    <cfRule type="cellIs" dxfId="698" priority="797" stopIfTrue="1" operator="notEqual">
      <formula>P39</formula>
    </cfRule>
    <cfRule type="expression" dxfId="697" priority="798" stopIfTrue="1">
      <formula>$D$6=4</formula>
    </cfRule>
  </conditionalFormatting>
  <conditionalFormatting sqref="AM17">
    <cfRule type="cellIs" dxfId="696" priority="799" stopIfTrue="1" operator="notEqual">
      <formula>N41</formula>
    </cfRule>
    <cfRule type="expression" dxfId="695" priority="800" stopIfTrue="1">
      <formula>$D$6=4</formula>
    </cfRule>
  </conditionalFormatting>
  <conditionalFormatting sqref="H45">
    <cfRule type="cellIs" dxfId="694" priority="801" stopIfTrue="1" operator="notEqual">
      <formula>AQ11</formula>
    </cfRule>
    <cfRule type="expression" dxfId="693" priority="802" stopIfTrue="1">
      <formula>$D$6=5</formula>
    </cfRule>
  </conditionalFormatting>
  <conditionalFormatting sqref="I45">
    <cfRule type="cellIs" dxfId="692" priority="803" stopIfTrue="1" operator="notEqual">
      <formula>AP11</formula>
    </cfRule>
    <cfRule type="expression" dxfId="691" priority="804" stopIfTrue="1">
      <formula>$D$6=5</formula>
    </cfRule>
  </conditionalFormatting>
  <conditionalFormatting sqref="Z31">
    <cfRule type="cellIs" dxfId="690" priority="805" stopIfTrue="1" operator="notEqual">
      <formula>AC29</formula>
    </cfRule>
    <cfRule type="expression" dxfId="689" priority="806" stopIfTrue="1">
      <formula>$D$6=5</formula>
    </cfRule>
  </conditionalFormatting>
  <conditionalFormatting sqref="AA31">
    <cfRule type="cellIs" dxfId="688" priority="807" stopIfTrue="1" operator="notEqual">
      <formula>AB29</formula>
    </cfRule>
    <cfRule type="expression" dxfId="687" priority="808" stopIfTrue="1">
      <formula>$D$6=5</formula>
    </cfRule>
  </conditionalFormatting>
  <conditionalFormatting sqref="AB29">
    <cfRule type="cellIs" dxfId="686" priority="809" stopIfTrue="1" operator="notEqual">
      <formula>AA31</formula>
    </cfRule>
    <cfRule type="expression" dxfId="685" priority="810" stopIfTrue="1">
      <formula>$D$6=5</formula>
    </cfRule>
  </conditionalFormatting>
  <conditionalFormatting sqref="AC29">
    <cfRule type="cellIs" dxfId="684" priority="811" stopIfTrue="1" operator="notEqual">
      <formula>Z31</formula>
    </cfRule>
    <cfRule type="expression" dxfId="683" priority="812" stopIfTrue="1">
      <formula>$D$6=5</formula>
    </cfRule>
  </conditionalFormatting>
  <conditionalFormatting sqref="P41">
    <cfRule type="cellIs" dxfId="682" priority="813" stopIfTrue="1" operator="notEqual">
      <formula>AM19</formula>
    </cfRule>
    <cfRule type="expression" dxfId="681" priority="814" stopIfTrue="1">
      <formula>$D$6=5</formula>
    </cfRule>
  </conditionalFormatting>
  <conditionalFormatting sqref="R39">
    <cfRule type="cellIs" dxfId="680" priority="815" stopIfTrue="1" operator="notEqual">
      <formula>AK21</formula>
    </cfRule>
    <cfRule type="expression" dxfId="679" priority="816" stopIfTrue="1">
      <formula>$D$6=5</formula>
    </cfRule>
  </conditionalFormatting>
  <conditionalFormatting sqref="T37">
    <cfRule type="cellIs" dxfId="678" priority="817" stopIfTrue="1" operator="notEqual">
      <formula>AI23</formula>
    </cfRule>
    <cfRule type="expression" dxfId="677" priority="818" stopIfTrue="1">
      <formula>$D$6=5</formula>
    </cfRule>
  </conditionalFormatting>
  <conditionalFormatting sqref="V35">
    <cfRule type="cellIs" dxfId="676" priority="819" stopIfTrue="1" operator="notEqual">
      <formula>AG25</formula>
    </cfRule>
    <cfRule type="expression" dxfId="675" priority="820" stopIfTrue="1">
      <formula>$D$6=5</formula>
    </cfRule>
  </conditionalFormatting>
  <conditionalFormatting sqref="X33">
    <cfRule type="cellIs" dxfId="674" priority="821" stopIfTrue="1" operator="notEqual">
      <formula>AE27</formula>
    </cfRule>
    <cfRule type="expression" dxfId="673" priority="822" stopIfTrue="1">
      <formula>$D$6=5</formula>
    </cfRule>
  </conditionalFormatting>
  <conditionalFormatting sqref="AD27">
    <cfRule type="cellIs" dxfId="672" priority="823" stopIfTrue="1" operator="notEqual">
      <formula>Y33</formula>
    </cfRule>
    <cfRule type="expression" dxfId="671" priority="824" stopIfTrue="1">
      <formula>$D$6=5</formula>
    </cfRule>
  </conditionalFormatting>
  <conditionalFormatting sqref="AF25">
    <cfRule type="cellIs" dxfId="670" priority="825" stopIfTrue="1" operator="notEqual">
      <formula>W35</formula>
    </cfRule>
    <cfRule type="expression" dxfId="669" priority="826" stopIfTrue="1">
      <formula>$D$6=5</formula>
    </cfRule>
  </conditionalFormatting>
  <conditionalFormatting sqref="AH23">
    <cfRule type="cellIs" dxfId="668" priority="827" stopIfTrue="1" operator="notEqual">
      <formula>U37</formula>
    </cfRule>
    <cfRule type="expression" dxfId="667" priority="828" stopIfTrue="1">
      <formula>$D$6=5</formula>
    </cfRule>
  </conditionalFormatting>
  <conditionalFormatting sqref="AJ21">
    <cfRule type="cellIs" dxfId="666" priority="829" stopIfTrue="1" operator="notEqual">
      <formula>S39</formula>
    </cfRule>
    <cfRule type="expression" dxfId="665" priority="830" stopIfTrue="1">
      <formula>$D$6=5</formula>
    </cfRule>
  </conditionalFormatting>
  <conditionalFormatting sqref="AL19">
    <cfRule type="cellIs" dxfId="664" priority="831" stopIfTrue="1" operator="notEqual">
      <formula>Q41</formula>
    </cfRule>
    <cfRule type="expression" dxfId="663" priority="832" stopIfTrue="1">
      <formula>$D$6=5</formula>
    </cfRule>
  </conditionalFormatting>
  <conditionalFormatting sqref="AM19">
    <cfRule type="cellIs" dxfId="662" priority="833" stopIfTrue="1" operator="notEqual">
      <formula>P41</formula>
    </cfRule>
    <cfRule type="expression" dxfId="661" priority="834" stopIfTrue="1">
      <formula>$D$6=5</formula>
    </cfRule>
  </conditionalFormatting>
  <conditionalFormatting sqref="AK21">
    <cfRule type="cellIs" dxfId="660" priority="835" stopIfTrue="1" operator="notEqual">
      <formula>R39</formula>
    </cfRule>
    <cfRule type="expression" dxfId="659" priority="836" stopIfTrue="1">
      <formula>$D$6=5</formula>
    </cfRule>
  </conditionalFormatting>
  <conditionalFormatting sqref="AI23">
    <cfRule type="cellIs" dxfId="658" priority="837" stopIfTrue="1" operator="notEqual">
      <formula>T37</formula>
    </cfRule>
    <cfRule type="expression" dxfId="657" priority="838" stopIfTrue="1">
      <formula>$D$6=5</formula>
    </cfRule>
  </conditionalFormatting>
  <conditionalFormatting sqref="AG25">
    <cfRule type="cellIs" dxfId="656" priority="839" stopIfTrue="1" operator="notEqual">
      <formula>V35</formula>
    </cfRule>
    <cfRule type="expression" dxfId="655" priority="840" stopIfTrue="1">
      <formula>$D$6=5</formula>
    </cfRule>
  </conditionalFormatting>
  <conditionalFormatting sqref="AE27">
    <cfRule type="cellIs" dxfId="654" priority="841" stopIfTrue="1" operator="notEqual">
      <formula>X33</formula>
    </cfRule>
    <cfRule type="expression" dxfId="653" priority="842" stopIfTrue="1">
      <formula>$D$6=5</formula>
    </cfRule>
  </conditionalFormatting>
  <conditionalFormatting sqref="Y33">
    <cfRule type="cellIs" dxfId="652" priority="843" stopIfTrue="1" operator="notEqual">
      <formula>AD27</formula>
    </cfRule>
    <cfRule type="expression" dxfId="651" priority="844" stopIfTrue="1">
      <formula>$D$6=5</formula>
    </cfRule>
  </conditionalFormatting>
  <conditionalFormatting sqref="W35">
    <cfRule type="cellIs" dxfId="650" priority="845" stopIfTrue="1" operator="notEqual">
      <formula>AF25</formula>
    </cfRule>
    <cfRule type="expression" dxfId="649" priority="846" stopIfTrue="1">
      <formula>$D$6=5</formula>
    </cfRule>
  </conditionalFormatting>
  <conditionalFormatting sqref="U37">
    <cfRule type="cellIs" dxfId="648" priority="847" stopIfTrue="1" operator="notEqual">
      <formula>AH23</formula>
    </cfRule>
    <cfRule type="expression" dxfId="647" priority="848" stopIfTrue="1">
      <formula>$D$6=5</formula>
    </cfRule>
  </conditionalFormatting>
  <conditionalFormatting sqref="S39">
    <cfRule type="cellIs" dxfId="646" priority="849" stopIfTrue="1" operator="notEqual">
      <formula>AJ21</formula>
    </cfRule>
    <cfRule type="expression" dxfId="645" priority="850" stopIfTrue="1">
      <formula>$D$6=5</formula>
    </cfRule>
  </conditionalFormatting>
  <conditionalFormatting sqref="Q41">
    <cfRule type="cellIs" dxfId="644" priority="851" stopIfTrue="1" operator="notEqual">
      <formula>AL19</formula>
    </cfRule>
    <cfRule type="expression" dxfId="643" priority="852" stopIfTrue="1">
      <formula>$D$6=5</formula>
    </cfRule>
  </conditionalFormatting>
  <conditionalFormatting sqref="AB45">
    <cfRule type="cellIs" dxfId="642" priority="853" stopIfTrue="1" operator="notEqual">
      <formula>AQ31</formula>
    </cfRule>
    <cfRule type="expression" dxfId="641" priority="854" stopIfTrue="1">
      <formula>$D$6=6</formula>
    </cfRule>
  </conditionalFormatting>
  <conditionalFormatting sqref="AC45">
    <cfRule type="cellIs" dxfId="640" priority="855" stopIfTrue="1" operator="notEqual">
      <formula>AP31</formula>
    </cfRule>
    <cfRule type="expression" dxfId="639" priority="856" stopIfTrue="1">
      <formula>$D$6=6</formula>
    </cfRule>
  </conditionalFormatting>
  <conditionalFormatting sqref="Z33">
    <cfRule type="cellIs" dxfId="638" priority="857" stopIfTrue="1" operator="notEqual">
      <formula>AE29</formula>
    </cfRule>
    <cfRule type="expression" dxfId="637" priority="858" stopIfTrue="1">
      <formula>$D$6=6</formula>
    </cfRule>
  </conditionalFormatting>
  <conditionalFormatting sqref="AA33">
    <cfRule type="cellIs" dxfId="636" priority="859" stopIfTrue="1" operator="notEqual">
      <formula>AD29</formula>
    </cfRule>
    <cfRule type="expression" dxfId="635" priority="860" stopIfTrue="1">
      <formula>$D$6=6</formula>
    </cfRule>
  </conditionalFormatting>
  <conditionalFormatting sqref="R41">
    <cfRule type="cellIs" dxfId="634" priority="861" stopIfTrue="1" operator="notEqual">
      <formula>AM21</formula>
    </cfRule>
    <cfRule type="expression" dxfId="633" priority="862" stopIfTrue="1">
      <formula>$D$6=6</formula>
    </cfRule>
  </conditionalFormatting>
  <conditionalFormatting sqref="T39">
    <cfRule type="cellIs" dxfId="632" priority="863" stopIfTrue="1" operator="notEqual">
      <formula>AK23</formula>
    </cfRule>
    <cfRule type="expression" dxfId="631" priority="864" stopIfTrue="1">
      <formula>$D$6=6</formula>
    </cfRule>
  </conditionalFormatting>
  <conditionalFormatting sqref="V37">
    <cfRule type="cellIs" dxfId="630" priority="865" stopIfTrue="1" operator="notEqual">
      <formula>AI25</formula>
    </cfRule>
    <cfRule type="expression" dxfId="629" priority="866" stopIfTrue="1">
      <formula>$D$6=6</formula>
    </cfRule>
  </conditionalFormatting>
  <conditionalFormatting sqref="X35">
    <cfRule type="cellIs" dxfId="628" priority="867" stopIfTrue="1" operator="notEqual">
      <formula>AG27</formula>
    </cfRule>
    <cfRule type="expression" dxfId="627" priority="868" stopIfTrue="1">
      <formula>$D$6=6</formula>
    </cfRule>
  </conditionalFormatting>
  <conditionalFormatting sqref="AD29">
    <cfRule type="cellIs" dxfId="626" priority="869" stopIfTrue="1" operator="notEqual">
      <formula>AA33</formula>
    </cfRule>
    <cfRule type="expression" dxfId="625" priority="870" stopIfTrue="1">
      <formula>$D$6=6</formula>
    </cfRule>
  </conditionalFormatting>
  <conditionalFormatting sqref="AF27">
    <cfRule type="cellIs" dxfId="624" priority="871" stopIfTrue="1" operator="notEqual">
      <formula>Y35</formula>
    </cfRule>
    <cfRule type="expression" dxfId="623" priority="872" stopIfTrue="1">
      <formula>$D$6=6</formula>
    </cfRule>
  </conditionalFormatting>
  <conditionalFormatting sqref="AH25">
    <cfRule type="cellIs" dxfId="622" priority="873" stopIfTrue="1" operator="notEqual">
      <formula>W37</formula>
    </cfRule>
    <cfRule type="expression" dxfId="621" priority="874" stopIfTrue="1">
      <formula>$D$6=6</formula>
    </cfRule>
  </conditionalFormatting>
  <conditionalFormatting sqref="AM21">
    <cfRule type="cellIs" dxfId="620" priority="875" stopIfTrue="1" operator="notEqual">
      <formula>R41</formula>
    </cfRule>
    <cfRule type="expression" dxfId="619" priority="876" stopIfTrue="1">
      <formula>$D$6=6</formula>
    </cfRule>
  </conditionalFormatting>
  <conditionalFormatting sqref="AL21">
    <cfRule type="cellIs" dxfId="618" priority="877" stopIfTrue="1" operator="notEqual">
      <formula>S41</formula>
    </cfRule>
    <cfRule type="expression" dxfId="617" priority="878" stopIfTrue="1">
      <formula>$D$6=6</formula>
    </cfRule>
  </conditionalFormatting>
  <conditionalFormatting sqref="AK23">
    <cfRule type="cellIs" dxfId="616" priority="879" stopIfTrue="1" operator="notEqual">
      <formula>T39</formula>
    </cfRule>
    <cfRule type="expression" dxfId="615" priority="880" stopIfTrue="1">
      <formula>$D$6=6</formula>
    </cfRule>
  </conditionalFormatting>
  <conditionalFormatting sqref="AJ23">
    <cfRule type="cellIs" dxfId="614" priority="881" stopIfTrue="1" operator="notEqual">
      <formula>U39</formula>
    </cfRule>
    <cfRule type="expression" dxfId="613" priority="882" stopIfTrue="1">
      <formula>$D$6=6</formula>
    </cfRule>
  </conditionalFormatting>
  <conditionalFormatting sqref="AI25">
    <cfRule type="cellIs" dxfId="612" priority="883" stopIfTrue="1" operator="notEqual">
      <formula>V37</formula>
    </cfRule>
    <cfRule type="expression" dxfId="611" priority="884" stopIfTrue="1">
      <formula>$D$6=6</formula>
    </cfRule>
  </conditionalFormatting>
  <conditionalFormatting sqref="AG27">
    <cfRule type="cellIs" dxfId="610" priority="885" stopIfTrue="1" operator="notEqual">
      <formula>X35</formula>
    </cfRule>
    <cfRule type="expression" dxfId="609" priority="886" stopIfTrue="1">
      <formula>$D$6=6</formula>
    </cfRule>
  </conditionalFormatting>
  <conditionalFormatting sqref="AE29">
    <cfRule type="cellIs" dxfId="608" priority="887" stopIfTrue="1" operator="notEqual">
      <formula>Z33</formula>
    </cfRule>
    <cfRule type="expression" dxfId="607" priority="888" stopIfTrue="1">
      <formula>$D$6=6</formula>
    </cfRule>
  </conditionalFormatting>
  <conditionalFormatting sqref="Y35">
    <cfRule type="cellIs" dxfId="606" priority="889" stopIfTrue="1" operator="notEqual">
      <formula>AF27</formula>
    </cfRule>
    <cfRule type="expression" dxfId="605" priority="890" stopIfTrue="1">
      <formula>$D$6=6</formula>
    </cfRule>
  </conditionalFormatting>
  <conditionalFormatting sqref="W37">
    <cfRule type="cellIs" dxfId="604" priority="891" stopIfTrue="1" operator="notEqual">
      <formula>AH25</formula>
    </cfRule>
    <cfRule type="expression" dxfId="603" priority="892" stopIfTrue="1">
      <formula>$D$6=6</formula>
    </cfRule>
  </conditionalFormatting>
  <conditionalFormatting sqref="U39">
    <cfRule type="cellIs" dxfId="602" priority="893" stopIfTrue="1" operator="notEqual">
      <formula>AJ23</formula>
    </cfRule>
    <cfRule type="expression" dxfId="601" priority="894" stopIfTrue="1">
      <formula>$D$6=6</formula>
    </cfRule>
  </conditionalFormatting>
  <conditionalFormatting sqref="S41">
    <cfRule type="cellIs" dxfId="600" priority="895" stopIfTrue="1" operator="notEqual">
      <formula>AL21</formula>
    </cfRule>
    <cfRule type="expression" dxfId="599" priority="896" stopIfTrue="1">
      <formula>$D$6=6</formula>
    </cfRule>
  </conditionalFormatting>
  <conditionalFormatting sqref="J45">
    <cfRule type="cellIs" dxfId="598" priority="897" stopIfTrue="1" operator="notEqual">
      <formula>AQ13</formula>
    </cfRule>
    <cfRule type="expression" dxfId="597" priority="898" stopIfTrue="1">
      <formula>$D$6=7</formula>
    </cfRule>
  </conditionalFormatting>
  <conditionalFormatting sqref="K45">
    <cfRule type="cellIs" dxfId="596" priority="899" stopIfTrue="1" operator="notEqual">
      <formula>AP13</formula>
    </cfRule>
    <cfRule type="expression" dxfId="595" priority="900" stopIfTrue="1">
      <formula>$D$6=7</formula>
    </cfRule>
  </conditionalFormatting>
  <conditionalFormatting sqref="AD31">
    <cfRule type="cellIs" dxfId="594" priority="901" stopIfTrue="1" operator="notEqual">
      <formula>AC33</formula>
    </cfRule>
    <cfRule type="expression" dxfId="593" priority="902" stopIfTrue="1">
      <formula>$D$6=7</formula>
    </cfRule>
  </conditionalFormatting>
  <conditionalFormatting sqref="AF29">
    <cfRule type="cellIs" dxfId="592" priority="903" stopIfTrue="1" operator="notEqual">
      <formula>AA35</formula>
    </cfRule>
    <cfRule type="expression" dxfId="591" priority="904" stopIfTrue="1">
      <formula>$D$6=7</formula>
    </cfRule>
  </conditionalFormatting>
  <conditionalFormatting sqref="AH27">
    <cfRule type="cellIs" dxfId="590" priority="905" stopIfTrue="1" operator="notEqual">
      <formula>Y37</formula>
    </cfRule>
    <cfRule type="expression" dxfId="589" priority="906" stopIfTrue="1">
      <formula>$D$6=7</formula>
    </cfRule>
  </conditionalFormatting>
  <conditionalFormatting sqref="AJ25">
    <cfRule type="cellIs" dxfId="588" priority="907" stopIfTrue="1" operator="notEqual">
      <formula>W39</formula>
    </cfRule>
    <cfRule type="expression" dxfId="587" priority="908" stopIfTrue="1">
      <formula>$D$6=7</formula>
    </cfRule>
  </conditionalFormatting>
  <conditionalFormatting sqref="AL23">
    <cfRule type="cellIs" dxfId="586" priority="909" stopIfTrue="1" operator="notEqual">
      <formula>U41</formula>
    </cfRule>
    <cfRule type="expression" dxfId="585" priority="910" stopIfTrue="1">
      <formula>$D$6=7</formula>
    </cfRule>
  </conditionalFormatting>
  <conditionalFormatting sqref="AM23">
    <cfRule type="cellIs" dxfId="584" priority="911" stopIfTrue="1" operator="notEqual">
      <formula>T41</formula>
    </cfRule>
    <cfRule type="expression" dxfId="583" priority="912" stopIfTrue="1">
      <formula>$D$6=7</formula>
    </cfRule>
  </conditionalFormatting>
  <conditionalFormatting sqref="AK25">
    <cfRule type="cellIs" dxfId="582" priority="913" stopIfTrue="1" operator="notEqual">
      <formula>V39</formula>
    </cfRule>
    <cfRule type="expression" dxfId="581" priority="914" stopIfTrue="1">
      <formula>$D$6=7</formula>
    </cfRule>
  </conditionalFormatting>
  <conditionalFormatting sqref="AI27">
    <cfRule type="cellIs" dxfId="580" priority="915" stopIfTrue="1" operator="notEqual">
      <formula>X37</formula>
    </cfRule>
    <cfRule type="expression" dxfId="579" priority="916" stopIfTrue="1">
      <formula>$D$6=7</formula>
    </cfRule>
  </conditionalFormatting>
  <conditionalFormatting sqref="AG29">
    <cfRule type="cellIs" dxfId="578" priority="917" stopIfTrue="1" operator="notEqual">
      <formula>Z35</formula>
    </cfRule>
    <cfRule type="expression" dxfId="577" priority="918" stopIfTrue="1">
      <formula>$D$6=7</formula>
    </cfRule>
  </conditionalFormatting>
  <conditionalFormatting sqref="AE31">
    <cfRule type="cellIs" dxfId="576" priority="919" stopIfTrue="1" operator="notEqual">
      <formula>AB33</formula>
    </cfRule>
    <cfRule type="expression" dxfId="575" priority="920" stopIfTrue="1">
      <formula>$D$6=7</formula>
    </cfRule>
  </conditionalFormatting>
  <conditionalFormatting sqref="AB33">
    <cfRule type="cellIs" dxfId="574" priority="921" stopIfTrue="1" operator="notEqual">
      <formula>AE31</formula>
    </cfRule>
    <cfRule type="expression" dxfId="573" priority="922" stopIfTrue="1">
      <formula>$D$6=7</formula>
    </cfRule>
  </conditionalFormatting>
  <conditionalFormatting sqref="AC33">
    <cfRule type="cellIs" dxfId="572" priority="923" stopIfTrue="1" operator="notEqual">
      <formula>AD31</formula>
    </cfRule>
    <cfRule type="expression" dxfId="571" priority="924" stopIfTrue="1">
      <formula>$D$6=7</formula>
    </cfRule>
  </conditionalFormatting>
  <conditionalFormatting sqref="Z35">
    <cfRule type="cellIs" dxfId="570" priority="925" stopIfTrue="1" operator="notEqual">
      <formula>AG29</formula>
    </cfRule>
    <cfRule type="expression" dxfId="569" priority="926" stopIfTrue="1">
      <formula>$D$6=7</formula>
    </cfRule>
  </conditionalFormatting>
  <conditionalFormatting sqref="X37">
    <cfRule type="cellIs" dxfId="568" priority="927" stopIfTrue="1" operator="notEqual">
      <formula>AI27</formula>
    </cfRule>
    <cfRule type="expression" dxfId="567" priority="928" stopIfTrue="1">
      <formula>$D$6=7</formula>
    </cfRule>
  </conditionalFormatting>
  <conditionalFormatting sqref="V39">
    <cfRule type="cellIs" dxfId="566" priority="929" stopIfTrue="1" operator="notEqual">
      <formula>AK25</formula>
    </cfRule>
    <cfRule type="expression" dxfId="565" priority="930" stopIfTrue="1">
      <formula>$D$6=7</formula>
    </cfRule>
  </conditionalFormatting>
  <conditionalFormatting sqref="T41">
    <cfRule type="cellIs" dxfId="564" priority="931" stopIfTrue="1" operator="notEqual">
      <formula>AM23</formula>
    </cfRule>
    <cfRule type="expression" dxfId="563" priority="932" stopIfTrue="1">
      <formula>$D$6=7</formula>
    </cfRule>
  </conditionalFormatting>
  <conditionalFormatting sqref="U41">
    <cfRule type="cellIs" dxfId="562" priority="933" stopIfTrue="1" operator="notEqual">
      <formula>AL23</formula>
    </cfRule>
    <cfRule type="expression" dxfId="561" priority="934" stopIfTrue="1">
      <formula>$D$6=7</formula>
    </cfRule>
  </conditionalFormatting>
  <conditionalFormatting sqref="W39">
    <cfRule type="cellIs" dxfId="560" priority="935" stopIfTrue="1" operator="notEqual">
      <formula>AJ25</formula>
    </cfRule>
    <cfRule type="expression" dxfId="559" priority="936" stopIfTrue="1">
      <formula>$D$6=7</formula>
    </cfRule>
  </conditionalFormatting>
  <conditionalFormatting sqref="Y37">
    <cfRule type="cellIs" dxfId="558" priority="937" stopIfTrue="1" operator="notEqual">
      <formula>AH27</formula>
    </cfRule>
    <cfRule type="expression" dxfId="557" priority="938" stopIfTrue="1">
      <formula>$D$6=7</formula>
    </cfRule>
  </conditionalFormatting>
  <conditionalFormatting sqref="AA35">
    <cfRule type="cellIs" dxfId="556" priority="939" stopIfTrue="1" operator="notEqual">
      <formula>AF29</formula>
    </cfRule>
    <cfRule type="expression" dxfId="555" priority="940" stopIfTrue="1">
      <formula>$D$6=7</formula>
    </cfRule>
  </conditionalFormatting>
  <conditionalFormatting sqref="AD45 X39">
    <cfRule type="cellIs" dxfId="554" priority="941" stopIfTrue="1" operator="notEqual">
      <formula>AK27</formula>
    </cfRule>
    <cfRule type="expression" dxfId="553" priority="942" stopIfTrue="1">
      <formula>$D$6=8</formula>
    </cfRule>
  </conditionalFormatting>
  <conditionalFormatting sqref="AE45 Y39">
    <cfRule type="cellIs" dxfId="552" priority="943" stopIfTrue="1" operator="notEqual">
      <formula>AJ27</formula>
    </cfRule>
    <cfRule type="expression" dxfId="551" priority="944" stopIfTrue="1">
      <formula>$D$6=8</formula>
    </cfRule>
  </conditionalFormatting>
  <conditionalFormatting sqref="AB35">
    <cfRule type="cellIs" dxfId="550" priority="945" stopIfTrue="1" operator="notEqual">
      <formula>AG31</formula>
    </cfRule>
    <cfRule type="expression" dxfId="549" priority="946" stopIfTrue="1">
      <formula>$D$6=8</formula>
    </cfRule>
  </conditionalFormatting>
  <conditionalFormatting sqref="AC35">
    <cfRule type="cellIs" dxfId="548" priority="947" stopIfTrue="1" operator="notEqual">
      <formula>AF31</formula>
    </cfRule>
    <cfRule type="expression" dxfId="547" priority="948" stopIfTrue="1">
      <formula>$D$6=8</formula>
    </cfRule>
  </conditionalFormatting>
  <conditionalFormatting sqref="AF31">
    <cfRule type="cellIs" dxfId="546" priority="949" stopIfTrue="1" operator="notEqual">
      <formula>AC35</formula>
    </cfRule>
    <cfRule type="expression" dxfId="545" priority="950" stopIfTrue="1">
      <formula>$D$6=8</formula>
    </cfRule>
  </conditionalFormatting>
  <conditionalFormatting sqref="AG31">
    <cfRule type="cellIs" dxfId="544" priority="951" stopIfTrue="1" operator="notEqual">
      <formula>AB35</formula>
    </cfRule>
    <cfRule type="expression" dxfId="543" priority="952" stopIfTrue="1">
      <formula>$D$6=8</formula>
    </cfRule>
  </conditionalFormatting>
  <conditionalFormatting sqref="AL25">
    <cfRule type="cellIs" dxfId="542" priority="953" stopIfTrue="1" operator="notEqual">
      <formula>W41</formula>
    </cfRule>
    <cfRule type="expression" dxfId="541" priority="954" stopIfTrue="1">
      <formula>$D$6=8</formula>
    </cfRule>
  </conditionalFormatting>
  <conditionalFormatting sqref="AM25">
    <cfRule type="cellIs" dxfId="540" priority="955" stopIfTrue="1" operator="notEqual">
      <formula>V41</formula>
    </cfRule>
    <cfRule type="expression" dxfId="539" priority="956" stopIfTrue="1">
      <formula>$D$6=8</formula>
    </cfRule>
  </conditionalFormatting>
  <conditionalFormatting sqref="AJ27">
    <cfRule type="cellIs" dxfId="538" priority="957" stopIfTrue="1" operator="notEqual">
      <formula>Y39</formula>
    </cfRule>
    <cfRule type="expression" dxfId="537" priority="958" stopIfTrue="1">
      <formula>$D$6=8</formula>
    </cfRule>
  </conditionalFormatting>
  <conditionalFormatting sqref="AK27">
    <cfRule type="cellIs" dxfId="536" priority="959" stopIfTrue="1" operator="notEqual">
      <formula>X39</formula>
    </cfRule>
    <cfRule type="expression" dxfId="535" priority="960" stopIfTrue="1">
      <formula>$D$6=8</formula>
    </cfRule>
  </conditionalFormatting>
  <conditionalFormatting sqref="AH29">
    <cfRule type="cellIs" dxfId="534" priority="961" stopIfTrue="1" operator="notEqual">
      <formula>AA37</formula>
    </cfRule>
    <cfRule type="expression" dxfId="533" priority="962" stopIfTrue="1">
      <formula>$D$6=8</formula>
    </cfRule>
  </conditionalFormatting>
  <conditionalFormatting sqref="AI29">
    <cfRule type="cellIs" dxfId="532" priority="963" stopIfTrue="1" operator="notEqual">
      <formula>Z37</formula>
    </cfRule>
    <cfRule type="expression" dxfId="531" priority="964" stopIfTrue="1">
      <formula>$D$6=8</formula>
    </cfRule>
  </conditionalFormatting>
  <conditionalFormatting sqref="Z37">
    <cfRule type="cellIs" dxfId="530" priority="965" stopIfTrue="1" operator="notEqual">
      <formula>AI29</formula>
    </cfRule>
    <cfRule type="expression" dxfId="529" priority="966" stopIfTrue="1">
      <formula>$D$6=8</formula>
    </cfRule>
  </conditionalFormatting>
  <conditionalFormatting sqref="AA37">
    <cfRule type="cellIs" dxfId="528" priority="967" stopIfTrue="1" operator="notEqual">
      <formula>AH29</formula>
    </cfRule>
    <cfRule type="expression" dxfId="527" priority="968" stopIfTrue="1">
      <formula>$D$6=8</formula>
    </cfRule>
  </conditionalFormatting>
  <conditionalFormatting sqref="V41">
    <cfRule type="cellIs" dxfId="526" priority="969" stopIfTrue="1" operator="notEqual">
      <formula>AM25</formula>
    </cfRule>
    <cfRule type="expression" dxfId="525" priority="970" stopIfTrue="1">
      <formula>$D$6=8</formula>
    </cfRule>
  </conditionalFormatting>
  <conditionalFormatting sqref="W41">
    <cfRule type="cellIs" dxfId="524" priority="971" stopIfTrue="1" operator="notEqual">
      <formula>AL25</formula>
    </cfRule>
    <cfRule type="expression" dxfId="523" priority="972" stopIfTrue="1">
      <formula>$D$6=8</formula>
    </cfRule>
  </conditionalFormatting>
  <conditionalFormatting sqref="L45">
    <cfRule type="cellIs" dxfId="522" priority="973" stopIfTrue="1" operator="notEqual">
      <formula>AQ15</formula>
    </cfRule>
    <cfRule type="expression" dxfId="521" priority="974" stopIfTrue="1">
      <formula>$D$6=9</formula>
    </cfRule>
  </conditionalFormatting>
  <conditionalFormatting sqref="M45">
    <cfRule type="cellIs" dxfId="520" priority="975" stopIfTrue="1" operator="notEqual">
      <formula>AP15</formula>
    </cfRule>
    <cfRule type="expression" dxfId="519" priority="976" stopIfTrue="1">
      <formula>$D$6=9</formula>
    </cfRule>
  </conditionalFormatting>
  <conditionalFormatting sqref="AL27">
    <cfRule type="cellIs" dxfId="518" priority="977" stopIfTrue="1" operator="notEqual">
      <formula>Y41</formula>
    </cfRule>
    <cfRule type="expression" dxfId="517" priority="978" stopIfTrue="1">
      <formula>$D$6=9</formula>
    </cfRule>
  </conditionalFormatting>
  <conditionalFormatting sqref="AJ29">
    <cfRule type="cellIs" dxfId="516" priority="979" stopIfTrue="1" operator="notEqual">
      <formula>AA39</formula>
    </cfRule>
    <cfRule type="expression" dxfId="515" priority="980" stopIfTrue="1">
      <formula>$D$6=9</formula>
    </cfRule>
  </conditionalFormatting>
  <conditionalFormatting sqref="AH31">
    <cfRule type="cellIs" dxfId="514" priority="981" stopIfTrue="1" operator="notEqual">
      <formula>AC37</formula>
    </cfRule>
    <cfRule type="expression" dxfId="513" priority="982" stopIfTrue="1">
      <formula>$D$6=9</formula>
    </cfRule>
  </conditionalFormatting>
  <conditionalFormatting sqref="AF33">
    <cfRule type="cellIs" dxfId="512" priority="983" stopIfTrue="1" operator="notEqual">
      <formula>AE35</formula>
    </cfRule>
    <cfRule type="expression" dxfId="511" priority="984" stopIfTrue="1">
      <formula>$D$6=9</formula>
    </cfRule>
  </conditionalFormatting>
  <conditionalFormatting sqref="AD35">
    <cfRule type="cellIs" dxfId="510" priority="985" stopIfTrue="1" operator="notEqual">
      <formula>AG33</formula>
    </cfRule>
    <cfRule type="expression" dxfId="509" priority="986" stopIfTrue="1">
      <formula>$D$6=9</formula>
    </cfRule>
  </conditionalFormatting>
  <conditionalFormatting sqref="AB37">
    <cfRule type="cellIs" dxfId="508" priority="987" stopIfTrue="1" operator="notEqual">
      <formula>AI31</formula>
    </cfRule>
    <cfRule type="expression" dxfId="507" priority="988" stopIfTrue="1">
      <formula>$D$6=9</formula>
    </cfRule>
  </conditionalFormatting>
  <conditionalFormatting sqref="Z39">
    <cfRule type="cellIs" dxfId="506" priority="989" stopIfTrue="1" operator="notEqual">
      <formula>AK29</formula>
    </cfRule>
    <cfRule type="expression" dxfId="505" priority="990" stopIfTrue="1">
      <formula>$D$6=9</formula>
    </cfRule>
  </conditionalFormatting>
  <conditionalFormatting sqref="X41">
    <cfRule type="cellIs" dxfId="504" priority="991" stopIfTrue="1" operator="notEqual">
      <formula>AM27</formula>
    </cfRule>
    <cfRule type="expression" dxfId="503" priority="992" stopIfTrue="1">
      <formula>$D$6=9</formula>
    </cfRule>
  </conditionalFormatting>
  <conditionalFormatting sqref="Y41">
    <cfRule type="cellIs" dxfId="502" priority="993" stopIfTrue="1" operator="notEqual">
      <formula>AL27</formula>
    </cfRule>
    <cfRule type="expression" dxfId="501" priority="994" stopIfTrue="1">
      <formula>$D$6=9</formula>
    </cfRule>
  </conditionalFormatting>
  <conditionalFormatting sqref="AA39">
    <cfRule type="cellIs" dxfId="500" priority="995" stopIfTrue="1" operator="notEqual">
      <formula>AJ29</formula>
    </cfRule>
    <cfRule type="expression" dxfId="499" priority="996" stopIfTrue="1">
      <formula>$D$6=9</formula>
    </cfRule>
  </conditionalFormatting>
  <conditionalFormatting sqref="AC37">
    <cfRule type="cellIs" dxfId="498" priority="997" stopIfTrue="1" operator="notEqual">
      <formula>AH31</formula>
    </cfRule>
    <cfRule type="expression" dxfId="497" priority="998" stopIfTrue="1">
      <formula>$D$6=9</formula>
    </cfRule>
  </conditionalFormatting>
  <conditionalFormatting sqref="AE35">
    <cfRule type="cellIs" dxfId="496" priority="999" stopIfTrue="1" operator="notEqual">
      <formula>AF33</formula>
    </cfRule>
    <cfRule type="expression" dxfId="495" priority="1000" stopIfTrue="1">
      <formula>$D$6=9</formula>
    </cfRule>
  </conditionalFormatting>
  <conditionalFormatting sqref="AG33">
    <cfRule type="cellIs" dxfId="494" priority="1001" stopIfTrue="1" operator="notEqual">
      <formula>AD35</formula>
    </cfRule>
    <cfRule type="expression" dxfId="493" priority="1002" stopIfTrue="1">
      <formula>$D$6=9</formula>
    </cfRule>
  </conditionalFormatting>
  <conditionalFormatting sqref="AI31">
    <cfRule type="cellIs" dxfId="492" priority="1003" stopIfTrue="1" operator="notEqual">
      <formula>AB37</formula>
    </cfRule>
    <cfRule type="expression" dxfId="491" priority="1004" stopIfTrue="1">
      <formula>$D$6=9</formula>
    </cfRule>
  </conditionalFormatting>
  <conditionalFormatting sqref="AK29">
    <cfRule type="cellIs" dxfId="490" priority="1005" stopIfTrue="1" operator="notEqual">
      <formula>Z39</formula>
    </cfRule>
    <cfRule type="expression" dxfId="489" priority="1006" stopIfTrue="1">
      <formula>$D$6=9</formula>
    </cfRule>
  </conditionalFormatting>
  <conditionalFormatting sqref="AM27">
    <cfRule type="cellIs" dxfId="488" priority="1007" stopIfTrue="1" operator="notEqual">
      <formula>X41</formula>
    </cfRule>
    <cfRule type="expression" dxfId="487" priority="1008" stopIfTrue="1">
      <formula>$D$6=9</formula>
    </cfRule>
  </conditionalFormatting>
  <conditionalFormatting sqref="AD37">
    <cfRule type="cellIs" dxfId="486" priority="1009" stopIfTrue="1" operator="notEqual">
      <formula>AI33</formula>
    </cfRule>
    <cfRule type="expression" dxfId="485" priority="1010" stopIfTrue="1">
      <formula>$D$6=10</formula>
    </cfRule>
  </conditionalFormatting>
  <conditionalFormatting sqref="AE37">
    <cfRule type="cellIs" dxfId="484" priority="1011" stopIfTrue="1" operator="notEqual">
      <formula>AH33</formula>
    </cfRule>
    <cfRule type="expression" dxfId="483" priority="1012" stopIfTrue="1">
      <formula>$D$6=10</formula>
    </cfRule>
  </conditionalFormatting>
  <conditionalFormatting sqref="AH33">
    <cfRule type="cellIs" dxfId="482" priority="1013" stopIfTrue="1" operator="notEqual">
      <formula>AE37</formula>
    </cfRule>
    <cfRule type="expression" dxfId="481" priority="1014" stopIfTrue="1">
      <formula>$D$6=10</formula>
    </cfRule>
  </conditionalFormatting>
  <conditionalFormatting sqref="AI33">
    <cfRule type="cellIs" dxfId="480" priority="1015" stopIfTrue="1" operator="notEqual">
      <formula>AD37</formula>
    </cfRule>
    <cfRule type="expression" dxfId="479" priority="1016" stopIfTrue="1">
      <formula>$D$6=10</formula>
    </cfRule>
  </conditionalFormatting>
  <conditionalFormatting sqref="X43">
    <cfRule type="cellIs" dxfId="478" priority="1017" stopIfTrue="1" operator="notEqual">
      <formula>AO27</formula>
    </cfRule>
    <cfRule type="expression" dxfId="477" priority="1018" stopIfTrue="1">
      <formula>$D$6=10</formula>
    </cfRule>
  </conditionalFormatting>
  <conditionalFormatting sqref="Y43">
    <cfRule type="cellIs" dxfId="476" priority="1019" stopIfTrue="1" operator="notEqual">
      <formula>AN27</formula>
    </cfRule>
    <cfRule type="expression" dxfId="475" priority="1020" stopIfTrue="1">
      <formula>$D$6=10</formula>
    </cfRule>
  </conditionalFormatting>
  <conditionalFormatting sqref="Z41">
    <cfRule type="cellIs" dxfId="474" priority="1021" stopIfTrue="1" operator="notEqual">
      <formula>AM29</formula>
    </cfRule>
    <cfRule type="expression" dxfId="473" priority="1022" stopIfTrue="1">
      <formula>$D$6=10</formula>
    </cfRule>
  </conditionalFormatting>
  <conditionalFormatting sqref="AA41">
    <cfRule type="cellIs" dxfId="472" priority="1023" stopIfTrue="1" operator="notEqual">
      <formula>AL29</formula>
    </cfRule>
    <cfRule type="expression" dxfId="471" priority="1024" stopIfTrue="1">
      <formula>$D$6=10</formula>
    </cfRule>
  </conditionalFormatting>
  <conditionalFormatting sqref="AB39">
    <cfRule type="cellIs" dxfId="470" priority="1025" stopIfTrue="1" operator="notEqual">
      <formula>AK31</formula>
    </cfRule>
    <cfRule type="expression" dxfId="469" priority="1026" stopIfTrue="1">
      <formula>$D$6=10</formula>
    </cfRule>
  </conditionalFormatting>
  <conditionalFormatting sqref="AC39">
    <cfRule type="cellIs" dxfId="468" priority="1027" stopIfTrue="1" operator="notEqual">
      <formula>AJ31</formula>
    </cfRule>
    <cfRule type="expression" dxfId="467" priority="1028" stopIfTrue="1">
      <formula>$D$6=10</formula>
    </cfRule>
  </conditionalFormatting>
  <conditionalFormatting sqref="AJ31">
    <cfRule type="cellIs" dxfId="466" priority="1029" stopIfTrue="1" operator="notEqual">
      <formula>AC39</formula>
    </cfRule>
    <cfRule type="expression" dxfId="465" priority="1030" stopIfTrue="1">
      <formula>$D$6=10</formula>
    </cfRule>
  </conditionalFormatting>
  <conditionalFormatting sqref="AK31">
    <cfRule type="cellIs" dxfId="464" priority="1031" stopIfTrue="1" operator="notEqual">
      <formula>AB39</formula>
    </cfRule>
    <cfRule type="expression" dxfId="463" priority="1032" stopIfTrue="1">
      <formula>$D$6=10</formula>
    </cfRule>
  </conditionalFormatting>
  <conditionalFormatting sqref="AL29">
    <cfRule type="cellIs" dxfId="462" priority="1033" stopIfTrue="1" operator="notEqual">
      <formula>AA41</formula>
    </cfRule>
    <cfRule type="expression" dxfId="461" priority="1034" stopIfTrue="1">
      <formula>$D$6=10</formula>
    </cfRule>
  </conditionalFormatting>
  <conditionalFormatting sqref="AM29">
    <cfRule type="cellIs" dxfId="460" priority="1035" stopIfTrue="1" operator="notEqual">
      <formula>Z41</formula>
    </cfRule>
    <cfRule type="expression" dxfId="459" priority="1036" stopIfTrue="1">
      <formula>$D$6=10</formula>
    </cfRule>
  </conditionalFormatting>
  <conditionalFormatting sqref="N45">
    <cfRule type="cellIs" dxfId="458" priority="1037" stopIfTrue="1" operator="notEqual">
      <formula>AQ17</formula>
    </cfRule>
    <cfRule type="expression" dxfId="457" priority="1038" stopIfTrue="1">
      <formula>$D$6=11</formula>
    </cfRule>
  </conditionalFormatting>
  <conditionalFormatting sqref="O45">
    <cfRule type="cellIs" dxfId="456" priority="1039" stopIfTrue="1" operator="notEqual">
      <formula>AP17</formula>
    </cfRule>
    <cfRule type="expression" dxfId="455" priority="1040" stopIfTrue="1">
      <formula>$D$6=11</formula>
    </cfRule>
  </conditionalFormatting>
  <conditionalFormatting sqref="Z43">
    <cfRule type="cellIs" dxfId="454" priority="1041" stopIfTrue="1" operator="notEqual">
      <formula>AO29</formula>
    </cfRule>
    <cfRule type="expression" dxfId="453" priority="1042" stopIfTrue="1">
      <formula>$D$6=11</formula>
    </cfRule>
  </conditionalFormatting>
  <conditionalFormatting sqref="AA43">
    <cfRule type="cellIs" dxfId="452" priority="1043" stopIfTrue="1" operator="notEqual">
      <formula>AN29</formula>
    </cfRule>
    <cfRule type="expression" dxfId="451" priority="1044" stopIfTrue="1">
      <formula>$D$6=11</formula>
    </cfRule>
  </conditionalFormatting>
  <conditionalFormatting sqref="AF37">
    <cfRule type="cellIs" dxfId="450" priority="1045" stopIfTrue="1" operator="notEqual">
      <formula>AI35</formula>
    </cfRule>
    <cfRule type="expression" dxfId="449" priority="1046" stopIfTrue="1">
      <formula>$D$6=11</formula>
    </cfRule>
  </conditionalFormatting>
  <conditionalFormatting sqref="AG37">
    <cfRule type="cellIs" dxfId="448" priority="1047" stopIfTrue="1" operator="notEqual">
      <formula>AH35</formula>
    </cfRule>
    <cfRule type="expression" dxfId="447" priority="1048" stopIfTrue="1">
      <formula>$D$6=11</formula>
    </cfRule>
  </conditionalFormatting>
  <conditionalFormatting sqref="AH35">
    <cfRule type="cellIs" dxfId="446" priority="1049" stopIfTrue="1" operator="notEqual">
      <formula>AG37</formula>
    </cfRule>
    <cfRule type="expression" dxfId="445" priority="1050" stopIfTrue="1">
      <formula>$D$6=11</formula>
    </cfRule>
  </conditionalFormatting>
  <conditionalFormatting sqref="AI35">
    <cfRule type="cellIs" dxfId="444" priority="1051" stopIfTrue="1" operator="notEqual">
      <formula>AF37</formula>
    </cfRule>
    <cfRule type="expression" dxfId="443" priority="1052" stopIfTrue="1">
      <formula>$D$6=11</formula>
    </cfRule>
  </conditionalFormatting>
  <conditionalFormatting sqref="AJ33">
    <cfRule type="cellIs" dxfId="442" priority="1053" stopIfTrue="1" operator="notEqual">
      <formula>AE39</formula>
    </cfRule>
    <cfRule type="expression" dxfId="441" priority="1054" stopIfTrue="1">
      <formula>$D$6=11</formula>
    </cfRule>
  </conditionalFormatting>
  <conditionalFormatting sqref="AK33">
    <cfRule type="cellIs" dxfId="440" priority="1055" stopIfTrue="1" operator="notEqual">
      <formula>AD39</formula>
    </cfRule>
    <cfRule type="expression" dxfId="439" priority="1056" stopIfTrue="1">
      <formula>$D$6=11</formula>
    </cfRule>
  </conditionalFormatting>
  <conditionalFormatting sqref="AL31">
    <cfRule type="cellIs" dxfId="438" priority="1057" stopIfTrue="1" operator="notEqual">
      <formula>AC41</formula>
    </cfRule>
    <cfRule type="expression" dxfId="437" priority="1058" stopIfTrue="1">
      <formula>$D$6=11</formula>
    </cfRule>
  </conditionalFormatting>
  <conditionalFormatting sqref="AM31">
    <cfRule type="cellIs" dxfId="436" priority="1059" stopIfTrue="1" operator="notEqual">
      <formula>AB41</formula>
    </cfRule>
    <cfRule type="expression" dxfId="435" priority="1060" stopIfTrue="1">
      <formula>$D$6=11</formula>
    </cfRule>
  </conditionalFormatting>
  <conditionalFormatting sqref="AD39">
    <cfRule type="cellIs" dxfId="434" priority="1061" stopIfTrue="1" operator="notEqual">
      <formula>AK33</formula>
    </cfRule>
    <cfRule type="expression" dxfId="433" priority="1062" stopIfTrue="1">
      <formula>$D$6=11</formula>
    </cfRule>
  </conditionalFormatting>
  <conditionalFormatting sqref="AE39">
    <cfRule type="cellIs" dxfId="432" priority="1063" stopIfTrue="1" operator="notEqual">
      <formula>AJ33</formula>
    </cfRule>
    <cfRule type="expression" dxfId="431" priority="1064" stopIfTrue="1">
      <formula>$D$6=11</formula>
    </cfRule>
  </conditionalFormatting>
  <conditionalFormatting sqref="AB41">
    <cfRule type="cellIs" dxfId="430" priority="1065" stopIfTrue="1" operator="notEqual">
      <formula>AM31</formula>
    </cfRule>
    <cfRule type="expression" dxfId="429" priority="1066" stopIfTrue="1">
      <formula>$D$6=11</formula>
    </cfRule>
  </conditionalFormatting>
  <conditionalFormatting sqref="AC41">
    <cfRule type="cellIs" dxfId="428" priority="1067" stopIfTrue="1" operator="notEqual">
      <formula>AL31</formula>
    </cfRule>
    <cfRule type="expression" dxfId="427" priority="1068" stopIfTrue="1">
      <formula>$D$6=11</formula>
    </cfRule>
  </conditionalFormatting>
  <conditionalFormatting sqref="AH45 AD41">
    <cfRule type="cellIs" dxfId="426" priority="1069" stopIfTrue="1" operator="notEqual">
      <formula>AM33</formula>
    </cfRule>
    <cfRule type="expression" dxfId="425" priority="1070" stopIfTrue="1">
      <formula>$D$6=12</formula>
    </cfRule>
  </conditionalFormatting>
  <conditionalFormatting sqref="AI45 AE41">
    <cfRule type="cellIs" dxfId="424" priority="1071" stopIfTrue="1" operator="notEqual">
      <formula>AL33</formula>
    </cfRule>
    <cfRule type="expression" dxfId="423" priority="1072" stopIfTrue="1">
      <formula>$D$6=12</formula>
    </cfRule>
  </conditionalFormatting>
  <conditionalFormatting sqref="AF39">
    <cfRule type="cellIs" dxfId="422" priority="1073" stopIfTrue="1" operator="notEqual">
      <formula>AK35</formula>
    </cfRule>
    <cfRule type="expression" dxfId="421" priority="1074" stopIfTrue="1">
      <formula>$D$6=12</formula>
    </cfRule>
  </conditionalFormatting>
  <conditionalFormatting sqref="AG39">
    <cfRule type="cellIs" dxfId="420" priority="1075" stopIfTrue="1" operator="notEqual">
      <formula>AJ35</formula>
    </cfRule>
    <cfRule type="expression" dxfId="419" priority="1076" stopIfTrue="1">
      <formula>$D$6=12</formula>
    </cfRule>
  </conditionalFormatting>
  <conditionalFormatting sqref="AJ35">
    <cfRule type="cellIs" dxfId="418" priority="1077" stopIfTrue="1" operator="notEqual">
      <formula>AG39</formula>
    </cfRule>
    <cfRule type="expression" dxfId="417" priority="1078" stopIfTrue="1">
      <formula>$D$6=12</formula>
    </cfRule>
  </conditionalFormatting>
  <conditionalFormatting sqref="AK35">
    <cfRule type="cellIs" dxfId="416" priority="1079" stopIfTrue="1" operator="notEqual">
      <formula>AF39</formula>
    </cfRule>
    <cfRule type="expression" dxfId="415" priority="1080" stopIfTrue="1">
      <formula>$D$6=12</formula>
    </cfRule>
  </conditionalFormatting>
  <conditionalFormatting sqref="AB43">
    <cfRule type="cellIs" dxfId="414" priority="1081" stopIfTrue="1" operator="notEqual">
      <formula>AO31</formula>
    </cfRule>
    <cfRule type="expression" dxfId="413" priority="1082" stopIfTrue="1">
      <formula>$D$6=12</formula>
    </cfRule>
  </conditionalFormatting>
  <conditionalFormatting sqref="AC43">
    <cfRule type="cellIs" dxfId="412" priority="1083" stopIfTrue="1" operator="notEqual">
      <formula>AN31</formula>
    </cfRule>
    <cfRule type="expression" dxfId="411" priority="1084" stopIfTrue="1">
      <formula>$D$6=12</formula>
    </cfRule>
  </conditionalFormatting>
  <conditionalFormatting sqref="AL33">
    <cfRule type="cellIs" dxfId="410" priority="1085" stopIfTrue="1" operator="notEqual">
      <formula>AE41</formula>
    </cfRule>
    <cfRule type="expression" dxfId="409" priority="1086" stopIfTrue="1">
      <formula>$D$6=12</formula>
    </cfRule>
  </conditionalFormatting>
  <conditionalFormatting sqref="AM33">
    <cfRule type="cellIs" dxfId="408" priority="1087" stopIfTrue="1" operator="notEqual">
      <formula>AD41</formula>
    </cfRule>
    <cfRule type="expression" dxfId="407" priority="1088" stopIfTrue="1">
      <formula>$D$6=12</formula>
    </cfRule>
  </conditionalFormatting>
  <conditionalFormatting sqref="P45">
    <cfRule type="cellIs" dxfId="406" priority="1089" stopIfTrue="1" operator="notEqual">
      <formula>AQ19</formula>
    </cfRule>
    <cfRule type="expression" dxfId="405" priority="1090" stopIfTrue="1">
      <formula>$D$6=13</formula>
    </cfRule>
  </conditionalFormatting>
  <conditionalFormatting sqref="Q45">
    <cfRule type="cellIs" dxfId="404" priority="1091" stopIfTrue="1" operator="notEqual">
      <formula>AP19</formula>
    </cfRule>
    <cfRule type="expression" dxfId="403" priority="1092" stopIfTrue="1">
      <formula>$D$6=13</formula>
    </cfRule>
  </conditionalFormatting>
  <conditionalFormatting sqref="AN33">
    <cfRule type="cellIs" dxfId="402" priority="1093" stopIfTrue="1" operator="notEqual">
      <formula>AE43</formula>
    </cfRule>
    <cfRule type="expression" dxfId="401" priority="1094" stopIfTrue="1">
      <formula>$D$6=13</formula>
    </cfRule>
  </conditionalFormatting>
  <conditionalFormatting sqref="AO33">
    <cfRule type="cellIs" dxfId="400" priority="1095" stopIfTrue="1" operator="notEqual">
      <formula>AD43</formula>
    </cfRule>
    <cfRule type="expression" dxfId="399" priority="1096" stopIfTrue="1">
      <formula>$D$6=13</formula>
    </cfRule>
  </conditionalFormatting>
  <conditionalFormatting sqref="AD43">
    <cfRule type="cellIs" dxfId="398" priority="1097" stopIfTrue="1" operator="notEqual">
      <formula>AO33</formula>
    </cfRule>
    <cfRule type="expression" dxfId="397" priority="1098" stopIfTrue="1">
      <formula>$D$6=13</formula>
    </cfRule>
  </conditionalFormatting>
  <conditionalFormatting sqref="AE43">
    <cfRule type="cellIs" dxfId="396" priority="1099" stopIfTrue="1" operator="notEqual">
      <formula>AN33</formula>
    </cfRule>
    <cfRule type="expression" dxfId="395" priority="1100" stopIfTrue="1">
      <formula>$D$6=13</formula>
    </cfRule>
  </conditionalFormatting>
  <conditionalFormatting sqref="AF41">
    <cfRule type="cellIs" dxfId="394" priority="1101" stopIfTrue="1" operator="notEqual">
      <formula>AM35</formula>
    </cfRule>
    <cfRule type="expression" dxfId="393" priority="1102" stopIfTrue="1">
      <formula>$D$6=13</formula>
    </cfRule>
  </conditionalFormatting>
  <conditionalFormatting sqref="AG41">
    <cfRule type="cellIs" dxfId="392" priority="1103" stopIfTrue="1" operator="notEqual">
      <formula>AL35</formula>
    </cfRule>
    <cfRule type="expression" dxfId="391" priority="1104" stopIfTrue="1">
      <formula>$D$6=13</formula>
    </cfRule>
  </conditionalFormatting>
  <conditionalFormatting sqref="AH39">
    <cfRule type="cellIs" dxfId="390" priority="1105" stopIfTrue="1" operator="notEqual">
      <formula>AK37</formula>
    </cfRule>
    <cfRule type="expression" dxfId="389" priority="1106" stopIfTrue="1">
      <formula>$D$6=13</formula>
    </cfRule>
  </conditionalFormatting>
  <conditionalFormatting sqref="AI39">
    <cfRule type="cellIs" dxfId="388" priority="1107" stopIfTrue="1" operator="notEqual">
      <formula>AJ37</formula>
    </cfRule>
    <cfRule type="expression" dxfId="387" priority="1108" stopIfTrue="1">
      <formula>$D$6=13</formula>
    </cfRule>
  </conditionalFormatting>
  <conditionalFormatting sqref="AJ37">
    <cfRule type="cellIs" dxfId="386" priority="1109" stopIfTrue="1" operator="notEqual">
      <formula>AI39</formula>
    </cfRule>
    <cfRule type="expression" dxfId="385" priority="1110" stopIfTrue="1">
      <formula>$D$6=13</formula>
    </cfRule>
  </conditionalFormatting>
  <conditionalFormatting sqref="AK37">
    <cfRule type="cellIs" dxfId="384" priority="1111" stopIfTrue="1" operator="notEqual">
      <formula>AH39</formula>
    </cfRule>
    <cfRule type="expression" dxfId="383" priority="1112" stopIfTrue="1">
      <formula>$D$6=13</formula>
    </cfRule>
  </conditionalFormatting>
  <conditionalFormatting sqref="AL35">
    <cfRule type="cellIs" dxfId="382" priority="1113" stopIfTrue="1" operator="notEqual">
      <formula>AG41</formula>
    </cfRule>
    <cfRule type="expression" dxfId="381" priority="1114" stopIfTrue="1">
      <formula>$D$6=13</formula>
    </cfRule>
  </conditionalFormatting>
  <conditionalFormatting sqref="AM35">
    <cfRule type="cellIs" dxfId="380" priority="1115" stopIfTrue="1" operator="notEqual">
      <formula>AF41</formula>
    </cfRule>
    <cfRule type="expression" dxfId="379" priority="1116" stopIfTrue="1">
      <formula>$D$6=13</formula>
    </cfRule>
  </conditionalFormatting>
  <conditionalFormatting sqref="AN35">
    <cfRule type="cellIs" dxfId="378" priority="1117" stopIfTrue="1" operator="notEqual">
      <formula>AG43</formula>
    </cfRule>
    <cfRule type="expression" dxfId="377" priority="1118" stopIfTrue="1">
      <formula>$D$6=14</formula>
    </cfRule>
  </conditionalFormatting>
  <conditionalFormatting sqref="AO35">
    <cfRule type="cellIs" dxfId="376" priority="1119" stopIfTrue="1" operator="notEqual">
      <formula>AF43</formula>
    </cfRule>
    <cfRule type="expression" dxfId="375" priority="1120" stopIfTrue="1">
      <formula>$D$6=14</formula>
    </cfRule>
  </conditionalFormatting>
  <conditionalFormatting sqref="AF43">
    <cfRule type="cellIs" dxfId="374" priority="1121" stopIfTrue="1" operator="notEqual">
      <formula>AO35</formula>
    </cfRule>
    <cfRule type="expression" dxfId="373" priority="1122" stopIfTrue="1">
      <formula>$D$6=14</formula>
    </cfRule>
  </conditionalFormatting>
  <conditionalFormatting sqref="AG43">
    <cfRule type="cellIs" dxfId="372" priority="1123" stopIfTrue="1" operator="notEqual">
      <formula>AN35</formula>
    </cfRule>
    <cfRule type="expression" dxfId="371" priority="1124" stopIfTrue="1">
      <formula>$D$6=14</formula>
    </cfRule>
  </conditionalFormatting>
  <conditionalFormatting sqref="AL39">
    <cfRule type="cellIs" dxfId="370" priority="1125" stopIfTrue="1" operator="notEqual">
      <formula>AK41</formula>
    </cfRule>
    <cfRule type="expression" dxfId="369" priority="1126" stopIfTrue="1">
      <formula>$D$6=15</formula>
    </cfRule>
  </conditionalFormatting>
  <conditionalFormatting sqref="AM39">
    <cfRule type="cellIs" dxfId="368" priority="1127" stopIfTrue="1" operator="notEqual">
      <formula>AJ41</formula>
    </cfRule>
    <cfRule type="expression" dxfId="367" priority="1128" stopIfTrue="1">
      <formula>$D$6=15</formula>
    </cfRule>
  </conditionalFormatting>
  <conditionalFormatting sqref="AJ41">
    <cfRule type="cellIs" dxfId="366" priority="1129" stopIfTrue="1" operator="notEqual">
      <formula>AM39</formula>
    </cfRule>
    <cfRule type="expression" dxfId="365" priority="1130" stopIfTrue="1">
      <formula>$D$6=15</formula>
    </cfRule>
  </conditionalFormatting>
  <conditionalFormatting sqref="AK41">
    <cfRule type="cellIs" dxfId="364" priority="1131" stopIfTrue="1" operator="notEqual">
      <formula>AL39</formula>
    </cfRule>
    <cfRule type="expression" dxfId="363" priority="1132" stopIfTrue="1">
      <formula>$D$6=15</formula>
    </cfRule>
  </conditionalFormatting>
  <conditionalFormatting sqref="AH43">
    <cfRule type="cellIs" dxfId="362" priority="1133" stopIfTrue="1" operator="notEqual">
      <formula>AO37</formula>
    </cfRule>
    <cfRule type="expression" dxfId="361" priority="1134" stopIfTrue="1">
      <formula>$D$6=15</formula>
    </cfRule>
  </conditionalFormatting>
  <conditionalFormatting sqref="AI43">
    <cfRule type="cellIs" dxfId="360" priority="1135" stopIfTrue="1" operator="notEqual">
      <formula>AN37</formula>
    </cfRule>
    <cfRule type="expression" dxfId="359" priority="1136" stopIfTrue="1">
      <formula>$D$6=15</formula>
    </cfRule>
  </conditionalFormatting>
  <conditionalFormatting sqref="AL45 AJ43">
    <cfRule type="cellIs" dxfId="358" priority="1137" stopIfTrue="1" operator="notEqual">
      <formula>AO39</formula>
    </cfRule>
    <cfRule type="expression" dxfId="357" priority="1138" stopIfTrue="1">
      <formula>$D$6=16</formula>
    </cfRule>
  </conditionalFormatting>
  <conditionalFormatting sqref="AM45 AK43">
    <cfRule type="cellIs" dxfId="356" priority="1139" stopIfTrue="1" operator="notEqual">
      <formula>AN39</formula>
    </cfRule>
    <cfRule type="expression" dxfId="355" priority="1140" stopIfTrue="1">
      <formula>$D$6=16</formula>
    </cfRule>
  </conditionalFormatting>
  <conditionalFormatting sqref="T45">
    <cfRule type="cellIs" dxfId="354" priority="1141" stopIfTrue="1" operator="notEqual">
      <formula>AQ23</formula>
    </cfRule>
    <cfRule type="expression" dxfId="353" priority="1142" stopIfTrue="1">
      <formula>$D$6=17</formula>
    </cfRule>
  </conditionalFormatting>
  <conditionalFormatting sqref="U45">
    <cfRule type="cellIs" dxfId="352" priority="1143" stopIfTrue="1" operator="notEqual">
      <formula>AP23</formula>
    </cfRule>
    <cfRule type="expression" dxfId="351" priority="1144" stopIfTrue="1">
      <formula>$D$6=17</formula>
    </cfRule>
  </conditionalFormatting>
  <conditionalFormatting sqref="AL43">
    <cfRule type="cellIs" dxfId="350" priority="1145" stopIfTrue="1" operator="notEqual">
      <formula>AO41</formula>
    </cfRule>
    <cfRule type="expression" dxfId="349" priority="1146" stopIfTrue="1">
      <formula>$D$6=17</formula>
    </cfRule>
  </conditionalFormatting>
  <conditionalFormatting sqref="AM43">
    <cfRule type="cellIs" dxfId="348" priority="1147" stopIfTrue="1" operator="notEqual">
      <formula>AN41</formula>
    </cfRule>
    <cfRule type="expression" dxfId="347" priority="1148" stopIfTrue="1">
      <formula>$D$6=17</formula>
    </cfRule>
  </conditionalFormatting>
  <conditionalFormatting sqref="AN41">
    <cfRule type="cellIs" dxfId="346" priority="1149" stopIfTrue="1" operator="notEqual">
      <formula>AM43</formula>
    </cfRule>
    <cfRule type="expression" dxfId="345" priority="1150" stopIfTrue="1">
      <formula>$D$6=17</formula>
    </cfRule>
  </conditionalFormatting>
  <conditionalFormatting sqref="AO41">
    <cfRule type="cellIs" dxfId="344" priority="1151" stopIfTrue="1" operator="notEqual">
      <formula>AL43</formula>
    </cfRule>
    <cfRule type="expression" dxfId="343" priority="1152" stopIfTrue="1">
      <formula>$D$6=17</formula>
    </cfRule>
  </conditionalFormatting>
  <conditionalFormatting sqref="AN45 T25">
    <cfRule type="cellIs" dxfId="342" priority="1153" stopIfTrue="1" operator="notEqual">
      <formula>W23</formula>
    </cfRule>
    <cfRule type="expression" dxfId="341" priority="1154" stopIfTrue="1">
      <formula>$D$6=18</formula>
    </cfRule>
  </conditionalFormatting>
  <conditionalFormatting sqref="AO45 U25">
    <cfRule type="cellIs" dxfId="340" priority="1155" stopIfTrue="1" operator="notEqual">
      <formula>V23</formula>
    </cfRule>
    <cfRule type="expression" dxfId="339" priority="1156" stopIfTrue="1">
      <formula>$D$6=18</formula>
    </cfRule>
  </conditionalFormatting>
  <conditionalFormatting sqref="AP43 V23">
    <cfRule type="cellIs" dxfId="338" priority="1157" stopIfTrue="1" operator="notEqual">
      <formula>U25</formula>
    </cfRule>
    <cfRule type="expression" dxfId="337" priority="1158" stopIfTrue="1">
      <formula>$D$6=18</formula>
    </cfRule>
  </conditionalFormatting>
  <conditionalFormatting sqref="AQ43 W23">
    <cfRule type="cellIs" dxfId="336" priority="1159" stopIfTrue="1" operator="notEqual">
      <formula>T25</formula>
    </cfRule>
    <cfRule type="expression" dxfId="335" priority="1160" stopIfTrue="1">
      <formula>$D$6=18</formula>
    </cfRule>
  </conditionalFormatting>
  <conditionalFormatting sqref="D41">
    <cfRule type="cellIs" dxfId="334" priority="1161" stopIfTrue="1" operator="notEqual">
      <formula>AM7</formula>
    </cfRule>
    <cfRule type="expression" dxfId="333" priority="1162" stopIfTrue="1">
      <formula>$D$6=18</formula>
    </cfRule>
  </conditionalFormatting>
  <conditionalFormatting sqref="E41">
    <cfRule type="cellIs" dxfId="332" priority="1163" stopIfTrue="1" operator="notEqual">
      <formula>AL7</formula>
    </cfRule>
    <cfRule type="expression" dxfId="331" priority="1164" stopIfTrue="1">
      <formula>$D$6=18</formula>
    </cfRule>
  </conditionalFormatting>
  <conditionalFormatting sqref="F39">
    <cfRule type="cellIs" dxfId="330" priority="1165" stopIfTrue="1" operator="notEqual">
      <formula>AK9</formula>
    </cfRule>
    <cfRule type="expression" dxfId="329" priority="1166" stopIfTrue="1">
      <formula>$D$6=18</formula>
    </cfRule>
  </conditionalFormatting>
  <conditionalFormatting sqref="H37">
    <cfRule type="cellIs" dxfId="328" priority="1167" stopIfTrue="1" operator="notEqual">
      <formula>AI11</formula>
    </cfRule>
    <cfRule type="expression" dxfId="327" priority="1168" stopIfTrue="1">
      <formula>$D$6=18</formula>
    </cfRule>
  </conditionalFormatting>
  <conditionalFormatting sqref="J35">
    <cfRule type="cellIs" dxfId="326" priority="1169" stopIfTrue="1" operator="notEqual">
      <formula>AG13</formula>
    </cfRule>
    <cfRule type="expression" dxfId="325" priority="1170" stopIfTrue="1">
      <formula>$D$6=18</formula>
    </cfRule>
  </conditionalFormatting>
  <conditionalFormatting sqref="L33">
    <cfRule type="cellIs" dxfId="324" priority="1171" stopIfTrue="1" operator="notEqual">
      <formula>AE15</formula>
    </cfRule>
    <cfRule type="expression" dxfId="323" priority="1172" stopIfTrue="1">
      <formula>$D$6=18</formula>
    </cfRule>
  </conditionalFormatting>
  <conditionalFormatting sqref="N31">
    <cfRule type="cellIs" dxfId="322" priority="1173" stopIfTrue="1" operator="notEqual">
      <formula>AC17</formula>
    </cfRule>
    <cfRule type="expression" dxfId="321" priority="1174" stopIfTrue="1">
      <formula>$D$6=18</formula>
    </cfRule>
  </conditionalFormatting>
  <conditionalFormatting sqref="P29">
    <cfRule type="cellIs" dxfId="320" priority="1175" stopIfTrue="1" operator="notEqual">
      <formula>AA19</formula>
    </cfRule>
    <cfRule type="expression" dxfId="319" priority="1176" stopIfTrue="1">
      <formula>$D$6=18</formula>
    </cfRule>
  </conditionalFormatting>
  <conditionalFormatting sqref="R27">
    <cfRule type="cellIs" dxfId="318" priority="1177" stopIfTrue="1" operator="notEqual">
      <formula>Y21</formula>
    </cfRule>
    <cfRule type="expression" dxfId="317" priority="1178" stopIfTrue="1">
      <formula>$D$6=18</formula>
    </cfRule>
  </conditionalFormatting>
  <conditionalFormatting sqref="AL7">
    <cfRule type="cellIs" dxfId="316" priority="1179" stopIfTrue="1" operator="notEqual">
      <formula>E41</formula>
    </cfRule>
    <cfRule type="expression" dxfId="315" priority="1180" stopIfTrue="1">
      <formula>$D$6=18</formula>
    </cfRule>
  </conditionalFormatting>
  <conditionalFormatting sqref="X21">
    <cfRule type="cellIs" dxfId="314" priority="1181" stopIfTrue="1" operator="notEqual">
      <formula>S27</formula>
    </cfRule>
    <cfRule type="expression" dxfId="313" priority="1182" stopIfTrue="1">
      <formula>$D$6=18</formula>
    </cfRule>
  </conditionalFormatting>
  <conditionalFormatting sqref="Z19">
    <cfRule type="cellIs" dxfId="312" priority="1183" stopIfTrue="1" operator="notEqual">
      <formula>Q29</formula>
    </cfRule>
    <cfRule type="expression" dxfId="311" priority="1184" stopIfTrue="1">
      <formula>$D$6=18</formula>
    </cfRule>
  </conditionalFormatting>
  <conditionalFormatting sqref="AB17">
    <cfRule type="cellIs" dxfId="310" priority="1185" stopIfTrue="1" operator="notEqual">
      <formula>O31</formula>
    </cfRule>
    <cfRule type="expression" dxfId="309" priority="1186" stopIfTrue="1">
      <formula>$D$6=18</formula>
    </cfRule>
  </conditionalFormatting>
  <conditionalFormatting sqref="AD15">
    <cfRule type="cellIs" dxfId="308" priority="1187" stopIfTrue="1" operator="notEqual">
      <formula>M33</formula>
    </cfRule>
    <cfRule type="expression" dxfId="307" priority="1188" stopIfTrue="1">
      <formula>$D$6=18</formula>
    </cfRule>
  </conditionalFormatting>
  <conditionalFormatting sqref="AF13">
    <cfRule type="cellIs" dxfId="306" priority="1189" stopIfTrue="1" operator="notEqual">
      <formula>K35</formula>
    </cfRule>
    <cfRule type="expression" dxfId="305" priority="1190" stopIfTrue="1">
      <formula>$D$6=18</formula>
    </cfRule>
  </conditionalFormatting>
  <conditionalFormatting sqref="AH11">
    <cfRule type="cellIs" dxfId="304" priority="1191" stopIfTrue="1" operator="notEqual">
      <formula>I37</formula>
    </cfRule>
    <cfRule type="expression" dxfId="303" priority="1192" stopIfTrue="1">
      <formula>$D$6=18</formula>
    </cfRule>
  </conditionalFormatting>
  <conditionalFormatting sqref="AJ9">
    <cfRule type="cellIs" dxfId="302" priority="1193" stopIfTrue="1" operator="notEqual">
      <formula>G39</formula>
    </cfRule>
    <cfRule type="expression" dxfId="301" priority="1194" stopIfTrue="1">
      <formula>$D$6=18</formula>
    </cfRule>
  </conditionalFormatting>
  <conditionalFormatting sqref="AM7">
    <cfRule type="cellIs" dxfId="300" priority="1195" stopIfTrue="1" operator="notEqual">
      <formula>D41</formula>
    </cfRule>
    <cfRule type="expression" dxfId="299" priority="1196" stopIfTrue="1">
      <formula>$D$6=18</formula>
    </cfRule>
  </conditionalFormatting>
  <conditionalFormatting sqref="AK9">
    <cfRule type="cellIs" dxfId="298" priority="1197" stopIfTrue="1" operator="notEqual">
      <formula>F39</formula>
    </cfRule>
    <cfRule type="expression" dxfId="297" priority="1198" stopIfTrue="1">
      <formula>$D$6=18</formula>
    </cfRule>
  </conditionalFormatting>
  <conditionalFormatting sqref="AI11">
    <cfRule type="cellIs" dxfId="296" priority="1199" stopIfTrue="1" operator="notEqual">
      <formula>H37</formula>
    </cfRule>
    <cfRule type="expression" dxfId="295" priority="1200" stopIfTrue="1">
      <formula>$D$6=18</formula>
    </cfRule>
  </conditionalFormatting>
  <conditionalFormatting sqref="AG13">
    <cfRule type="cellIs" dxfId="294" priority="1201" stopIfTrue="1" operator="notEqual">
      <formula>J35</formula>
    </cfRule>
    <cfRule type="expression" dxfId="293" priority="1202" stopIfTrue="1">
      <formula>$D$6=18</formula>
    </cfRule>
  </conditionalFormatting>
  <conditionalFormatting sqref="AE15">
    <cfRule type="cellIs" dxfId="292" priority="1203" stopIfTrue="1" operator="notEqual">
      <formula>L33</formula>
    </cfRule>
    <cfRule type="expression" dxfId="291" priority="1204" stopIfTrue="1">
      <formula>$D$6=18</formula>
    </cfRule>
  </conditionalFormatting>
  <conditionalFormatting sqref="AC17">
    <cfRule type="cellIs" dxfId="290" priority="1205" stopIfTrue="1" operator="notEqual">
      <formula>N31</formula>
    </cfRule>
    <cfRule type="expression" dxfId="289" priority="1206" stopIfTrue="1">
      <formula>$D$6=18</formula>
    </cfRule>
  </conditionalFormatting>
  <conditionalFormatting sqref="AA19">
    <cfRule type="cellIs" dxfId="288" priority="1207" stopIfTrue="1" operator="notEqual">
      <formula>P29</formula>
    </cfRule>
    <cfRule type="expression" dxfId="287" priority="1208" stopIfTrue="1">
      <formula>$D$6=18</formula>
    </cfRule>
  </conditionalFormatting>
  <conditionalFormatting sqref="Y21">
    <cfRule type="cellIs" dxfId="286" priority="1209" stopIfTrue="1" operator="notEqual">
      <formula>R27</formula>
    </cfRule>
    <cfRule type="expression" dxfId="285" priority="1210" stopIfTrue="1">
      <formula>$D$6=18</formula>
    </cfRule>
  </conditionalFormatting>
  <conditionalFormatting sqref="S27">
    <cfRule type="cellIs" dxfId="284" priority="1211" stopIfTrue="1" operator="notEqual">
      <formula>X21</formula>
    </cfRule>
    <cfRule type="expression" dxfId="283" priority="1212" stopIfTrue="1">
      <formula>$D$6=18</formula>
    </cfRule>
  </conditionalFormatting>
  <conditionalFormatting sqref="Q29">
    <cfRule type="cellIs" dxfId="282" priority="1213" stopIfTrue="1" operator="notEqual">
      <formula>Z19</formula>
    </cfRule>
    <cfRule type="expression" dxfId="281" priority="1214" stopIfTrue="1">
      <formula>$D$6=18</formula>
    </cfRule>
  </conditionalFormatting>
  <conditionalFormatting sqref="O31">
    <cfRule type="cellIs" dxfId="280" priority="1215" stopIfTrue="1" operator="notEqual">
      <formula>AB17</formula>
    </cfRule>
    <cfRule type="expression" dxfId="279" priority="1216" stopIfTrue="1">
      <formula>$D$6=18</formula>
    </cfRule>
  </conditionalFormatting>
  <conditionalFormatting sqref="M33">
    <cfRule type="cellIs" dxfId="278" priority="1217" stopIfTrue="1" operator="notEqual">
      <formula>AD15</formula>
    </cfRule>
    <cfRule type="expression" dxfId="277" priority="1218" stopIfTrue="1">
      <formula>$D$6=18</formula>
    </cfRule>
  </conditionalFormatting>
  <conditionalFormatting sqref="K35">
    <cfRule type="cellIs" dxfId="276" priority="1219" stopIfTrue="1" operator="notEqual">
      <formula>AF13</formula>
    </cfRule>
    <cfRule type="expression" dxfId="275" priority="1220" stopIfTrue="1">
      <formula>$D$6=18</formula>
    </cfRule>
  </conditionalFormatting>
  <conditionalFormatting sqref="I37">
    <cfRule type="cellIs" dxfId="274" priority="1221" stopIfTrue="1" operator="notEqual">
      <formula>AH11</formula>
    </cfRule>
    <cfRule type="expression" dxfId="273" priority="1222" stopIfTrue="1">
      <formula>$D$6=18</formula>
    </cfRule>
  </conditionalFormatting>
  <conditionalFormatting sqref="G39">
    <cfRule type="cellIs" dxfId="272" priority="1223" stopIfTrue="1" operator="notEqual">
      <formula>AJ9</formula>
    </cfRule>
    <cfRule type="expression" dxfId="271" priority="1224" stopIfTrue="1">
      <formula>$D$6=18</formula>
    </cfRule>
  </conditionalFormatting>
  <conditionalFormatting sqref="V45 L35">
    <cfRule type="cellIs" dxfId="270" priority="1225" stopIfTrue="1" operator="notEqual">
      <formula>AG15</formula>
    </cfRule>
    <cfRule type="expression" dxfId="269" priority="1226" stopIfTrue="1">
      <formula>$D$6=19</formula>
    </cfRule>
  </conditionalFormatting>
  <conditionalFormatting sqref="W45 M35">
    <cfRule type="cellIs" dxfId="268" priority="1227" stopIfTrue="1" operator="notEqual">
      <formula>AF15</formula>
    </cfRule>
    <cfRule type="expression" dxfId="267" priority="1228" stopIfTrue="1">
      <formula>$D$6=19</formula>
    </cfRule>
  </conditionalFormatting>
  <conditionalFormatting sqref="T27">
    <cfRule type="cellIs" dxfId="266" priority="1229" stopIfTrue="1" operator="notEqual">
      <formula>Y23</formula>
    </cfRule>
    <cfRule type="expression" dxfId="265" priority="1230" stopIfTrue="1">
      <formula>$D$6=19</formula>
    </cfRule>
  </conditionalFormatting>
  <conditionalFormatting sqref="U27">
    <cfRule type="cellIs" dxfId="264" priority="1231" stopIfTrue="1" operator="notEqual">
      <formula>X23</formula>
    </cfRule>
    <cfRule type="expression" dxfId="263" priority="1232" stopIfTrue="1">
      <formula>$D$6=19</formula>
    </cfRule>
  </conditionalFormatting>
  <conditionalFormatting sqref="F41">
    <cfRule type="cellIs" dxfId="262" priority="1233" stopIfTrue="1" operator="notEqual">
      <formula>AM9</formula>
    </cfRule>
    <cfRule type="expression" dxfId="261" priority="1234" stopIfTrue="1">
      <formula>$D$6=19</formula>
    </cfRule>
  </conditionalFormatting>
  <conditionalFormatting sqref="G41">
    <cfRule type="cellIs" dxfId="260" priority="1235" stopIfTrue="1" operator="notEqual">
      <formula>AL9</formula>
    </cfRule>
    <cfRule type="expression" dxfId="259" priority="1236" stopIfTrue="1">
      <formula>$D$6=19</formula>
    </cfRule>
  </conditionalFormatting>
  <conditionalFormatting sqref="H39">
    <cfRule type="cellIs" dxfId="258" priority="1237" stopIfTrue="1" operator="notEqual">
      <formula>AK11</formula>
    </cfRule>
    <cfRule type="expression" dxfId="257" priority="1238" stopIfTrue="1">
      <formula>$D$6=19</formula>
    </cfRule>
  </conditionalFormatting>
  <conditionalFormatting sqref="I39">
    <cfRule type="cellIs" dxfId="256" priority="1239" stopIfTrue="1" operator="notEqual">
      <formula>AJ11</formula>
    </cfRule>
    <cfRule type="expression" dxfId="255" priority="1240" stopIfTrue="1">
      <formula>$D$6=19</formula>
    </cfRule>
  </conditionalFormatting>
  <conditionalFormatting sqref="J37">
    <cfRule type="cellIs" dxfId="254" priority="1241" stopIfTrue="1" operator="notEqual">
      <formula>AI13</formula>
    </cfRule>
    <cfRule type="expression" dxfId="253" priority="1242" stopIfTrue="1">
      <formula>$D$6=19</formula>
    </cfRule>
  </conditionalFormatting>
  <conditionalFormatting sqref="K37">
    <cfRule type="cellIs" dxfId="252" priority="1243" stopIfTrue="1" operator="notEqual">
      <formula>AH13</formula>
    </cfRule>
    <cfRule type="expression" dxfId="251" priority="1244" stopIfTrue="1">
      <formula>$D$6=19</formula>
    </cfRule>
  </conditionalFormatting>
  <conditionalFormatting sqref="N33">
    <cfRule type="cellIs" dxfId="250" priority="1245" stopIfTrue="1" operator="notEqual">
      <formula>AE17</formula>
    </cfRule>
    <cfRule type="expression" dxfId="249" priority="1246" stopIfTrue="1">
      <formula>$D$6=19</formula>
    </cfRule>
  </conditionalFormatting>
  <conditionalFormatting sqref="O33">
    <cfRule type="cellIs" dxfId="248" priority="1247" stopIfTrue="1" operator="notEqual">
      <formula>AD17</formula>
    </cfRule>
    <cfRule type="expression" dxfId="247" priority="1248" stopIfTrue="1">
      <formula>$D$6=19</formula>
    </cfRule>
  </conditionalFormatting>
  <conditionalFormatting sqref="P31">
    <cfRule type="cellIs" dxfId="246" priority="1249" stopIfTrue="1" operator="notEqual">
      <formula>AC19</formula>
    </cfRule>
    <cfRule type="expression" dxfId="245" priority="1250" stopIfTrue="1">
      <formula>$D$6=19</formula>
    </cfRule>
  </conditionalFormatting>
  <conditionalFormatting sqref="Q31">
    <cfRule type="cellIs" dxfId="244" priority="1251" stopIfTrue="1" operator="notEqual">
      <formula>AB19</formula>
    </cfRule>
    <cfRule type="expression" dxfId="243" priority="1252" stopIfTrue="1">
      <formula>$D$6=19</formula>
    </cfRule>
  </conditionalFormatting>
  <conditionalFormatting sqref="R29">
    <cfRule type="cellIs" dxfId="242" priority="1253" stopIfTrue="1" operator="notEqual">
      <formula>AA21</formula>
    </cfRule>
    <cfRule type="expression" dxfId="241" priority="1254" stopIfTrue="1">
      <formula>$D$6=19</formula>
    </cfRule>
  </conditionalFormatting>
  <conditionalFormatting sqref="S29">
    <cfRule type="cellIs" dxfId="240" priority="1255" stopIfTrue="1" operator="notEqual">
      <formula>Z21</formula>
    </cfRule>
    <cfRule type="expression" dxfId="239" priority="1256" stopIfTrue="1">
      <formula>$D$6=19</formula>
    </cfRule>
  </conditionalFormatting>
  <conditionalFormatting sqref="X23">
    <cfRule type="cellIs" dxfId="238" priority="1257" stopIfTrue="1" operator="notEqual">
      <formula>U27</formula>
    </cfRule>
    <cfRule type="expression" dxfId="237" priority="1258" stopIfTrue="1">
      <formula>$D$6=19</formula>
    </cfRule>
  </conditionalFormatting>
  <conditionalFormatting sqref="Y23">
    <cfRule type="cellIs" dxfId="236" priority="1259" stopIfTrue="1" operator="notEqual">
      <formula>T27</formula>
    </cfRule>
    <cfRule type="expression" dxfId="235" priority="1260" stopIfTrue="1">
      <formula>$D$6=19</formula>
    </cfRule>
  </conditionalFormatting>
  <conditionalFormatting sqref="Z21">
    <cfRule type="cellIs" dxfId="234" priority="1261" stopIfTrue="1" operator="notEqual">
      <formula>S29</formula>
    </cfRule>
    <cfRule type="expression" dxfId="233" priority="1262" stopIfTrue="1">
      <formula>$D$6=19</formula>
    </cfRule>
  </conditionalFormatting>
  <conditionalFormatting sqref="AA21">
    <cfRule type="cellIs" dxfId="232" priority="1263" stopIfTrue="1" operator="notEqual">
      <formula>R29</formula>
    </cfRule>
    <cfRule type="expression" dxfId="231" priority="1264" stopIfTrue="1">
      <formula>$D$6=19</formula>
    </cfRule>
  </conditionalFormatting>
  <conditionalFormatting sqref="AB19">
    <cfRule type="cellIs" dxfId="230" priority="1265" stopIfTrue="1" operator="notEqual">
      <formula>Q31</formula>
    </cfRule>
    <cfRule type="expression" dxfId="229" priority="1266" stopIfTrue="1">
      <formula>$D$6=19</formula>
    </cfRule>
  </conditionalFormatting>
  <conditionalFormatting sqref="AC19">
    <cfRule type="cellIs" dxfId="228" priority="1267" stopIfTrue="1" operator="notEqual">
      <formula>P31</formula>
    </cfRule>
    <cfRule type="expression" dxfId="227" priority="1268" stopIfTrue="1">
      <formula>$D$6=19</formula>
    </cfRule>
  </conditionalFormatting>
  <conditionalFormatting sqref="AD17">
    <cfRule type="cellIs" dxfId="226" priority="1269" stopIfTrue="1" operator="notEqual">
      <formula>O33</formula>
    </cfRule>
    <cfRule type="expression" dxfId="225" priority="1270" stopIfTrue="1">
      <formula>$D$6=19</formula>
    </cfRule>
  </conditionalFormatting>
  <conditionalFormatting sqref="AE17">
    <cfRule type="cellIs" dxfId="224" priority="1271" stopIfTrue="1" operator="notEqual">
      <formula>N33</formula>
    </cfRule>
    <cfRule type="expression" dxfId="223" priority="1272" stopIfTrue="1">
      <formula>$D$6=19</formula>
    </cfRule>
  </conditionalFormatting>
  <conditionalFormatting sqref="AF15">
    <cfRule type="cellIs" dxfId="222" priority="1273" stopIfTrue="1" operator="notEqual">
      <formula>M35</formula>
    </cfRule>
    <cfRule type="expression" dxfId="221" priority="1274" stopIfTrue="1">
      <formula>$D$6=19</formula>
    </cfRule>
  </conditionalFormatting>
  <conditionalFormatting sqref="AG15">
    <cfRule type="cellIs" dxfId="220" priority="1275" stopIfTrue="1" operator="notEqual">
      <formula>L35</formula>
    </cfRule>
    <cfRule type="expression" dxfId="219" priority="1276" stopIfTrue="1">
      <formula>$D$6=19</formula>
    </cfRule>
  </conditionalFormatting>
  <conditionalFormatting sqref="AH13">
    <cfRule type="cellIs" dxfId="218" priority="1277" stopIfTrue="1" operator="notEqual">
      <formula>K37</formula>
    </cfRule>
    <cfRule type="expression" dxfId="217" priority="1278" stopIfTrue="1">
      <formula>$D$6=19</formula>
    </cfRule>
  </conditionalFormatting>
  <conditionalFormatting sqref="AI13">
    <cfRule type="cellIs" dxfId="216" priority="1279" stopIfTrue="1" operator="notEqual">
      <formula>J37</formula>
    </cfRule>
    <cfRule type="expression" dxfId="215" priority="1280" stopIfTrue="1">
      <formula>$D$6=19</formula>
    </cfRule>
  </conditionalFormatting>
  <conditionalFormatting sqref="AJ11">
    <cfRule type="cellIs" dxfId="214" priority="1281" stopIfTrue="1" operator="notEqual">
      <formula>I39</formula>
    </cfRule>
    <cfRule type="expression" dxfId="213" priority="1282" stopIfTrue="1">
      <formula>$D$6=19</formula>
    </cfRule>
  </conditionalFormatting>
  <conditionalFormatting sqref="AK11">
    <cfRule type="cellIs" dxfId="212" priority="1283" stopIfTrue="1" operator="notEqual">
      <formula>H39</formula>
    </cfRule>
    <cfRule type="expression" dxfId="211" priority="1284" stopIfTrue="1">
      <formula>$D$6=19</formula>
    </cfRule>
  </conditionalFormatting>
  <conditionalFormatting sqref="AL9">
    <cfRule type="cellIs" dxfId="210" priority="1285" stopIfTrue="1" operator="notEqual">
      <formula>G41</formula>
    </cfRule>
    <cfRule type="expression" dxfId="209" priority="1286" stopIfTrue="1">
      <formula>$D$6=19</formula>
    </cfRule>
  </conditionalFormatting>
  <conditionalFormatting sqref="AM9">
    <cfRule type="cellIs" dxfId="208" priority="1287" stopIfTrue="1" operator="notEqual">
      <formula>F41</formula>
    </cfRule>
    <cfRule type="expression" dxfId="207" priority="1288" stopIfTrue="1">
      <formula>$D$6=19</formula>
    </cfRule>
  </conditionalFormatting>
  <conditionalFormatting sqref="AO38 AO40">
    <cfRule type="cellIs" dxfId="206" priority="1289" stopIfTrue="1" operator="equal">
      <formula>2</formula>
    </cfRule>
    <cfRule type="cellIs" dxfId="205" priority="1290" stopIfTrue="1" operator="equal">
      <formula>1</formula>
    </cfRule>
    <cfRule type="expression" dxfId="204" priority="1291" stopIfTrue="1">
      <formula>AO39+AV39&lt;3</formula>
    </cfRule>
  </conditionalFormatting>
  <conditionalFormatting sqref="AQ38 AQ40 AQ42">
    <cfRule type="cellIs" dxfId="203" priority="1292" stopIfTrue="1" operator="equal">
      <formula>2</formula>
    </cfRule>
    <cfRule type="cellIs" dxfId="202" priority="1293" stopIfTrue="1" operator="equal">
      <formula>1</formula>
    </cfRule>
    <cfRule type="expression" dxfId="201" priority="1294" stopIfTrue="1">
      <formula>AQ39+#REF!&lt;3</formula>
    </cfRule>
  </conditionalFormatting>
  <conditionalFormatting sqref="D4:AQ4">
    <cfRule type="cellIs" dxfId="200" priority="1295" stopIfTrue="1" operator="equal">
      <formula>0</formula>
    </cfRule>
  </conditionalFormatting>
  <conditionalFormatting sqref="E9">
    <cfRule type="cellIs" dxfId="199" priority="1296" stopIfTrue="1" operator="notEqual">
      <formula>$F$7</formula>
    </cfRule>
    <cfRule type="expression" dxfId="198" priority="1297" stopIfTrue="1">
      <formula>$D$6=2</formula>
    </cfRule>
  </conditionalFormatting>
  <conditionalFormatting sqref="D17">
    <cfRule type="cellIs" dxfId="197" priority="1298" stopIfTrue="1" operator="notEqual">
      <formula>$O$7</formula>
    </cfRule>
    <cfRule type="expression" dxfId="196" priority="1299" stopIfTrue="1">
      <formula>$D$6=6</formula>
    </cfRule>
  </conditionalFormatting>
  <conditionalFormatting sqref="E17">
    <cfRule type="cellIs" dxfId="195" priority="1300" stopIfTrue="1" operator="notEqual">
      <formula>$N$7</formula>
    </cfRule>
    <cfRule type="expression" dxfId="194" priority="1301" stopIfTrue="1">
      <formula>$D$6=6</formula>
    </cfRule>
  </conditionalFormatting>
  <conditionalFormatting sqref="D21">
    <cfRule type="cellIs" dxfId="193" priority="1302" stopIfTrue="1" operator="notEqual">
      <formula>$S$7</formula>
    </cfRule>
    <cfRule type="expression" dxfId="192" priority="1303" stopIfTrue="1">
      <formula>$D$6=8</formula>
    </cfRule>
  </conditionalFormatting>
  <conditionalFormatting sqref="E25">
    <cfRule type="cellIs" dxfId="191" priority="1304" stopIfTrue="1" operator="notEqual">
      <formula>$V$7</formula>
    </cfRule>
    <cfRule type="expression" dxfId="190" priority="1305" stopIfTrue="1">
      <formula>$D$6=10</formula>
    </cfRule>
  </conditionalFormatting>
  <conditionalFormatting sqref="D29">
    <cfRule type="cellIs" dxfId="189" priority="1306" stopIfTrue="1" operator="notEqual">
      <formula>$AA$7</formula>
    </cfRule>
    <cfRule type="expression" dxfId="188" priority="1307" stopIfTrue="1">
      <formula>$D$6=12</formula>
    </cfRule>
  </conditionalFormatting>
  <conditionalFormatting sqref="E29">
    <cfRule type="cellIs" dxfId="187" priority="1308" stopIfTrue="1" operator="notEqual">
      <formula>$Z$7</formula>
    </cfRule>
    <cfRule type="expression" dxfId="186" priority="1309" stopIfTrue="1">
      <formula>$D$6=12</formula>
    </cfRule>
  </conditionalFormatting>
  <conditionalFormatting sqref="F27">
    <cfRule type="cellIs" dxfId="185" priority="1310" stopIfTrue="1" operator="notEqual">
      <formula>$Y$9</formula>
    </cfRule>
    <cfRule type="expression" dxfId="184" priority="1311" stopIfTrue="1">
      <formula>$D$6=12</formula>
    </cfRule>
  </conditionalFormatting>
  <conditionalFormatting sqref="G27">
    <cfRule type="cellIs" dxfId="183" priority="1312" stopIfTrue="1" operator="notEqual">
      <formula>$X$9</formula>
    </cfRule>
    <cfRule type="expression" dxfId="182" priority="1313" stopIfTrue="1">
      <formula>$D$6=12</formula>
    </cfRule>
  </conditionalFormatting>
  <conditionalFormatting sqref="AR6:AR45 AS44:AS45">
    <cfRule type="cellIs" dxfId="181" priority="1314" stopIfTrue="1" operator="equal">
      <formula>$AX$2</formula>
    </cfRule>
    <cfRule type="cellIs" dxfId="180" priority="1315" stopIfTrue="1" operator="greaterThan">
      <formula>$AX$3</formula>
    </cfRule>
  </conditionalFormatting>
  <conditionalFormatting sqref="AN39">
    <cfRule type="cellIs" dxfId="179" priority="1316" stopIfTrue="1" operator="notEqual">
      <formula>$AK$43</formula>
    </cfRule>
    <cfRule type="expression" dxfId="178" priority="1317" stopIfTrue="1">
      <formula>$D$6=16</formula>
    </cfRule>
  </conditionalFormatting>
  <conditionalFormatting sqref="AO39">
    <cfRule type="cellIs" dxfId="177" priority="1318" stopIfTrue="1" operator="notEqual">
      <formula>$AJ$43</formula>
    </cfRule>
    <cfRule type="expression" dxfId="176" priority="1319" stopIfTrue="1">
      <formula>$D$6=16</formula>
    </cfRule>
  </conditionalFormatting>
  <conditionalFormatting sqref="AP41">
    <cfRule type="cellIs" dxfId="175" priority="1320" stopIfTrue="1" operator="notEqual">
      <formula>$AM$45</formula>
    </cfRule>
    <cfRule type="expression" dxfId="174" priority="1321" stopIfTrue="1">
      <formula>$D$6=16</formula>
    </cfRule>
  </conditionalFormatting>
  <conditionalFormatting sqref="AQ41">
    <cfRule type="cellIs" dxfId="173" priority="1322" stopIfTrue="1" operator="notEqual">
      <formula>$AL$45</formula>
    </cfRule>
    <cfRule type="expression" dxfId="172" priority="1323" stopIfTrue="1">
      <formula>$D$6=16</formula>
    </cfRule>
  </conditionalFormatting>
  <conditionalFormatting sqref="AP7">
    <cfRule type="cellIs" dxfId="171" priority="1324" stopIfTrue="1" operator="notEqual">
      <formula>$E$45</formula>
    </cfRule>
    <cfRule type="expression" dxfId="170" priority="1325" stopIfTrue="1">
      <formula>$D$6=1</formula>
    </cfRule>
  </conditionalFormatting>
  <conditionalFormatting sqref="AQ7">
    <cfRule type="cellIs" dxfId="169" priority="1326" stopIfTrue="1" operator="notEqual">
      <formula>$D$45</formula>
    </cfRule>
    <cfRule type="expression" dxfId="168" priority="1327" stopIfTrue="1">
      <formula>$D$6=1</formula>
    </cfRule>
  </conditionalFormatting>
  <conditionalFormatting sqref="D45">
    <cfRule type="cellIs" dxfId="167" priority="1328" stopIfTrue="1" operator="notEqual">
      <formula>$AQ$7</formula>
    </cfRule>
    <cfRule type="expression" dxfId="166" priority="1329" stopIfTrue="1">
      <formula>$D$6=1</formula>
    </cfRule>
  </conditionalFormatting>
  <conditionalFormatting sqref="E45">
    <cfRule type="cellIs" dxfId="165" priority="1330" stopIfTrue="1" operator="notEqual">
      <formula>$AP$7</formula>
    </cfRule>
    <cfRule type="expression" dxfId="164" priority="1331" stopIfTrue="1">
      <formula>$D$6=1</formula>
    </cfRule>
  </conditionalFormatting>
  <conditionalFormatting sqref="AP9">
    <cfRule type="cellIs" dxfId="163" priority="1332" stopIfTrue="1" operator="notEqual">
      <formula>$G$45</formula>
    </cfRule>
    <cfRule type="expression" dxfId="162" priority="1333" stopIfTrue="1">
      <formula>$D$6=3</formula>
    </cfRule>
  </conditionalFormatting>
  <conditionalFormatting sqref="AQ9">
    <cfRule type="cellIs" dxfId="161" priority="1334" stopIfTrue="1" operator="notEqual">
      <formula>$F$45</formula>
    </cfRule>
    <cfRule type="expression" dxfId="160" priority="1335" stopIfTrue="1">
      <formula>$D$6=3</formula>
    </cfRule>
  </conditionalFormatting>
  <conditionalFormatting sqref="F45">
    <cfRule type="cellIs" dxfId="159" priority="1336" stopIfTrue="1" operator="notEqual">
      <formula>$AQ$9</formula>
    </cfRule>
    <cfRule type="expression" dxfId="158" priority="1337" stopIfTrue="1">
      <formula>$D$6=3</formula>
    </cfRule>
  </conditionalFormatting>
  <conditionalFormatting sqref="G45">
    <cfRule type="cellIs" dxfId="157" priority="1338" stopIfTrue="1" operator="notEqual">
      <formula>$AP$9</formula>
    </cfRule>
    <cfRule type="expression" dxfId="156" priority="1339" stopIfTrue="1">
      <formula>$D$6=3</formula>
    </cfRule>
  </conditionalFormatting>
  <conditionalFormatting sqref="AQ11">
    <cfRule type="cellIs" dxfId="155" priority="1340" stopIfTrue="1" operator="notEqual">
      <formula>$H$45</formula>
    </cfRule>
    <cfRule type="expression" dxfId="154" priority="1341" stopIfTrue="1">
      <formula>$D$6=5</formula>
    </cfRule>
  </conditionalFormatting>
  <conditionalFormatting sqref="AP13">
    <cfRule type="cellIs" dxfId="153" priority="1342" stopIfTrue="1" operator="notEqual">
      <formula>$K$45</formula>
    </cfRule>
    <cfRule type="expression" dxfId="152" priority="1343" stopIfTrue="1">
      <formula>$D$6=7</formula>
    </cfRule>
  </conditionalFormatting>
  <conditionalFormatting sqref="AQ13">
    <cfRule type="cellIs" dxfId="151" priority="1344" stopIfTrue="1" operator="notEqual">
      <formula>$J$45</formula>
    </cfRule>
    <cfRule type="expression" dxfId="150" priority="1345" stopIfTrue="1">
      <formula>$D$6=7</formula>
    </cfRule>
  </conditionalFormatting>
  <conditionalFormatting sqref="AP15">
    <cfRule type="cellIs" dxfId="149" priority="1346" stopIfTrue="1" operator="notEqual">
      <formula>$M$45</formula>
    </cfRule>
    <cfRule type="expression" dxfId="148" priority="1347" stopIfTrue="1">
      <formula>$D$6=9</formula>
    </cfRule>
  </conditionalFormatting>
  <conditionalFormatting sqref="AQ15">
    <cfRule type="cellIs" dxfId="147" priority="1348" stopIfTrue="1" operator="notEqual">
      <formula>$L$45</formula>
    </cfRule>
    <cfRule type="expression" dxfId="146" priority="1349" stopIfTrue="1">
      <formula>$D$6=9</formula>
    </cfRule>
  </conditionalFormatting>
  <conditionalFormatting sqref="AP17">
    <cfRule type="cellIs" dxfId="145" priority="1350" stopIfTrue="1" operator="notEqual">
      <formula>$O$45</formula>
    </cfRule>
    <cfRule type="expression" dxfId="144" priority="1351" stopIfTrue="1">
      <formula>$D$6=11</formula>
    </cfRule>
  </conditionalFormatting>
  <conditionalFormatting sqref="AQ17">
    <cfRule type="cellIs" dxfId="143" priority="1352" stopIfTrue="1" operator="notEqual">
      <formula>$N$45</formula>
    </cfRule>
    <cfRule type="expression" dxfId="142" priority="1353" stopIfTrue="1">
      <formula>$D$6=11</formula>
    </cfRule>
  </conditionalFormatting>
  <conditionalFormatting sqref="AP19">
    <cfRule type="cellIs" dxfId="141" priority="1354" stopIfTrue="1" operator="notEqual">
      <formula>$Q$45</formula>
    </cfRule>
    <cfRule type="expression" dxfId="140" priority="1355" stopIfTrue="1">
      <formula>$D$6=13</formula>
    </cfRule>
  </conditionalFormatting>
  <conditionalFormatting sqref="AQ19">
    <cfRule type="cellIs" dxfId="139" priority="1356" stopIfTrue="1" operator="notEqual">
      <formula>$P$45</formula>
    </cfRule>
    <cfRule type="expression" dxfId="138" priority="1357" stopIfTrue="1">
      <formula>$D$6=13</formula>
    </cfRule>
  </conditionalFormatting>
  <conditionalFormatting sqref="AP21">
    <cfRule type="cellIs" dxfId="137" priority="1358" stopIfTrue="1" operator="notEqual">
      <formula>$S$45</formula>
    </cfRule>
    <cfRule type="expression" dxfId="136" priority="1359" stopIfTrue="1">
      <formula>$D$6=15</formula>
    </cfRule>
  </conditionalFormatting>
  <conditionalFormatting sqref="AQ21">
    <cfRule type="cellIs" dxfId="135" priority="1360" stopIfTrue="1" operator="notEqual">
      <formula>$R$45</formula>
    </cfRule>
    <cfRule type="expression" dxfId="134" priority="1361" stopIfTrue="1">
      <formula>$D$6=15</formula>
    </cfRule>
  </conditionalFormatting>
  <conditionalFormatting sqref="AP23">
    <cfRule type="cellIs" dxfId="133" priority="1362" stopIfTrue="1" operator="notEqual">
      <formula>$U$45</formula>
    </cfRule>
    <cfRule type="expression" dxfId="132" priority="1363" stopIfTrue="1">
      <formula>$D$6=17</formula>
    </cfRule>
  </conditionalFormatting>
  <conditionalFormatting sqref="AQ23">
    <cfRule type="cellIs" dxfId="131" priority="1364" stopIfTrue="1" operator="notEqual">
      <formula>$T$45</formula>
    </cfRule>
    <cfRule type="expression" dxfId="130" priority="1365" stopIfTrue="1">
      <formula>$D$6=17</formula>
    </cfRule>
  </conditionalFormatting>
  <conditionalFormatting sqref="AP33">
    <cfRule type="cellIs" dxfId="129" priority="1366" stopIfTrue="1" operator="notEqual">
      <formula>$AE$45</formula>
    </cfRule>
    <cfRule type="expression" dxfId="128" priority="1367" stopIfTrue="1">
      <formula>$D$6=8</formula>
    </cfRule>
  </conditionalFormatting>
  <conditionalFormatting sqref="AQ33">
    <cfRule type="cellIs" dxfId="127" priority="1368" stopIfTrue="1" operator="notEqual">
      <formula>$AD$45</formula>
    </cfRule>
    <cfRule type="expression" dxfId="126" priority="1369" stopIfTrue="1">
      <formula>$D$6=8</formula>
    </cfRule>
  </conditionalFormatting>
  <conditionalFormatting sqref="AP11">
    <cfRule type="cellIs" dxfId="125" priority="1370" stopIfTrue="1" operator="notEqual">
      <formula>$I$45</formula>
    </cfRule>
    <cfRule type="expression" dxfId="124" priority="1371" stopIfTrue="1">
      <formula>$D$6=5</formula>
    </cfRule>
  </conditionalFormatting>
  <conditionalFormatting sqref="F43">
    <cfRule type="cellIs" dxfId="123" priority="1372" stopIfTrue="1" operator="notEqual">
      <formula>$AO$9</formula>
    </cfRule>
    <cfRule type="expression" dxfId="122" priority="1373" stopIfTrue="1">
      <formula>$D$6=1</formula>
    </cfRule>
  </conditionalFormatting>
  <conditionalFormatting sqref="G43">
    <cfRule type="cellIs" dxfId="121" priority="1374" stopIfTrue="1" operator="notEqual">
      <formula>$AN$9</formula>
    </cfRule>
    <cfRule type="expression" dxfId="120" priority="1375" stopIfTrue="1">
      <formula>$D$6=1</formula>
    </cfRule>
  </conditionalFormatting>
  <conditionalFormatting sqref="AN9">
    <cfRule type="cellIs" dxfId="119" priority="1376" stopIfTrue="1" operator="notEqual">
      <formula>$G$43</formula>
    </cfRule>
    <cfRule type="expression" dxfId="118" priority="1377" stopIfTrue="1">
      <formula>$D$6=1</formula>
    </cfRule>
  </conditionalFormatting>
  <conditionalFormatting sqref="AO9">
    <cfRule type="cellIs" dxfId="117" priority="1378" stopIfTrue="1" operator="notEqual">
      <formula>$F$43</formula>
    </cfRule>
    <cfRule type="expression" dxfId="116" priority="1379" stopIfTrue="1">
      <formula>$D$6=1</formula>
    </cfRule>
  </conditionalFormatting>
  <conditionalFormatting sqref="AP27">
    <cfRule type="cellIs" dxfId="115" priority="1380" stopIfTrue="1" operator="notEqual">
      <formula>$Y$45</formula>
    </cfRule>
    <cfRule type="expression" dxfId="114" priority="1381" stopIfTrue="1">
      <formula>$D$6=2</formula>
    </cfRule>
  </conditionalFormatting>
  <conditionalFormatting sqref="AQ27">
    <cfRule type="cellIs" dxfId="113" priority="1382" stopIfTrue="1" operator="notEqual">
      <formula>$X$45</formula>
    </cfRule>
    <cfRule type="expression" dxfId="112" priority="1383" stopIfTrue="1">
      <formula>$D$6=2</formula>
    </cfRule>
  </conditionalFormatting>
  <conditionalFormatting sqref="H43">
    <cfRule type="cellIs" dxfId="111" priority="1384" stopIfTrue="1" operator="notEqual">
      <formula>$AO$11</formula>
    </cfRule>
    <cfRule type="expression" dxfId="110" priority="1385" stopIfTrue="1">
      <formula>$D$6=2</formula>
    </cfRule>
  </conditionalFormatting>
  <conditionalFormatting sqref="I43">
    <cfRule type="cellIs" dxfId="109" priority="1386" stopIfTrue="1" operator="notEqual">
      <formula>$AN$11</formula>
    </cfRule>
    <cfRule type="expression" dxfId="108" priority="1387" stopIfTrue="1">
      <formula>$D$6=2</formula>
    </cfRule>
  </conditionalFormatting>
  <conditionalFormatting sqref="AN11">
    <cfRule type="cellIs" dxfId="107" priority="1388" stopIfTrue="1" operator="notEqual">
      <formula>$I$43</formula>
    </cfRule>
    <cfRule type="expression" dxfId="106" priority="1389" stopIfTrue="1">
      <formula>$D$6=2</formula>
    </cfRule>
  </conditionalFormatting>
  <conditionalFormatting sqref="AO11">
    <cfRule type="cellIs" dxfId="105" priority="1390" stopIfTrue="1" operator="notEqual">
      <formula>$H$43</formula>
    </cfRule>
    <cfRule type="expression" dxfId="104" priority="1391" stopIfTrue="1">
      <formula>$D$6=2</formula>
    </cfRule>
  </conditionalFormatting>
  <conditionalFormatting sqref="J43">
    <cfRule type="cellIs" dxfId="103" priority="1392" stopIfTrue="1" operator="notEqual">
      <formula>$AO$13</formula>
    </cfRule>
    <cfRule type="expression" dxfId="102" priority="1393" stopIfTrue="1">
      <formula>$D$6=3</formula>
    </cfRule>
  </conditionalFormatting>
  <conditionalFormatting sqref="K43">
    <cfRule type="cellIs" dxfId="101" priority="1394" stopIfTrue="1" operator="notEqual">
      <formula>$AN$13</formula>
    </cfRule>
    <cfRule type="expression" dxfId="100" priority="1395" stopIfTrue="1">
      <formula>$D$6=3</formula>
    </cfRule>
  </conditionalFormatting>
  <conditionalFormatting sqref="AN13">
    <cfRule type="cellIs" dxfId="99" priority="1396" stopIfTrue="1" operator="notEqual">
      <formula>$K$43</formula>
    </cfRule>
    <cfRule type="expression" dxfId="98" priority="1397" stopIfTrue="1">
      <formula>$D$6=3</formula>
    </cfRule>
  </conditionalFormatting>
  <conditionalFormatting sqref="AO13">
    <cfRule type="cellIs" dxfId="97" priority="1398" stopIfTrue="1" operator="notEqual">
      <formula>$J$43</formula>
    </cfRule>
    <cfRule type="expression" dxfId="96" priority="1399" stopIfTrue="1">
      <formula>$D$6=3</formula>
    </cfRule>
  </conditionalFormatting>
  <conditionalFormatting sqref="AP29">
    <cfRule type="cellIs" dxfId="95" priority="1400" stopIfTrue="1" operator="notEqual">
      <formula>$AA$45</formula>
    </cfRule>
    <cfRule type="expression" dxfId="94" priority="1401" stopIfTrue="1">
      <formula>$D$6=4</formula>
    </cfRule>
  </conditionalFormatting>
  <conditionalFormatting sqref="AQ29">
    <cfRule type="cellIs" dxfId="93" priority="1402" stopIfTrue="1" operator="notEqual">
      <formula>$Z$45</formula>
    </cfRule>
    <cfRule type="expression" dxfId="92" priority="1403" stopIfTrue="1">
      <formula>$D$6=4</formula>
    </cfRule>
  </conditionalFormatting>
  <conditionalFormatting sqref="L43">
    <cfRule type="cellIs" dxfId="91" priority="1404" stopIfTrue="1" operator="notEqual">
      <formula>$AO$15</formula>
    </cfRule>
    <cfRule type="expression" dxfId="90" priority="1405" stopIfTrue="1">
      <formula>$D$6=4</formula>
    </cfRule>
  </conditionalFormatting>
  <conditionalFormatting sqref="M43">
    <cfRule type="cellIs" dxfId="89" priority="1406" stopIfTrue="1" operator="notEqual">
      <formula>$AN$15</formula>
    </cfRule>
    <cfRule type="expression" dxfId="88" priority="1407" stopIfTrue="1">
      <formula>$D$6=4</formula>
    </cfRule>
  </conditionalFormatting>
  <conditionalFormatting sqref="AN15">
    <cfRule type="cellIs" dxfId="87" priority="1408" stopIfTrue="1" operator="notEqual">
      <formula>$M$43</formula>
    </cfRule>
    <cfRule type="expression" dxfId="86" priority="1409" stopIfTrue="1">
      <formula>$D$6=4</formula>
    </cfRule>
  </conditionalFormatting>
  <conditionalFormatting sqref="AO15">
    <cfRule type="cellIs" dxfId="85" priority="1410" stopIfTrue="1" operator="notEqual">
      <formula>$L$43</formula>
    </cfRule>
    <cfRule type="expression" dxfId="84" priority="1411" stopIfTrue="1">
      <formula>$D$6=4</formula>
    </cfRule>
  </conditionalFormatting>
  <conditionalFormatting sqref="AN17">
    <cfRule type="cellIs" dxfId="83" priority="1412" stopIfTrue="1" operator="notEqual">
      <formula>$O$43</formula>
    </cfRule>
    <cfRule type="expression" dxfId="82" priority="1413" stopIfTrue="1">
      <formula>$D$6=5</formula>
    </cfRule>
  </conditionalFormatting>
  <conditionalFormatting sqref="AO17">
    <cfRule type="cellIs" dxfId="81" priority="1414" stopIfTrue="1" operator="notEqual">
      <formula>$N$43</formula>
    </cfRule>
    <cfRule type="expression" dxfId="80" priority="1415" stopIfTrue="1">
      <formula>$D$6=5</formula>
    </cfRule>
  </conditionalFormatting>
  <conditionalFormatting sqref="N43">
    <cfRule type="cellIs" dxfId="79" priority="1416" stopIfTrue="1" operator="notEqual">
      <formula>$AO$17</formula>
    </cfRule>
    <cfRule type="expression" dxfId="78" priority="1417" stopIfTrue="1">
      <formula>$D$6=5</formula>
    </cfRule>
  </conditionalFormatting>
  <conditionalFormatting sqref="O43">
    <cfRule type="cellIs" dxfId="77" priority="1418" stopIfTrue="1" operator="notEqual">
      <formula>$AN$17</formula>
    </cfRule>
    <cfRule type="expression" dxfId="76" priority="1419" stopIfTrue="1">
      <formula>$D$6=5</formula>
    </cfRule>
  </conditionalFormatting>
  <conditionalFormatting sqref="AP31">
    <cfRule type="cellIs" dxfId="75" priority="1420" stopIfTrue="1" operator="notEqual">
      <formula>$AC$45</formula>
    </cfRule>
    <cfRule type="expression" dxfId="74" priority="1421" stopIfTrue="1">
      <formula>$D$6=6</formula>
    </cfRule>
  </conditionalFormatting>
  <conditionalFormatting sqref="AQ31">
    <cfRule type="cellIs" dxfId="73" priority="1422" stopIfTrue="1" operator="notEqual">
      <formula>$AB$45</formula>
    </cfRule>
    <cfRule type="expression" dxfId="72" priority="1423" stopIfTrue="1">
      <formula>$D$6=6</formula>
    </cfRule>
  </conditionalFormatting>
  <conditionalFormatting sqref="P43">
    <cfRule type="cellIs" dxfId="71" priority="1424" stopIfTrue="1" operator="notEqual">
      <formula>$AO$19</formula>
    </cfRule>
    <cfRule type="expression" dxfId="70" priority="1425" stopIfTrue="1">
      <formula>$D$6=6</formula>
    </cfRule>
  </conditionalFormatting>
  <conditionalFormatting sqref="Q43">
    <cfRule type="cellIs" dxfId="69" priority="1426" stopIfTrue="1" operator="notEqual">
      <formula>$AN$19</formula>
    </cfRule>
    <cfRule type="expression" dxfId="68" priority="1427" stopIfTrue="1">
      <formula>$D$6=6</formula>
    </cfRule>
  </conditionalFormatting>
  <conditionalFormatting sqref="AN19">
    <cfRule type="cellIs" dxfId="67" priority="1428" stopIfTrue="1" operator="notEqual">
      <formula>$Q$43</formula>
    </cfRule>
    <cfRule type="expression" dxfId="66" priority="1429" stopIfTrue="1">
      <formula>$D$6=6</formula>
    </cfRule>
  </conditionalFormatting>
  <conditionalFormatting sqref="AO19">
    <cfRule type="cellIs" dxfId="65" priority="1430" stopIfTrue="1" operator="notEqual">
      <formula>$P$43</formula>
    </cfRule>
    <cfRule type="expression" dxfId="64" priority="1431" stopIfTrue="1">
      <formula>$D$6=6</formula>
    </cfRule>
  </conditionalFormatting>
  <conditionalFormatting sqref="AN21">
    <cfRule type="cellIs" dxfId="63" priority="1432" stopIfTrue="1" operator="notEqual">
      <formula>$S$43</formula>
    </cfRule>
    <cfRule type="expression" dxfId="62" priority="1433" stopIfTrue="1">
      <formula>$D$6=7</formula>
    </cfRule>
  </conditionalFormatting>
  <conditionalFormatting sqref="AO21">
    <cfRule type="cellIs" dxfId="61" priority="1434" stopIfTrue="1" operator="notEqual">
      <formula>$R$43</formula>
    </cfRule>
    <cfRule type="expression" dxfId="60" priority="1435" stopIfTrue="1">
      <formula>$D$6=7</formula>
    </cfRule>
  </conditionalFormatting>
  <conditionalFormatting sqref="R43">
    <cfRule type="cellIs" dxfId="59" priority="1436" stopIfTrue="1" operator="notEqual">
      <formula>$AO$21</formula>
    </cfRule>
    <cfRule type="expression" dxfId="58" priority="1437" stopIfTrue="1">
      <formula>$D$6=7</formula>
    </cfRule>
  </conditionalFormatting>
  <conditionalFormatting sqref="S43">
    <cfRule type="cellIs" dxfId="57" priority="1438" stopIfTrue="1" operator="notEqual">
      <formula>$AN$21</formula>
    </cfRule>
    <cfRule type="expression" dxfId="56" priority="1439" stopIfTrue="1">
      <formula>$D$6=7</formula>
    </cfRule>
  </conditionalFormatting>
  <conditionalFormatting sqref="T43">
    <cfRule type="cellIs" dxfId="55" priority="1440" stopIfTrue="1" operator="notEqual">
      <formula>$AO$23</formula>
    </cfRule>
    <cfRule type="expression" dxfId="54" priority="1441" stopIfTrue="1">
      <formula>$D$6=8</formula>
    </cfRule>
  </conditionalFormatting>
  <conditionalFormatting sqref="U43">
    <cfRule type="cellIs" dxfId="53" priority="1442" stopIfTrue="1" operator="notEqual">
      <formula>$AN$23</formula>
    </cfRule>
    <cfRule type="expression" dxfId="52" priority="1443" stopIfTrue="1">
      <formula>$D$6=8</formula>
    </cfRule>
  </conditionalFormatting>
  <conditionalFormatting sqref="AN23">
    <cfRule type="cellIs" dxfId="51" priority="1444" stopIfTrue="1" operator="notEqual">
      <formula>$U$43</formula>
    </cfRule>
    <cfRule type="expression" dxfId="50" priority="1445" stopIfTrue="1">
      <formula>$D$6=8</formula>
    </cfRule>
  </conditionalFormatting>
  <conditionalFormatting sqref="AO23">
    <cfRule type="cellIs" dxfId="49" priority="1446" stopIfTrue="1" operator="notEqual">
      <formula>$T$43</formula>
    </cfRule>
    <cfRule type="expression" dxfId="48" priority="1447" stopIfTrue="1">
      <formula>$D$6=8</formula>
    </cfRule>
  </conditionalFormatting>
  <conditionalFormatting sqref="AN25">
    <cfRule type="cellIs" dxfId="47" priority="1448" stopIfTrue="1" operator="notEqual">
      <formula>$W$43</formula>
    </cfRule>
    <cfRule type="expression" dxfId="46" priority="1449" stopIfTrue="1">
      <formula>$D$6=9</formula>
    </cfRule>
  </conditionalFormatting>
  <conditionalFormatting sqref="AO25">
    <cfRule type="cellIs" dxfId="45" priority="1450" stopIfTrue="1" operator="notEqual">
      <formula>$V$43</formula>
    </cfRule>
    <cfRule type="expression" dxfId="44" priority="1451" stopIfTrue="1">
      <formula>$D$6=9</formula>
    </cfRule>
  </conditionalFormatting>
  <conditionalFormatting sqref="V43">
    <cfRule type="cellIs" dxfId="43" priority="1452" stopIfTrue="1" operator="notEqual">
      <formula>$AO$25</formula>
    </cfRule>
    <cfRule type="expression" dxfId="42" priority="1453" stopIfTrue="1">
      <formula>$D$6=9</formula>
    </cfRule>
  </conditionalFormatting>
  <conditionalFormatting sqref="W43">
    <cfRule type="cellIs" dxfId="41" priority="1454" stopIfTrue="1" operator="notEqual">
      <formula>$AN$25</formula>
    </cfRule>
    <cfRule type="expression" dxfId="40" priority="1455" stopIfTrue="1">
      <formula>$D$6=9</formula>
    </cfRule>
  </conditionalFormatting>
  <conditionalFormatting sqref="AP35">
    <cfRule type="cellIs" dxfId="39" priority="1456" stopIfTrue="1" operator="notEqual">
      <formula>$AG$45</formula>
    </cfRule>
    <cfRule type="expression" dxfId="38" priority="1457" stopIfTrue="1">
      <formula>$D$6=10</formula>
    </cfRule>
  </conditionalFormatting>
  <conditionalFormatting sqref="AQ35">
    <cfRule type="cellIs" dxfId="37" priority="1458" stopIfTrue="1" operator="notEqual">
      <formula>$AF$45</formula>
    </cfRule>
    <cfRule type="expression" dxfId="36" priority="1459" stopIfTrue="1">
      <formula>$D$6=10</formula>
    </cfRule>
  </conditionalFormatting>
  <conditionalFormatting sqref="AN27">
    <cfRule type="cellIs" dxfId="35" priority="1460" stopIfTrue="1" operator="notEqual">
      <formula>$Y$43</formula>
    </cfRule>
    <cfRule type="expression" dxfId="34" priority="1461" stopIfTrue="1">
      <formula>$D$6=10</formula>
    </cfRule>
  </conditionalFormatting>
  <conditionalFormatting sqref="AO27">
    <cfRule type="cellIs" dxfId="33" priority="1462" stopIfTrue="1" operator="notEqual">
      <formula>$X$43</formula>
    </cfRule>
    <cfRule type="expression" dxfId="32" priority="1463" stopIfTrue="1">
      <formula>$D$6=10</formula>
    </cfRule>
  </conditionalFormatting>
  <conditionalFormatting sqref="AN29">
    <cfRule type="cellIs" dxfId="31" priority="1464" stopIfTrue="1" operator="notEqual">
      <formula>$AA$43</formula>
    </cfRule>
    <cfRule type="expression" dxfId="30" priority="1465" stopIfTrue="1">
      <formula>$D$6=11</formula>
    </cfRule>
  </conditionalFormatting>
  <conditionalFormatting sqref="AO29">
    <cfRule type="cellIs" dxfId="29" priority="1466" stopIfTrue="1" operator="notEqual">
      <formula>$Z$43</formula>
    </cfRule>
    <cfRule type="expression" dxfId="28" priority="1467" stopIfTrue="1">
      <formula>$D$6=11</formula>
    </cfRule>
  </conditionalFormatting>
  <conditionalFormatting sqref="AP37">
    <cfRule type="cellIs" dxfId="27" priority="1468" stopIfTrue="1" operator="notEqual">
      <formula>$AI$45</formula>
    </cfRule>
    <cfRule type="expression" dxfId="26" priority="1469" stopIfTrue="1">
      <formula>$D$6=12</formula>
    </cfRule>
  </conditionalFormatting>
  <conditionalFormatting sqref="AQ37">
    <cfRule type="cellIs" dxfId="25" priority="1470" stopIfTrue="1" operator="notEqual">
      <formula>$AH$45</formula>
    </cfRule>
    <cfRule type="expression" dxfId="24" priority="1471" stopIfTrue="1">
      <formula>$D$6=12</formula>
    </cfRule>
  </conditionalFormatting>
  <conditionalFormatting sqref="AN31">
    <cfRule type="cellIs" dxfId="23" priority="1472" stopIfTrue="1" operator="notEqual">
      <formula>$AC$43</formula>
    </cfRule>
    <cfRule type="expression" dxfId="22" priority="1473" stopIfTrue="1">
      <formula>$D$6=12</formula>
    </cfRule>
  </conditionalFormatting>
  <conditionalFormatting sqref="AO31">
    <cfRule type="cellIs" dxfId="21" priority="1474" stopIfTrue="1" operator="notEqual">
      <formula>$AB$43</formula>
    </cfRule>
    <cfRule type="expression" dxfId="20" priority="1475" stopIfTrue="1">
      <formula>$D$6=12</formula>
    </cfRule>
  </conditionalFormatting>
  <conditionalFormatting sqref="AP39">
    <cfRule type="cellIs" dxfId="19" priority="1476" stopIfTrue="1" operator="notEqual">
      <formula>$AK$45</formula>
    </cfRule>
    <cfRule type="expression" dxfId="18" priority="1477" stopIfTrue="1">
      <formula>$D$6=14</formula>
    </cfRule>
  </conditionalFormatting>
  <conditionalFormatting sqref="AQ39">
    <cfRule type="cellIs" dxfId="17" priority="1478" stopIfTrue="1" operator="notEqual">
      <formula>$AJ$45</formula>
    </cfRule>
    <cfRule type="expression" dxfId="16" priority="1479" stopIfTrue="1">
      <formula>$D$6=14</formula>
    </cfRule>
  </conditionalFormatting>
  <conditionalFormatting sqref="AN37">
    <cfRule type="cellIs" dxfId="15" priority="1480" stopIfTrue="1" operator="notEqual">
      <formula>$AI$43</formula>
    </cfRule>
    <cfRule type="expression" dxfId="14" priority="1481" stopIfTrue="1">
      <formula>$D$6=15</formula>
    </cfRule>
  </conditionalFormatting>
  <conditionalFormatting sqref="AO37">
    <cfRule type="cellIs" dxfId="13" priority="1482" stopIfTrue="1" operator="notEqual">
      <formula>$AH$43</formula>
    </cfRule>
    <cfRule type="expression" dxfId="12" priority="1483" stopIfTrue="1">
      <formula>$D$6=15</formula>
    </cfRule>
  </conditionalFormatting>
  <conditionalFormatting sqref="AP25">
    <cfRule type="cellIs" dxfId="11" priority="1484" stopIfTrue="1" operator="notEqual">
      <formula>$W$45</formula>
    </cfRule>
    <cfRule type="expression" dxfId="10" priority="1485" stopIfTrue="1">
      <formula>$D$6=19</formula>
    </cfRule>
  </conditionalFormatting>
  <conditionalFormatting sqref="AQ25">
    <cfRule type="cellIs" dxfId="9" priority="1486" stopIfTrue="1" operator="notEqual">
      <formula>$V$45</formula>
    </cfRule>
    <cfRule type="expression" dxfId="8" priority="1487" stopIfTrue="1">
      <formula>$D$6=19</formula>
    </cfRule>
  </conditionalFormatting>
  <conditionalFormatting sqref="D43">
    <cfRule type="cellIs" dxfId="7" priority="1488" stopIfTrue="1" operator="notEqual">
      <formula>$AO$7</formula>
    </cfRule>
    <cfRule type="expression" dxfId="6" priority="1489" stopIfTrue="1">
      <formula>$D$6=19</formula>
    </cfRule>
  </conditionalFormatting>
  <conditionalFormatting sqref="E43">
    <cfRule type="cellIs" dxfId="5" priority="1490" stopIfTrue="1" operator="notEqual">
      <formula>$AN$7</formula>
    </cfRule>
    <cfRule type="expression" dxfId="4" priority="1491" stopIfTrue="1">
      <formula>$D$6=19</formula>
    </cfRule>
  </conditionalFormatting>
  <conditionalFormatting sqref="AN7">
    <cfRule type="cellIs" dxfId="3" priority="1492" stopIfTrue="1" operator="notEqual">
      <formula>$E$43</formula>
    </cfRule>
    <cfRule type="expression" dxfId="2" priority="1493" stopIfTrue="1">
      <formula>$D$6=19</formula>
    </cfRule>
  </conditionalFormatting>
  <conditionalFormatting sqref="AO7">
    <cfRule type="cellIs" dxfId="1" priority="1494" stopIfTrue="1" operator="notEqual">
      <formula>$D$43</formula>
    </cfRule>
    <cfRule type="expression" dxfId="0" priority="1495" stopIfTrue="1">
      <formula>$D$6=19</formula>
    </cfRule>
  </conditionalFormatting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Komandu rezultātu kopsavilkums</vt:lpstr>
      <vt:lpstr>D50</vt:lpstr>
      <vt:lpstr>D60</vt:lpstr>
      <vt:lpstr>K40</vt:lpstr>
      <vt:lpstr>'Komandu rezultātu kopsavilkums'!Drukas_apgabals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novus</cp:lastModifiedBy>
  <cp:lastPrinted>2023-01-04T13:24:09Z</cp:lastPrinted>
  <dcterms:created xsi:type="dcterms:W3CDTF">2008-04-20T08:21:00Z</dcterms:created>
  <dcterms:modified xsi:type="dcterms:W3CDTF">2023-02-05T10:01:49Z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5c370-b924-4494-af20-544c2becf925_Enabled">
    <vt:lpwstr>true</vt:lpwstr>
  </property>
  <property fmtid="{D5CDD505-2E9C-101B-9397-08002B2CF9AE}" pid="3" name="MSIP_Label_2465c370-b924-4494-af20-544c2becf925_SetDate">
    <vt:lpwstr>2023-01-04T13:10:47Z</vt:lpwstr>
  </property>
  <property fmtid="{D5CDD505-2E9C-101B-9397-08002B2CF9AE}" pid="4" name="MSIP_Label_2465c370-b924-4494-af20-544c2becf925_Method">
    <vt:lpwstr>Privileged</vt:lpwstr>
  </property>
  <property fmtid="{D5CDD505-2E9C-101B-9397-08002B2CF9AE}" pid="5" name="MSIP_Label_2465c370-b924-4494-af20-544c2becf925_Name">
    <vt:lpwstr>Private Use</vt:lpwstr>
  </property>
  <property fmtid="{D5CDD505-2E9C-101B-9397-08002B2CF9AE}" pid="6" name="MSIP_Label_2465c370-b924-4494-af20-544c2becf925_SiteId">
    <vt:lpwstr>76431109-ff89-42c2-8781-a07ca07a2d57</vt:lpwstr>
  </property>
  <property fmtid="{D5CDD505-2E9C-101B-9397-08002B2CF9AE}" pid="7" name="MSIP_Label_2465c370-b924-4494-af20-544c2becf925_ActionId">
    <vt:lpwstr>420d8123-0440-496b-8290-c81d44858adf</vt:lpwstr>
  </property>
  <property fmtid="{D5CDD505-2E9C-101B-9397-08002B2CF9AE}" pid="8" name="MSIP_Label_2465c370-b924-4494-af20-544c2becf925_ContentBits">
    <vt:lpwstr>0</vt:lpwstr>
  </property>
</Properties>
</file>