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xr:revisionPtr revIDLastSave="0" documentId="13_ncr:1_{214EBACD-F2CA-43F3-8635-B788C00395C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Durbe" sheetId="1" r:id="rId1"/>
    <sheet name="Bērvircava" sheetId="2" r:id="rId2"/>
    <sheet name="Rīdzene" sheetId="6" r:id="rId3"/>
    <sheet name="Rubene" sheetId="4" r:id="rId4"/>
    <sheet name="2.līga Durbe" sheetId="5" r:id="rId5"/>
    <sheet name="2.līga Bērvircava" sheetId="3" r:id="rId6"/>
    <sheet name="2.Līga Ķekava" sheetId="7" r:id="rId7"/>
    <sheet name="2.līga Rubene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G31" i="8" l="1"/>
  <c r="AM30" i="8"/>
  <c r="AL29" i="8" s="1"/>
  <c r="AL30" i="8"/>
  <c r="AH29" i="8"/>
  <c r="AY29" i="8" s="1"/>
  <c r="AF29" i="8"/>
  <c r="AX29" i="8" s="1"/>
  <c r="AD29" i="8"/>
  <c r="AW29" i="8" s="1"/>
  <c r="AB29" i="8"/>
  <c r="AV29" i="8" s="1"/>
  <c r="Z29" i="8"/>
  <c r="AU29" i="8" s="1"/>
  <c r="X29" i="8"/>
  <c r="AT29" i="8" s="1"/>
  <c r="V29" i="8"/>
  <c r="AS29" i="8" s="1"/>
  <c r="T29" i="8"/>
  <c r="AR29" i="8" s="1"/>
  <c r="R29" i="8"/>
  <c r="AQ29" i="8" s="1"/>
  <c r="P29" i="8"/>
  <c r="AP29" i="8" s="1"/>
  <c r="N29" i="8"/>
  <c r="L29" i="8"/>
  <c r="I29" i="8"/>
  <c r="F29" i="8" s="1"/>
  <c r="E29" i="8"/>
  <c r="AM28" i="8"/>
  <c r="AL27" i="8" s="1"/>
  <c r="AL28" i="8"/>
  <c r="AS27" i="8"/>
  <c r="AJ27" i="8"/>
  <c r="AZ27" i="8" s="1"/>
  <c r="AF27" i="8"/>
  <c r="AD27" i="8"/>
  <c r="AB27" i="8"/>
  <c r="Z27" i="8"/>
  <c r="AU27" i="8" s="1"/>
  <c r="X27" i="8"/>
  <c r="AT27" i="8" s="1"/>
  <c r="V27" i="8"/>
  <c r="T27" i="8"/>
  <c r="R27" i="8"/>
  <c r="P27" i="8"/>
  <c r="AP27" i="8" s="1"/>
  <c r="N27" i="8"/>
  <c r="L27" i="8"/>
  <c r="I27" i="8" s="1"/>
  <c r="F27" i="8" s="1"/>
  <c r="E27" i="8" s="1"/>
  <c r="AM26" i="8"/>
  <c r="AL26" i="8"/>
  <c r="AJ25" i="8"/>
  <c r="AZ25" i="8" s="1"/>
  <c r="AH25" i="8"/>
  <c r="AD25" i="8"/>
  <c r="AW25" i="8" s="1"/>
  <c r="AB25" i="8"/>
  <c r="Z25" i="8"/>
  <c r="X25" i="8"/>
  <c r="V25" i="8"/>
  <c r="T25" i="8"/>
  <c r="AR25" i="8" s="1"/>
  <c r="R25" i="8"/>
  <c r="P25" i="8"/>
  <c r="N25" i="8"/>
  <c r="L25" i="8"/>
  <c r="I25" i="8" s="1"/>
  <c r="AM24" i="8"/>
  <c r="AL23" i="8" s="1"/>
  <c r="AL24" i="8"/>
  <c r="AO23" i="8"/>
  <c r="AJ23" i="8"/>
  <c r="AZ23" i="8" s="1"/>
  <c r="AH23" i="8"/>
  <c r="AF23" i="8"/>
  <c r="AB23" i="8"/>
  <c r="Z23" i="8"/>
  <c r="X23" i="8"/>
  <c r="AT23" i="8" s="1"/>
  <c r="V23" i="8"/>
  <c r="T23" i="8"/>
  <c r="R23" i="8"/>
  <c r="P23" i="8"/>
  <c r="N23" i="8"/>
  <c r="L23" i="8"/>
  <c r="I23" i="8" s="1"/>
  <c r="F23" i="8" s="1"/>
  <c r="E23" i="8" s="1"/>
  <c r="AM22" i="8"/>
  <c r="AL22" i="8"/>
  <c r="AJ21" i="8"/>
  <c r="AZ21" i="8" s="1"/>
  <c r="AH21" i="8"/>
  <c r="AF21" i="8"/>
  <c r="AX21" i="8" s="1"/>
  <c r="AD21" i="8"/>
  <c r="Z21" i="8"/>
  <c r="X21" i="8"/>
  <c r="V21" i="8"/>
  <c r="AS21" i="8" s="1"/>
  <c r="T21" i="8"/>
  <c r="AR21" i="8" s="1"/>
  <c r="R21" i="8"/>
  <c r="P21" i="8"/>
  <c r="N21" i="8"/>
  <c r="AO21" i="8" s="1"/>
  <c r="L21" i="8"/>
  <c r="I21" i="8" s="1"/>
  <c r="AM20" i="8"/>
  <c r="AL19" i="8" s="1"/>
  <c r="AL20" i="8"/>
  <c r="AJ19" i="8"/>
  <c r="AZ19" i="8" s="1"/>
  <c r="AH19" i="8"/>
  <c r="AF19" i="8"/>
  <c r="AD19" i="8"/>
  <c r="AW19" i="8" s="1"/>
  <c r="AB19" i="8"/>
  <c r="AV19" i="8" s="1"/>
  <c r="X19" i="8"/>
  <c r="V19" i="8"/>
  <c r="T19" i="8"/>
  <c r="R19" i="8"/>
  <c r="P19" i="8"/>
  <c r="N19" i="8"/>
  <c r="L19" i="8"/>
  <c r="I19" i="8" s="1"/>
  <c r="AM18" i="8"/>
  <c r="AL17" i="8" s="1"/>
  <c r="AL18" i="8"/>
  <c r="AX17" i="8"/>
  <c r="AJ17" i="8"/>
  <c r="AZ17" i="8" s="1"/>
  <c r="AH17" i="8"/>
  <c r="AF17" i="8"/>
  <c r="AD17" i="8"/>
  <c r="AB17" i="8"/>
  <c r="AV17" i="8" s="1"/>
  <c r="Z17" i="8"/>
  <c r="AU17" i="8" s="1"/>
  <c r="V17" i="8"/>
  <c r="T17" i="8"/>
  <c r="AR17" i="8" s="1"/>
  <c r="R17" i="8"/>
  <c r="P17" i="8"/>
  <c r="N17" i="8"/>
  <c r="L17" i="8"/>
  <c r="I17" i="8" s="1"/>
  <c r="F17" i="8" s="1"/>
  <c r="E17" i="8" s="1"/>
  <c r="AM16" i="8"/>
  <c r="AL16" i="8"/>
  <c r="AO15" i="8"/>
  <c r="AJ15" i="8"/>
  <c r="AZ15" i="8" s="1"/>
  <c r="AH15" i="8"/>
  <c r="AF15" i="8"/>
  <c r="AX15" i="8" s="1"/>
  <c r="AD15" i="8"/>
  <c r="AW15" i="8" s="1"/>
  <c r="AB15" i="8"/>
  <c r="Z15" i="8"/>
  <c r="X15" i="8"/>
  <c r="T15" i="8"/>
  <c r="AR15" i="8" s="1"/>
  <c r="R15" i="8"/>
  <c r="P15" i="8"/>
  <c r="N15" i="8"/>
  <c r="L15" i="8"/>
  <c r="I15" i="8" s="1"/>
  <c r="F15" i="8" s="1"/>
  <c r="E15" i="8" s="1"/>
  <c r="AM14" i="8"/>
  <c r="AL14" i="8"/>
  <c r="AL13" i="8" s="1"/>
  <c r="AJ13" i="8"/>
  <c r="AZ13" i="8" s="1"/>
  <c r="AH13" i="8"/>
  <c r="AY13" i="8" s="1"/>
  <c r="AF13" i="8"/>
  <c r="AD13" i="8"/>
  <c r="AB13" i="8"/>
  <c r="Z13" i="8"/>
  <c r="AU13" i="8" s="1"/>
  <c r="X13" i="8"/>
  <c r="V13" i="8"/>
  <c r="R13" i="8"/>
  <c r="P13" i="8"/>
  <c r="N13" i="8"/>
  <c r="AO13" i="8" s="1"/>
  <c r="L13" i="8"/>
  <c r="K13" i="8"/>
  <c r="I13" i="8"/>
  <c r="H13" i="8"/>
  <c r="AM12" i="8"/>
  <c r="AL12" i="8"/>
  <c r="AL11" i="8" s="1"/>
  <c r="AJ11" i="8"/>
  <c r="AZ11" i="8" s="1"/>
  <c r="AH11" i="8"/>
  <c r="AY11" i="8" s="1"/>
  <c r="AF11" i="8"/>
  <c r="AX11" i="8" s="1"/>
  <c r="AD11" i="8"/>
  <c r="AW11" i="8" s="1"/>
  <c r="AB11" i="8"/>
  <c r="AV11" i="8" s="1"/>
  <c r="Z11" i="8"/>
  <c r="X11" i="8"/>
  <c r="AT11" i="8" s="1"/>
  <c r="V11" i="8"/>
  <c r="T11" i="8"/>
  <c r="AR11" i="8" s="1"/>
  <c r="P11" i="8"/>
  <c r="N11" i="8"/>
  <c r="L11" i="8"/>
  <c r="K11" i="8"/>
  <c r="I11" i="8"/>
  <c r="H11" i="8"/>
  <c r="AM10" i="8"/>
  <c r="AL10" i="8"/>
  <c r="AL9" i="8" s="1"/>
  <c r="AJ9" i="8"/>
  <c r="AZ9" i="8" s="1"/>
  <c r="AH9" i="8"/>
  <c r="AF9" i="8"/>
  <c r="AD9" i="8"/>
  <c r="AB9" i="8"/>
  <c r="AV9" i="8" s="1"/>
  <c r="Z9" i="8"/>
  <c r="X9" i="8"/>
  <c r="AT9" i="8" s="1"/>
  <c r="V9" i="8"/>
  <c r="AS9" i="8" s="1"/>
  <c r="T9" i="8"/>
  <c r="AR9" i="8" s="1"/>
  <c r="R9" i="8"/>
  <c r="N9" i="8"/>
  <c r="L9" i="8"/>
  <c r="K9" i="8"/>
  <c r="I9" i="8"/>
  <c r="H9" i="8"/>
  <c r="AM8" i="8"/>
  <c r="AL8" i="8"/>
  <c r="AL7" i="8" s="1"/>
  <c r="AJ7" i="8"/>
  <c r="AZ7" i="8" s="1"/>
  <c r="AZ31" i="8" s="1"/>
  <c r="M29" i="8" s="1"/>
  <c r="AH7" i="8"/>
  <c r="AY7" i="8" s="1"/>
  <c r="AF7" i="8"/>
  <c r="AX7" i="8" s="1"/>
  <c r="AD7" i="8"/>
  <c r="AB7" i="8"/>
  <c r="Z7" i="8"/>
  <c r="AU7" i="8" s="1"/>
  <c r="X7" i="8"/>
  <c r="V7" i="8"/>
  <c r="T7" i="8"/>
  <c r="R7" i="8"/>
  <c r="P7" i="8"/>
  <c r="L7" i="8"/>
  <c r="K7" i="8"/>
  <c r="I7" i="8"/>
  <c r="H7" i="8"/>
  <c r="AP7" i="8" l="1"/>
  <c r="AR7" i="8"/>
  <c r="AT7" i="8"/>
  <c r="AV7" i="8"/>
  <c r="AO9" i="8"/>
  <c r="AX9" i="8"/>
  <c r="AO11" i="8"/>
  <c r="AQ13" i="8"/>
  <c r="AT13" i="8"/>
  <c r="AV13" i="8"/>
  <c r="AX13" i="8"/>
  <c r="F7" i="8"/>
  <c r="E7" i="8" s="1"/>
  <c r="AS7" i="8"/>
  <c r="AW7" i="8"/>
  <c r="F9" i="8"/>
  <c r="E9" i="8" s="1"/>
  <c r="AU9" i="8"/>
  <c r="AW9" i="8"/>
  <c r="AY9" i="8"/>
  <c r="F11" i="8"/>
  <c r="E11" i="8" s="1"/>
  <c r="AS11" i="8"/>
  <c r="AU11" i="8"/>
  <c r="F13" i="8"/>
  <c r="E13" i="8" s="1"/>
  <c r="AS13" i="8"/>
  <c r="AW13" i="8"/>
  <c r="AL15" i="8"/>
  <c r="F19" i="8"/>
  <c r="E19" i="8" s="1"/>
  <c r="F21" i="8"/>
  <c r="E21" i="8" s="1"/>
  <c r="AL21" i="8"/>
  <c r="F25" i="8"/>
  <c r="E25" i="8" s="1"/>
  <c r="AL25" i="8"/>
  <c r="AQ7" i="8"/>
  <c r="AQ9" i="8"/>
  <c r="AP11" i="8"/>
  <c r="AP13" i="8"/>
  <c r="K29" i="8"/>
  <c r="H29" i="8"/>
  <c r="K15" i="8"/>
  <c r="AT15" i="8" s="1"/>
  <c r="H15" i="8"/>
  <c r="K17" i="8"/>
  <c r="AQ17" i="8" s="1"/>
  <c r="H17" i="8"/>
  <c r="K19" i="8"/>
  <c r="AP19" i="8" s="1"/>
  <c r="H19" i="8"/>
  <c r="K21" i="8"/>
  <c r="AU21" i="8" s="1"/>
  <c r="H21" i="8"/>
  <c r="K23" i="8"/>
  <c r="AU23" i="8" s="1"/>
  <c r="H23" i="8"/>
  <c r="K25" i="8"/>
  <c r="AP25" i="8" s="1"/>
  <c r="H25" i="8"/>
  <c r="K27" i="8"/>
  <c r="AR27" i="8" s="1"/>
  <c r="H27" i="8"/>
  <c r="AO29" i="8"/>
  <c r="AX27" i="8" l="1"/>
  <c r="AV25" i="8"/>
  <c r="AV23" i="8"/>
  <c r="AW21" i="8"/>
  <c r="AT19" i="8"/>
  <c r="AW17" i="8"/>
  <c r="AP15" i="8"/>
  <c r="AQ25" i="8"/>
  <c r="AP23" i="8"/>
  <c r="AP21" i="8"/>
  <c r="AY15" i="8"/>
  <c r="AQ15" i="8"/>
  <c r="AQ21" i="8"/>
  <c r="AW27" i="8"/>
  <c r="AW31" i="8" s="1"/>
  <c r="M23" i="8" s="1"/>
  <c r="AO27" i="8"/>
  <c r="AS25" i="8"/>
  <c r="AO25" i="8"/>
  <c r="AX23" i="8"/>
  <c r="AS23" i="8"/>
  <c r="AX19" i="8"/>
  <c r="AX31" i="8" s="1"/>
  <c r="M25" i="8" s="1"/>
  <c r="AS19" i="8"/>
  <c r="AO19" i="8"/>
  <c r="AS17" i="8"/>
  <c r="AO17" i="8"/>
  <c r="AO31" i="8" s="1"/>
  <c r="M7" i="8" s="1"/>
  <c r="AV27" i="8"/>
  <c r="AY25" i="8"/>
  <c r="AT25" i="8"/>
  <c r="AY23" i="8"/>
  <c r="AR23" i="8"/>
  <c r="AY21" i="8"/>
  <c r="AT21" i="8"/>
  <c r="AT31" i="8" s="1"/>
  <c r="M17" i="8" s="1"/>
  <c r="AY19" i="8"/>
  <c r="AR19" i="8"/>
  <c r="AR31" i="8" s="1"/>
  <c r="M13" i="8" s="1"/>
  <c r="AY17" i="8"/>
  <c r="AY31" i="8" s="1"/>
  <c r="M27" i="8" s="1"/>
  <c r="AP17" i="8"/>
  <c r="AP31" i="8" s="1"/>
  <c r="M9" i="8" s="1"/>
  <c r="AU15" i="8"/>
  <c r="AQ27" i="8"/>
  <c r="AQ23" i="8"/>
  <c r="AV15" i="8"/>
  <c r="AV31" i="8" s="1"/>
  <c r="M21" i="8" s="1"/>
  <c r="AU25" i="8"/>
  <c r="AQ19" i="8"/>
  <c r="AQ31" i="8" s="1"/>
  <c r="M11" i="8" s="1"/>
  <c r="AU31" i="8" l="1"/>
  <c r="M19" i="8" s="1"/>
  <c r="AS31" i="8"/>
  <c r="M15" i="8" s="1"/>
  <c r="G35" i="7" l="1"/>
  <c r="AQ34" i="7"/>
  <c r="AP34" i="7"/>
  <c r="AL33" i="7"/>
  <c r="AJ33" i="7"/>
  <c r="AH33" i="7"/>
  <c r="AF33" i="7"/>
  <c r="AD33" i="7"/>
  <c r="AB33" i="7"/>
  <c r="Z33" i="7"/>
  <c r="X33" i="7"/>
  <c r="V33" i="7"/>
  <c r="AW33" i="7" s="1"/>
  <c r="T33" i="7"/>
  <c r="R33" i="7"/>
  <c r="P33" i="7"/>
  <c r="N33" i="7"/>
  <c r="L33" i="7"/>
  <c r="I33" i="7"/>
  <c r="F33" i="7" s="1"/>
  <c r="E33" i="7" s="1"/>
  <c r="AQ32" i="7"/>
  <c r="AP32" i="7"/>
  <c r="AN31" i="7"/>
  <c r="AJ31" i="7"/>
  <c r="AH31" i="7"/>
  <c r="AF31" i="7"/>
  <c r="BB31" i="7" s="1"/>
  <c r="AD31" i="7"/>
  <c r="AB31" i="7"/>
  <c r="AZ31" i="7" s="1"/>
  <c r="Z31" i="7"/>
  <c r="AY31" i="7" s="1"/>
  <c r="X31" i="7"/>
  <c r="V31" i="7"/>
  <c r="T31" i="7"/>
  <c r="R31" i="7"/>
  <c r="P31" i="7"/>
  <c r="N31" i="7"/>
  <c r="L31" i="7"/>
  <c r="I31" i="7" s="1"/>
  <c r="F31" i="7" s="1"/>
  <c r="E31" i="7" s="1"/>
  <c r="AQ30" i="7"/>
  <c r="AP30" i="7"/>
  <c r="AN29" i="7"/>
  <c r="AL29" i="7"/>
  <c r="AH29" i="7"/>
  <c r="AF29" i="7"/>
  <c r="AD29" i="7"/>
  <c r="BA29" i="7" s="1"/>
  <c r="AB29" i="7"/>
  <c r="Z29" i="7"/>
  <c r="X29" i="7"/>
  <c r="V29" i="7"/>
  <c r="AW29" i="7" s="1"/>
  <c r="T29" i="7"/>
  <c r="AV29" i="7" s="1"/>
  <c r="R29" i="7"/>
  <c r="P29" i="7"/>
  <c r="AT29" i="7" s="1"/>
  <c r="N29" i="7"/>
  <c r="L29" i="7"/>
  <c r="I29" i="7" s="1"/>
  <c r="F29" i="7" s="1"/>
  <c r="E29" i="7" s="1"/>
  <c r="AQ28" i="7"/>
  <c r="AP27" i="7" s="1"/>
  <c r="AP28" i="7"/>
  <c r="AW27" i="7"/>
  <c r="AN27" i="7"/>
  <c r="AL27" i="7"/>
  <c r="BE27" i="7" s="1"/>
  <c r="AJ27" i="7"/>
  <c r="AF27" i="7"/>
  <c r="BB27" i="7" s="1"/>
  <c r="AD27" i="7"/>
  <c r="AB27" i="7"/>
  <c r="Z27" i="7"/>
  <c r="X27" i="7"/>
  <c r="V27" i="7"/>
  <c r="T27" i="7"/>
  <c r="R27" i="7"/>
  <c r="P27" i="7"/>
  <c r="N27" i="7"/>
  <c r="L27" i="7"/>
  <c r="I27" i="7" s="1"/>
  <c r="F27" i="7" s="1"/>
  <c r="E27" i="7" s="1"/>
  <c r="AQ26" i="7"/>
  <c r="AP26" i="7"/>
  <c r="AN25" i="7"/>
  <c r="BF25" i="7" s="1"/>
  <c r="AL25" i="7"/>
  <c r="AJ25" i="7"/>
  <c r="AH25" i="7"/>
  <c r="AD25" i="7"/>
  <c r="AB25" i="7"/>
  <c r="AZ25" i="7" s="1"/>
  <c r="Z25" i="7"/>
  <c r="AY25" i="7" s="1"/>
  <c r="X25" i="7"/>
  <c r="V25" i="7"/>
  <c r="AW25" i="7" s="1"/>
  <c r="T25" i="7"/>
  <c r="AV25" i="7" s="1"/>
  <c r="R25" i="7"/>
  <c r="P25" i="7"/>
  <c r="N25" i="7"/>
  <c r="L25" i="7"/>
  <c r="I25" i="7" s="1"/>
  <c r="F25" i="7" s="1"/>
  <c r="E25" i="7" s="1"/>
  <c r="AQ24" i="7"/>
  <c r="AP23" i="7" s="1"/>
  <c r="AP24" i="7"/>
  <c r="BB23" i="7"/>
  <c r="AN23" i="7"/>
  <c r="AL23" i="7"/>
  <c r="BE23" i="7" s="1"/>
  <c r="AJ23" i="7"/>
  <c r="AH23" i="7"/>
  <c r="AF23" i="7"/>
  <c r="AB23" i="7"/>
  <c r="Z23" i="7"/>
  <c r="AY23" i="7" s="1"/>
  <c r="X23" i="7"/>
  <c r="V23" i="7"/>
  <c r="T23" i="7"/>
  <c r="R23" i="7"/>
  <c r="AU23" i="7" s="1"/>
  <c r="P23" i="7"/>
  <c r="AT23" i="7" s="1"/>
  <c r="N23" i="7"/>
  <c r="L23" i="7"/>
  <c r="I23" i="7" s="1"/>
  <c r="F23" i="7" s="1"/>
  <c r="E23" i="7" s="1"/>
  <c r="AQ22" i="7"/>
  <c r="AP22" i="7"/>
  <c r="AN21" i="7"/>
  <c r="BF21" i="7" s="1"/>
  <c r="AL21" i="7"/>
  <c r="AJ21" i="7"/>
  <c r="AH21" i="7"/>
  <c r="BC21" i="7" s="1"/>
  <c r="AF21" i="7"/>
  <c r="AD21" i="7"/>
  <c r="BA21" i="7" s="1"/>
  <c r="Z21" i="7"/>
  <c r="AY21" i="7" s="1"/>
  <c r="X21" i="7"/>
  <c r="V21" i="7"/>
  <c r="T21" i="7"/>
  <c r="R21" i="7"/>
  <c r="AU21" i="7" s="1"/>
  <c r="P21" i="7"/>
  <c r="N21" i="7"/>
  <c r="L21" i="7"/>
  <c r="I21" i="7" s="1"/>
  <c r="F21" i="7" s="1"/>
  <c r="E21" i="7" s="1"/>
  <c r="AQ20" i="7"/>
  <c r="AP19" i="7" s="1"/>
  <c r="AP20" i="7"/>
  <c r="AN19" i="7"/>
  <c r="BF19" i="7" s="1"/>
  <c r="AL19" i="7"/>
  <c r="AJ19" i="7"/>
  <c r="BD19" i="7" s="1"/>
  <c r="AH19" i="7"/>
  <c r="BC19" i="7" s="1"/>
  <c r="AF19" i="7"/>
  <c r="AD19" i="7"/>
  <c r="AB19" i="7"/>
  <c r="X19" i="7"/>
  <c r="AX19" i="7" s="1"/>
  <c r="V19" i="7"/>
  <c r="T19" i="7"/>
  <c r="R19" i="7"/>
  <c r="P19" i="7"/>
  <c r="N19" i="7"/>
  <c r="L19" i="7"/>
  <c r="K19" i="7"/>
  <c r="I19" i="7"/>
  <c r="H19" i="7"/>
  <c r="AQ18" i="7"/>
  <c r="AP18" i="7"/>
  <c r="AP17" i="7" s="1"/>
  <c r="AN17" i="7"/>
  <c r="BF17" i="7" s="1"/>
  <c r="AL17" i="7"/>
  <c r="BE17" i="7" s="1"/>
  <c r="AJ17" i="7"/>
  <c r="BD17" i="7" s="1"/>
  <c r="AH17" i="7"/>
  <c r="BC17" i="7" s="1"/>
  <c r="AF17" i="7"/>
  <c r="BB17" i="7" s="1"/>
  <c r="AD17" i="7"/>
  <c r="BA17" i="7" s="1"/>
  <c r="AB17" i="7"/>
  <c r="Z17" i="7"/>
  <c r="V17" i="7"/>
  <c r="AW17" i="7" s="1"/>
  <c r="T17" i="7"/>
  <c r="AV17" i="7" s="1"/>
  <c r="R17" i="7"/>
  <c r="P17" i="7"/>
  <c r="N17" i="7"/>
  <c r="L17" i="7"/>
  <c r="K17" i="7"/>
  <c r="I17" i="7"/>
  <c r="H17" i="7"/>
  <c r="AQ16" i="7"/>
  <c r="AP16" i="7"/>
  <c r="AP15" i="7" s="1"/>
  <c r="AN15" i="7"/>
  <c r="AL15" i="7"/>
  <c r="BE15" i="7" s="1"/>
  <c r="AJ15" i="7"/>
  <c r="AH15" i="7"/>
  <c r="AF15" i="7"/>
  <c r="AD15" i="7"/>
  <c r="AB15" i="7"/>
  <c r="Z15" i="7"/>
  <c r="AY15" i="7" s="1"/>
  <c r="X15" i="7"/>
  <c r="T15" i="7"/>
  <c r="AV15" i="7" s="1"/>
  <c r="R15" i="7"/>
  <c r="AU15" i="7" s="1"/>
  <c r="P15" i="7"/>
  <c r="N15" i="7"/>
  <c r="AS15" i="7" s="1"/>
  <c r="L15" i="7"/>
  <c r="K15" i="7"/>
  <c r="I15" i="7"/>
  <c r="H15" i="7"/>
  <c r="AQ14" i="7"/>
  <c r="AP14" i="7"/>
  <c r="AP13" i="7" s="1"/>
  <c r="AN13" i="7"/>
  <c r="AL13" i="7"/>
  <c r="AJ13" i="7"/>
  <c r="AH13" i="7"/>
  <c r="AF13" i="7"/>
  <c r="AD13" i="7"/>
  <c r="AB13" i="7"/>
  <c r="AZ13" i="7" s="1"/>
  <c r="Z13" i="7"/>
  <c r="AY13" i="7" s="1"/>
  <c r="X13" i="7"/>
  <c r="V13" i="7"/>
  <c r="R13" i="7"/>
  <c r="P13" i="7"/>
  <c r="N13" i="7"/>
  <c r="AS13" i="7" s="1"/>
  <c r="L13" i="7"/>
  <c r="K13" i="7"/>
  <c r="I13" i="7"/>
  <c r="H13" i="7"/>
  <c r="AQ12" i="7"/>
  <c r="AP12" i="7"/>
  <c r="AP11" i="7" s="1"/>
  <c r="AN11" i="7"/>
  <c r="BF11" i="7" s="1"/>
  <c r="AL11" i="7"/>
  <c r="BE11" i="7" s="1"/>
  <c r="AJ11" i="7"/>
  <c r="BD11" i="7" s="1"/>
  <c r="AH11" i="7"/>
  <c r="BC11" i="7" s="1"/>
  <c r="AF11" i="7"/>
  <c r="AD11" i="7"/>
  <c r="AB11" i="7"/>
  <c r="Z11" i="7"/>
  <c r="X11" i="7"/>
  <c r="AX11" i="7" s="1"/>
  <c r="V11" i="7"/>
  <c r="T11" i="7"/>
  <c r="P11" i="7"/>
  <c r="N11" i="7"/>
  <c r="L11" i="7"/>
  <c r="K11" i="7"/>
  <c r="I11" i="7"/>
  <c r="H11" i="7"/>
  <c r="AQ10" i="7"/>
  <c r="AP10" i="7"/>
  <c r="AP9" i="7" s="1"/>
  <c r="AN9" i="7"/>
  <c r="BF9" i="7" s="1"/>
  <c r="AL9" i="7"/>
  <c r="BE9" i="7" s="1"/>
  <c r="AJ9" i="7"/>
  <c r="AH9" i="7"/>
  <c r="AF9" i="7"/>
  <c r="BB9" i="7" s="1"/>
  <c r="AD9" i="7"/>
  <c r="AB9" i="7"/>
  <c r="AZ9" i="7" s="1"/>
  <c r="Z9" i="7"/>
  <c r="AY9" i="7" s="1"/>
  <c r="X9" i="7"/>
  <c r="V9" i="7"/>
  <c r="AW9" i="7" s="1"/>
  <c r="T9" i="7"/>
  <c r="R9" i="7"/>
  <c r="N9" i="7"/>
  <c r="AS9" i="7" s="1"/>
  <c r="L9" i="7"/>
  <c r="K9" i="7"/>
  <c r="I9" i="7"/>
  <c r="H9" i="7"/>
  <c r="AQ8" i="7"/>
  <c r="AP8" i="7"/>
  <c r="AP7" i="7" s="1"/>
  <c r="AN7" i="7"/>
  <c r="BF7" i="7" s="1"/>
  <c r="AL7" i="7"/>
  <c r="BE7" i="7" s="1"/>
  <c r="AJ7" i="7"/>
  <c r="AH7" i="7"/>
  <c r="AF7" i="7"/>
  <c r="AD7" i="7"/>
  <c r="AB7" i="7"/>
  <c r="Z7" i="7"/>
  <c r="AY7" i="7" s="1"/>
  <c r="X7" i="7"/>
  <c r="AX7" i="7" s="1"/>
  <c r="V7" i="7"/>
  <c r="T7" i="7"/>
  <c r="R7" i="7"/>
  <c r="P7" i="7"/>
  <c r="K7" i="7" s="1"/>
  <c r="L7" i="7"/>
  <c r="I7" i="7"/>
  <c r="H7" i="7"/>
  <c r="AS17" i="7" l="1"/>
  <c r="AU17" i="7"/>
  <c r="AZ17" i="7"/>
  <c r="AS19" i="7"/>
  <c r="AU19" i="7"/>
  <c r="AW19" i="7"/>
  <c r="AZ19" i="7"/>
  <c r="BB19" i="7"/>
  <c r="AP33" i="7"/>
  <c r="F7" i="7"/>
  <c r="E7" i="7" s="1"/>
  <c r="AW7" i="7"/>
  <c r="BA7" i="7"/>
  <c r="F9" i="7"/>
  <c r="E9" i="7" s="1"/>
  <c r="BA9" i="7"/>
  <c r="BC9" i="7"/>
  <c r="F11" i="7"/>
  <c r="E11" i="7" s="1"/>
  <c r="AW11" i="7"/>
  <c r="AY11" i="7"/>
  <c r="BA11" i="7"/>
  <c r="F13" i="7"/>
  <c r="E13" i="7" s="1"/>
  <c r="AW13" i="7"/>
  <c r="BA13" i="7"/>
  <c r="BC13" i="7"/>
  <c r="BE13" i="7"/>
  <c r="F15" i="7"/>
  <c r="E15" i="7" s="1"/>
  <c r="F17" i="7"/>
  <c r="E17" i="7" s="1"/>
  <c r="AY17" i="7"/>
  <c r="F19" i="7"/>
  <c r="E19" i="7" s="1"/>
  <c r="AV19" i="7"/>
  <c r="BA19" i="7"/>
  <c r="AP21" i="7"/>
  <c r="AP25" i="7"/>
  <c r="AP29" i="7"/>
  <c r="AP31" i="7"/>
  <c r="BA15" i="7"/>
  <c r="BC15" i="7"/>
  <c r="AT7" i="7"/>
  <c r="AV7" i="7"/>
  <c r="AZ7" i="7"/>
  <c r="BB7" i="7"/>
  <c r="BD7" i="7"/>
  <c r="AU7" i="7"/>
  <c r="AV9" i="7"/>
  <c r="AX9" i="7"/>
  <c r="BD9" i="7"/>
  <c r="AU9" i="7"/>
  <c r="AS11" i="7"/>
  <c r="AV11" i="7"/>
  <c r="AZ11" i="7"/>
  <c r="BB11" i="7"/>
  <c r="AT11" i="7"/>
  <c r="AU13" i="7"/>
  <c r="AX13" i="7"/>
  <c r="BB13" i="7"/>
  <c r="BD13" i="7"/>
  <c r="BF13" i="7"/>
  <c r="AT13" i="7"/>
  <c r="AX15" i="7"/>
  <c r="AZ15" i="7"/>
  <c r="BB15" i="7"/>
  <c r="BD15" i="7"/>
  <c r="BF15" i="7"/>
  <c r="AT15" i="7"/>
  <c r="AT17" i="7"/>
  <c r="BE19" i="7"/>
  <c r="AT19" i="7"/>
  <c r="K21" i="7"/>
  <c r="BB21" i="7" s="1"/>
  <c r="H21" i="7"/>
  <c r="K25" i="7"/>
  <c r="BA25" i="7" s="1"/>
  <c r="H25" i="7"/>
  <c r="K29" i="7"/>
  <c r="AY29" i="7" s="1"/>
  <c r="H29" i="7"/>
  <c r="K33" i="7"/>
  <c r="AU33" i="7" s="1"/>
  <c r="H33" i="7"/>
  <c r="AT21" i="7"/>
  <c r="AV21" i="7"/>
  <c r="AX21" i="7"/>
  <c r="BE21" i="7"/>
  <c r="AS21" i="7"/>
  <c r="K23" i="7"/>
  <c r="H23" i="7"/>
  <c r="AT25" i="7"/>
  <c r="AX25" i="7"/>
  <c r="BC25" i="7"/>
  <c r="BE25" i="7"/>
  <c r="AS25" i="7"/>
  <c r="K27" i="7"/>
  <c r="AZ27" i="7" s="1"/>
  <c r="H27" i="7"/>
  <c r="AX29" i="7"/>
  <c r="AZ29" i="7"/>
  <c r="BB29" i="7"/>
  <c r="BE29" i="7"/>
  <c r="AS29" i="7"/>
  <c r="K31" i="7"/>
  <c r="H31" i="7"/>
  <c r="AT33" i="7"/>
  <c r="AV33" i="7"/>
  <c r="AX33" i="7"/>
  <c r="AZ33" i="7"/>
  <c r="BB33" i="7"/>
  <c r="BD33" i="7"/>
  <c r="AS33" i="7"/>
  <c r="AV27" i="7" l="1"/>
  <c r="BC29" i="7"/>
  <c r="AY27" i="7"/>
  <c r="AU25" i="7"/>
  <c r="AW21" i="7"/>
  <c r="BC33" i="7"/>
  <c r="AU29" i="7"/>
  <c r="BD25" i="7"/>
  <c r="BD21" i="7"/>
  <c r="AY33" i="7"/>
  <c r="AY35" i="7"/>
  <c r="M19" i="7" s="1"/>
  <c r="BF31" i="7"/>
  <c r="BA31" i="7"/>
  <c r="AW31" i="7"/>
  <c r="AS31" i="7"/>
  <c r="BF23" i="7"/>
  <c r="AW23" i="7"/>
  <c r="AW35" i="7" s="1"/>
  <c r="M15" i="7" s="1"/>
  <c r="AS23" i="7"/>
  <c r="BD31" i="7"/>
  <c r="AV31" i="7"/>
  <c r="BC23" i="7"/>
  <c r="AX23" i="7"/>
  <c r="AU31" i="7"/>
  <c r="BB35" i="7"/>
  <c r="M25" i="7" s="1"/>
  <c r="BF27" i="7"/>
  <c r="BA27" i="7"/>
  <c r="AS27" i="7"/>
  <c r="AX31" i="7"/>
  <c r="AT31" i="7"/>
  <c r="AX27" i="7"/>
  <c r="AX35" i="7" s="1"/>
  <c r="M17" i="7" s="1"/>
  <c r="AT27" i="7"/>
  <c r="AT35" i="7" s="1"/>
  <c r="M9" i="7" s="1"/>
  <c r="AZ23" i="7"/>
  <c r="AZ35" i="7" s="1"/>
  <c r="M21" i="7" s="1"/>
  <c r="AV23" i="7"/>
  <c r="BC31" i="7"/>
  <c r="BF29" i="7"/>
  <c r="BD27" i="7"/>
  <c r="AU27" i="7"/>
  <c r="BD23" i="7"/>
  <c r="BD35" i="7" s="1"/>
  <c r="M29" i="7" s="1"/>
  <c r="BC7" i="7"/>
  <c r="BC35" i="7" s="1"/>
  <c r="M27" i="7" s="1"/>
  <c r="AV35" i="7"/>
  <c r="M13" i="7" s="1"/>
  <c r="BE33" i="7"/>
  <c r="BE35" i="7" s="1"/>
  <c r="M31" i="7" s="1"/>
  <c r="BA33" i="7"/>
  <c r="BF35" i="7" l="1"/>
  <c r="M33" i="7" s="1"/>
  <c r="BA35" i="7"/>
  <c r="M23" i="7" s="1"/>
  <c r="AU35" i="7"/>
  <c r="M11" i="7" s="1"/>
  <c r="AS35" i="7"/>
  <c r="M7" i="7" s="1"/>
  <c r="AQ34" i="3" l="1"/>
  <c r="AP34" i="3"/>
  <c r="AP33" i="3" s="1"/>
  <c r="AL33" i="3"/>
  <c r="AJ33" i="3"/>
  <c r="AH33" i="3"/>
  <c r="BC33" i="3" s="1"/>
  <c r="AF33" i="3"/>
  <c r="AD33" i="3"/>
  <c r="AB33" i="3"/>
  <c r="Z33" i="3"/>
  <c r="X33" i="3"/>
  <c r="AX33" i="3" s="1"/>
  <c r="V33" i="3"/>
  <c r="T33" i="3"/>
  <c r="R33" i="3"/>
  <c r="AU33" i="3" s="1"/>
  <c r="P33" i="3"/>
  <c r="K33" i="3" s="1"/>
  <c r="N33" i="3"/>
  <c r="L33" i="3"/>
  <c r="I33" i="3"/>
  <c r="AQ32" i="3"/>
  <c r="AP32" i="3"/>
  <c r="AP31" i="3"/>
  <c r="AN31" i="3"/>
  <c r="BF31" i="3" s="1"/>
  <c r="AJ31" i="3"/>
  <c r="AH31" i="3"/>
  <c r="BC31" i="3" s="1"/>
  <c r="AF31" i="3"/>
  <c r="BB31" i="3" s="1"/>
  <c r="AD31" i="3"/>
  <c r="AB31" i="3"/>
  <c r="Z31" i="3"/>
  <c r="X31" i="3"/>
  <c r="AX31" i="3" s="1"/>
  <c r="V31" i="3"/>
  <c r="AW31" i="3" s="1"/>
  <c r="T31" i="3"/>
  <c r="R31" i="3"/>
  <c r="AU31" i="3" s="1"/>
  <c r="P31" i="3"/>
  <c r="K31" i="3" s="1"/>
  <c r="N31" i="3"/>
  <c r="L31" i="3"/>
  <c r="I31" i="3"/>
  <c r="AQ30" i="3"/>
  <c r="AP30" i="3"/>
  <c r="AP29" i="3"/>
  <c r="AN29" i="3"/>
  <c r="AL29" i="3"/>
  <c r="BE29" i="3" s="1"/>
  <c r="AH29" i="3"/>
  <c r="BC29" i="3" s="1"/>
  <c r="AF29" i="3"/>
  <c r="BB29" i="3" s="1"/>
  <c r="AD29" i="3"/>
  <c r="AB29" i="3"/>
  <c r="AZ29" i="3" s="1"/>
  <c r="Z29" i="3"/>
  <c r="X29" i="3"/>
  <c r="AX29" i="3" s="1"/>
  <c r="V29" i="3"/>
  <c r="T29" i="3"/>
  <c r="AV29" i="3" s="1"/>
  <c r="R29" i="3"/>
  <c r="AU29" i="3" s="1"/>
  <c r="P29" i="3"/>
  <c r="K29" i="3" s="1"/>
  <c r="N29" i="3"/>
  <c r="L29" i="3"/>
  <c r="I29" i="3"/>
  <c r="AQ28" i="3"/>
  <c r="AP28" i="3"/>
  <c r="AP27" i="3"/>
  <c r="AN27" i="3"/>
  <c r="AL27" i="3"/>
  <c r="AJ27" i="3"/>
  <c r="AF27" i="3"/>
  <c r="BB27" i="3" s="1"/>
  <c r="AD27" i="3"/>
  <c r="AB27" i="3"/>
  <c r="Z27" i="3"/>
  <c r="X27" i="3"/>
  <c r="AX27" i="3" s="1"/>
  <c r="V27" i="3"/>
  <c r="T27" i="3"/>
  <c r="AV27" i="3" s="1"/>
  <c r="R27" i="3"/>
  <c r="P27" i="3"/>
  <c r="K27" i="3" s="1"/>
  <c r="N27" i="3"/>
  <c r="AS27" i="3" s="1"/>
  <c r="L27" i="3"/>
  <c r="I27" i="3"/>
  <c r="AQ26" i="3"/>
  <c r="AP26" i="3"/>
  <c r="AP25" i="3"/>
  <c r="AN25" i="3"/>
  <c r="BF25" i="3" s="1"/>
  <c r="AL25" i="3"/>
  <c r="AJ25" i="3"/>
  <c r="AH25" i="3"/>
  <c r="AD25" i="3"/>
  <c r="BA25" i="3" s="1"/>
  <c r="AB25" i="3"/>
  <c r="AZ25" i="3" s="1"/>
  <c r="Z25" i="3"/>
  <c r="X25" i="3"/>
  <c r="AX25" i="3" s="1"/>
  <c r="V25" i="3"/>
  <c r="T25" i="3"/>
  <c r="R25" i="3"/>
  <c r="P25" i="3"/>
  <c r="K25" i="3" s="1"/>
  <c r="N25" i="3"/>
  <c r="L25" i="3"/>
  <c r="I25" i="3"/>
  <c r="AQ24" i="3"/>
  <c r="AP24" i="3"/>
  <c r="AP23" i="3"/>
  <c r="AN23" i="3"/>
  <c r="BF23" i="3" s="1"/>
  <c r="AL23" i="3"/>
  <c r="AJ23" i="3"/>
  <c r="BD23" i="3" s="1"/>
  <c r="AH23" i="3"/>
  <c r="AF23" i="3"/>
  <c r="AB23" i="3"/>
  <c r="Z23" i="3"/>
  <c r="X23" i="3"/>
  <c r="AX23" i="3" s="1"/>
  <c r="V23" i="3"/>
  <c r="T23" i="3"/>
  <c r="AV23" i="3" s="1"/>
  <c r="R23" i="3"/>
  <c r="AU23" i="3" s="1"/>
  <c r="P23" i="3"/>
  <c r="K23" i="3" s="1"/>
  <c r="N23" i="3"/>
  <c r="L23" i="3"/>
  <c r="I23" i="3"/>
  <c r="AQ22" i="3"/>
  <c r="AP22" i="3"/>
  <c r="AP21" i="3"/>
  <c r="AN21" i="3"/>
  <c r="BF21" i="3" s="1"/>
  <c r="AL21" i="3"/>
  <c r="BE21" i="3" s="1"/>
  <c r="AJ21" i="3"/>
  <c r="AH21" i="3"/>
  <c r="AF21" i="3"/>
  <c r="AD21" i="3"/>
  <c r="Z21" i="3"/>
  <c r="AY21" i="3" s="1"/>
  <c r="X21" i="3"/>
  <c r="AX21" i="3" s="1"/>
  <c r="V21" i="3"/>
  <c r="AW21" i="3" s="1"/>
  <c r="T21" i="3"/>
  <c r="R21" i="3"/>
  <c r="AU21" i="3" s="1"/>
  <c r="P21" i="3"/>
  <c r="K21" i="3" s="1"/>
  <c r="N21" i="3"/>
  <c r="L21" i="3"/>
  <c r="I21" i="3"/>
  <c r="AQ20" i="3"/>
  <c r="AP20" i="3"/>
  <c r="AP19" i="3"/>
  <c r="AN19" i="3"/>
  <c r="AL19" i="3"/>
  <c r="BE19" i="3" s="1"/>
  <c r="AJ19" i="3"/>
  <c r="AH19" i="3"/>
  <c r="AF19" i="3"/>
  <c r="AD19" i="3"/>
  <c r="AB19" i="3"/>
  <c r="X19" i="3"/>
  <c r="AX19" i="3" s="1"/>
  <c r="V19" i="3"/>
  <c r="T19" i="3"/>
  <c r="AV19" i="3" s="1"/>
  <c r="R19" i="3"/>
  <c r="P19" i="3"/>
  <c r="K19" i="3" s="1"/>
  <c r="N19" i="3"/>
  <c r="L19" i="3"/>
  <c r="I19" i="3"/>
  <c r="AQ18" i="3"/>
  <c r="AP18" i="3"/>
  <c r="AP17" i="3"/>
  <c r="AN17" i="3"/>
  <c r="BF17" i="3" s="1"/>
  <c r="AL17" i="3"/>
  <c r="BE17" i="3" s="1"/>
  <c r="AJ17" i="3"/>
  <c r="BD17" i="3" s="1"/>
  <c r="AH17" i="3"/>
  <c r="BC17" i="3" s="1"/>
  <c r="AF17" i="3"/>
  <c r="BB17" i="3" s="1"/>
  <c r="AD17" i="3"/>
  <c r="BA17" i="3" s="1"/>
  <c r="AB17" i="3"/>
  <c r="AZ17" i="3" s="1"/>
  <c r="Z17" i="3"/>
  <c r="AY17" i="3" s="1"/>
  <c r="V17" i="3"/>
  <c r="AW17" i="3" s="1"/>
  <c r="T17" i="3"/>
  <c r="AV17" i="3" s="1"/>
  <c r="R17" i="3"/>
  <c r="AU17" i="3" s="1"/>
  <c r="P17" i="3"/>
  <c r="K17" i="3" s="1"/>
  <c r="N17" i="3"/>
  <c r="AS17" i="3" s="1"/>
  <c r="L17" i="3"/>
  <c r="I17" i="3"/>
  <c r="E17" i="3"/>
  <c r="AQ16" i="3"/>
  <c r="AP16" i="3"/>
  <c r="AP15" i="3" s="1"/>
  <c r="AN15" i="3"/>
  <c r="BF15" i="3" s="1"/>
  <c r="AL15" i="3"/>
  <c r="AJ15" i="3"/>
  <c r="BD15" i="3" s="1"/>
  <c r="AH15" i="3"/>
  <c r="AF15" i="3"/>
  <c r="BB15" i="3" s="1"/>
  <c r="AD15" i="3"/>
  <c r="AB15" i="3"/>
  <c r="Z15" i="3"/>
  <c r="AY15" i="3" s="1"/>
  <c r="X15" i="3"/>
  <c r="AX15" i="3" s="1"/>
  <c r="T15" i="3"/>
  <c r="R15" i="3"/>
  <c r="AU15" i="3" s="1"/>
  <c r="P15" i="3"/>
  <c r="N15" i="3"/>
  <c r="L15" i="3"/>
  <c r="I15" i="3"/>
  <c r="F15" i="3" s="1"/>
  <c r="E15" i="3" s="1"/>
  <c r="AQ14" i="3"/>
  <c r="AP14" i="3"/>
  <c r="AN13" i="3"/>
  <c r="AL13" i="3"/>
  <c r="BE13" i="3" s="1"/>
  <c r="AJ13" i="3"/>
  <c r="AH13" i="3"/>
  <c r="AF13" i="3"/>
  <c r="AD13" i="3"/>
  <c r="AB13" i="3"/>
  <c r="Z13" i="3"/>
  <c r="X13" i="3"/>
  <c r="AX13" i="3" s="1"/>
  <c r="V13" i="3"/>
  <c r="R13" i="3"/>
  <c r="P13" i="3"/>
  <c r="AT13" i="3" s="1"/>
  <c r="N13" i="3"/>
  <c r="L13" i="3"/>
  <c r="I13" i="3" s="1"/>
  <c r="AQ12" i="3"/>
  <c r="AP11" i="3" s="1"/>
  <c r="AP12" i="3"/>
  <c r="AN11" i="3"/>
  <c r="AL11" i="3"/>
  <c r="AJ11" i="3"/>
  <c r="AH11" i="3"/>
  <c r="BC11" i="3" s="1"/>
  <c r="AF11" i="3"/>
  <c r="AD11" i="3"/>
  <c r="AB11" i="3"/>
  <c r="Z11" i="3"/>
  <c r="X11" i="3"/>
  <c r="AX11" i="3" s="1"/>
  <c r="V11" i="3"/>
  <c r="T11" i="3"/>
  <c r="AV11" i="3" s="1"/>
  <c r="P11" i="3"/>
  <c r="AT11" i="3" s="1"/>
  <c r="N11" i="3"/>
  <c r="L11" i="3"/>
  <c r="I11" i="3"/>
  <c r="F11" i="3" s="1"/>
  <c r="E11" i="3" s="1"/>
  <c r="AQ10" i="3"/>
  <c r="AP10" i="3"/>
  <c r="AN9" i="3"/>
  <c r="BF9" i="3" s="1"/>
  <c r="AL9" i="3"/>
  <c r="AJ9" i="3"/>
  <c r="AH9" i="3"/>
  <c r="BC9" i="3" s="1"/>
  <c r="AF9" i="3"/>
  <c r="BB9" i="3" s="1"/>
  <c r="AD9" i="3"/>
  <c r="AB9" i="3"/>
  <c r="AZ9" i="3" s="1"/>
  <c r="Z9" i="3"/>
  <c r="AY9" i="3" s="1"/>
  <c r="X9" i="3"/>
  <c r="AX9" i="3" s="1"/>
  <c r="V9" i="3"/>
  <c r="AW9" i="3" s="1"/>
  <c r="T9" i="3"/>
  <c r="R9" i="3"/>
  <c r="N9" i="3"/>
  <c r="L9" i="3"/>
  <c r="I9" i="3" s="1"/>
  <c r="AQ8" i="3"/>
  <c r="AP7" i="3" s="1"/>
  <c r="AP8" i="3"/>
  <c r="AN7" i="3"/>
  <c r="BF7" i="3" s="1"/>
  <c r="AL7" i="3"/>
  <c r="BE7" i="3" s="1"/>
  <c r="AJ7" i="3"/>
  <c r="AH7" i="3"/>
  <c r="AF7" i="3"/>
  <c r="AD7" i="3"/>
  <c r="BA7" i="3" s="1"/>
  <c r="AB7" i="3"/>
  <c r="AZ7" i="3" s="1"/>
  <c r="Z7" i="3"/>
  <c r="AY7" i="3" s="1"/>
  <c r="X7" i="3"/>
  <c r="AX7" i="3" s="1"/>
  <c r="V7" i="3"/>
  <c r="AW7" i="3" s="1"/>
  <c r="T7" i="3"/>
  <c r="AV7" i="3" s="1"/>
  <c r="R7" i="3"/>
  <c r="AU7" i="3" s="1"/>
  <c r="P7" i="3"/>
  <c r="L7" i="3"/>
  <c r="I7" i="3"/>
  <c r="F7" i="3" s="1"/>
  <c r="E7" i="3" s="1"/>
  <c r="AX35" i="3" l="1"/>
  <c r="M17" i="3" s="1"/>
  <c r="F9" i="3"/>
  <c r="E9" i="3" s="1"/>
  <c r="AP9" i="3"/>
  <c r="F13" i="3"/>
  <c r="E13" i="3" s="1"/>
  <c r="AP13" i="3"/>
  <c r="H17" i="3"/>
  <c r="H19" i="3"/>
  <c r="H21" i="3"/>
  <c r="H23" i="3"/>
  <c r="H25" i="3"/>
  <c r="H27" i="3"/>
  <c r="F27" i="3" s="1"/>
  <c r="E27" i="3" s="1"/>
  <c r="H29" i="3"/>
  <c r="H31" i="3"/>
  <c r="H33" i="3"/>
  <c r="F17" i="3"/>
  <c r="F19" i="3"/>
  <c r="E19" i="3" s="1"/>
  <c r="BA19" i="3"/>
  <c r="BC19" i="3"/>
  <c r="F21" i="3"/>
  <c r="E21" i="3" s="1"/>
  <c r="AV21" i="3"/>
  <c r="BA21" i="3"/>
  <c r="BC21" i="3"/>
  <c r="F23" i="3"/>
  <c r="E23" i="3" s="1"/>
  <c r="AZ23" i="3"/>
  <c r="BC23" i="3"/>
  <c r="BE23" i="3"/>
  <c r="F25" i="3"/>
  <c r="E25" i="3" s="1"/>
  <c r="AV25" i="3"/>
  <c r="BC25" i="3"/>
  <c r="BE25" i="3"/>
  <c r="AT27" i="3"/>
  <c r="AZ27" i="3"/>
  <c r="BE27" i="3"/>
  <c r="F29" i="3"/>
  <c r="E29" i="3" s="1"/>
  <c r="F31" i="3"/>
  <c r="E31" i="3" s="1"/>
  <c r="AV31" i="3"/>
  <c r="AZ31" i="3"/>
  <c r="BD31" i="3"/>
  <c r="F33" i="3"/>
  <c r="E33" i="3" s="1"/>
  <c r="AV33" i="3"/>
  <c r="AZ33" i="3"/>
  <c r="BB33" i="3"/>
  <c r="BD33" i="3"/>
  <c r="K7" i="3"/>
  <c r="BC7" i="3" s="1"/>
  <c r="H7" i="3"/>
  <c r="AU9" i="3"/>
  <c r="K11" i="3"/>
  <c r="AZ11" i="3" s="1"/>
  <c r="H11" i="3"/>
  <c r="K15" i="3"/>
  <c r="AS15" i="3" s="1"/>
  <c r="H15" i="3"/>
  <c r="AZ15" i="3"/>
  <c r="AT7" i="3"/>
  <c r="K9" i="3"/>
  <c r="AS9" i="3" s="1"/>
  <c r="H9" i="3"/>
  <c r="AY11" i="3"/>
  <c r="BE11" i="3"/>
  <c r="K13" i="3"/>
  <c r="H13" i="3"/>
  <c r="AT15" i="3"/>
  <c r="BC15" i="3"/>
  <c r="AT17" i="3"/>
  <c r="AS19" i="3"/>
  <c r="AU19" i="3"/>
  <c r="AW19" i="3"/>
  <c r="AZ19" i="3"/>
  <c r="BB19" i="3"/>
  <c r="BD19" i="3"/>
  <c r="BF19" i="3"/>
  <c r="AT19" i="3"/>
  <c r="AS21" i="3"/>
  <c r="BB21" i="3"/>
  <c r="BD21" i="3"/>
  <c r="AT21" i="3"/>
  <c r="AS23" i="3"/>
  <c r="AW23" i="3"/>
  <c r="AY23" i="3"/>
  <c r="BB23" i="3"/>
  <c r="AT23" i="3"/>
  <c r="AS25" i="3"/>
  <c r="AU25" i="3"/>
  <c r="AW25" i="3"/>
  <c r="AY25" i="3"/>
  <c r="BD25" i="3"/>
  <c r="AT25" i="3"/>
  <c r="AU27" i="3"/>
  <c r="AW27" i="3"/>
  <c r="AY27" i="3"/>
  <c r="BA27" i="3"/>
  <c r="BD27" i="3"/>
  <c r="BF27" i="3"/>
  <c r="AS29" i="3"/>
  <c r="AW29" i="3"/>
  <c r="AY29" i="3"/>
  <c r="BA29" i="3"/>
  <c r="BF29" i="3"/>
  <c r="AT29" i="3"/>
  <c r="AS31" i="3"/>
  <c r="AY31" i="3"/>
  <c r="BA31" i="3"/>
  <c r="AT31" i="3"/>
  <c r="AS33" i="3"/>
  <c r="AW33" i="3"/>
  <c r="AY33" i="3"/>
  <c r="BA33" i="3"/>
  <c r="BE33" i="3"/>
  <c r="AT33" i="3"/>
  <c r="AS11" i="3" l="1"/>
  <c r="BA11" i="3"/>
  <c r="AW11" i="3"/>
  <c r="BE9" i="3"/>
  <c r="BF11" i="3"/>
  <c r="BD9" i="3"/>
  <c r="BB11" i="3"/>
  <c r="BF13" i="3"/>
  <c r="BF35" i="3" s="1"/>
  <c r="M33" i="3" s="1"/>
  <c r="BB13" i="3"/>
  <c r="AS13" i="3"/>
  <c r="AT35" i="3"/>
  <c r="M9" i="3" s="1"/>
  <c r="BC13" i="3"/>
  <c r="BC35" i="3" s="1"/>
  <c r="M27" i="3" s="1"/>
  <c r="AY13" i="3"/>
  <c r="AY35" i="3" s="1"/>
  <c r="M19" i="3" s="1"/>
  <c r="AZ13" i="3"/>
  <c r="AZ35" i="3" s="1"/>
  <c r="M21" i="3" s="1"/>
  <c r="BB7" i="3"/>
  <c r="BB35" i="3" s="1"/>
  <c r="M25" i="3" s="1"/>
  <c r="AS35" i="3"/>
  <c r="M7" i="3" s="1"/>
  <c r="BE15" i="3"/>
  <c r="BE35" i="3" s="1"/>
  <c r="M31" i="3" s="1"/>
  <c r="BA15" i="3"/>
  <c r="AV15" i="3"/>
  <c r="BA13" i="3"/>
  <c r="AW13" i="3"/>
  <c r="AW35" i="3" s="1"/>
  <c r="M15" i="3" s="1"/>
  <c r="BA9" i="3"/>
  <c r="BA35" i="3" s="1"/>
  <c r="M23" i="3" s="1"/>
  <c r="BD13" i="3"/>
  <c r="AU13" i="3"/>
  <c r="AU35" i="3" s="1"/>
  <c r="M11" i="3" s="1"/>
  <c r="BD11" i="3"/>
  <c r="AV9" i="3"/>
  <c r="BD7" i="3"/>
  <c r="BD35" i="3" s="1"/>
  <c r="M29" i="3" s="1"/>
  <c r="AV35" i="3" l="1"/>
  <c r="M13" i="3" s="1"/>
  <c r="G31" i="5" l="1"/>
  <c r="AM30" i="5"/>
  <c r="AL29" i="5" s="1"/>
  <c r="AL30" i="5"/>
  <c r="AH29" i="5"/>
  <c r="AF29" i="5"/>
  <c r="AD29" i="5"/>
  <c r="AW29" i="5" s="1"/>
  <c r="AB29" i="5"/>
  <c r="AV29" i="5" s="1"/>
  <c r="Z29" i="5"/>
  <c r="X29" i="5"/>
  <c r="V29" i="5"/>
  <c r="AS29" i="5" s="1"/>
  <c r="T29" i="5"/>
  <c r="AR29" i="5" s="1"/>
  <c r="R29" i="5"/>
  <c r="P29" i="5"/>
  <c r="N29" i="5"/>
  <c r="L29" i="5"/>
  <c r="I29" i="5" s="1"/>
  <c r="AM28" i="5"/>
  <c r="AL27" i="5" s="1"/>
  <c r="AL28" i="5"/>
  <c r="AJ27" i="5"/>
  <c r="AZ27" i="5" s="1"/>
  <c r="AF27" i="5"/>
  <c r="AX27" i="5" s="1"/>
  <c r="AD27" i="5"/>
  <c r="AB27" i="5"/>
  <c r="AV27" i="5" s="1"/>
  <c r="Z27" i="5"/>
  <c r="X27" i="5"/>
  <c r="V27" i="5"/>
  <c r="T27" i="5"/>
  <c r="R27" i="5"/>
  <c r="AQ27" i="5" s="1"/>
  <c r="P27" i="5"/>
  <c r="N27" i="5"/>
  <c r="L27" i="5"/>
  <c r="I27" i="5" s="1"/>
  <c r="F27" i="5" s="1"/>
  <c r="E27" i="5" s="1"/>
  <c r="AM26" i="5"/>
  <c r="AL25" i="5" s="1"/>
  <c r="AL26" i="5"/>
  <c r="AJ25" i="5"/>
  <c r="AH25" i="5"/>
  <c r="AD25" i="5"/>
  <c r="AB25" i="5"/>
  <c r="AV25" i="5" s="1"/>
  <c r="Z25" i="5"/>
  <c r="AU25" i="5" s="1"/>
  <c r="X25" i="5"/>
  <c r="V25" i="5"/>
  <c r="T25" i="5"/>
  <c r="R25" i="5"/>
  <c r="P25" i="5"/>
  <c r="N25" i="5"/>
  <c r="L25" i="5"/>
  <c r="I25" i="5"/>
  <c r="F25" i="5" s="1"/>
  <c r="E25" i="5" s="1"/>
  <c r="AM24" i="5"/>
  <c r="AL24" i="5"/>
  <c r="AJ23" i="5"/>
  <c r="AH23" i="5"/>
  <c r="AF23" i="5"/>
  <c r="AB23" i="5"/>
  <c r="AV23" i="5" s="1"/>
  <c r="Z23" i="5"/>
  <c r="X23" i="5"/>
  <c r="V23" i="5"/>
  <c r="T23" i="5"/>
  <c r="AR23" i="5" s="1"/>
  <c r="R23" i="5"/>
  <c r="P23" i="5"/>
  <c r="N23" i="5"/>
  <c r="L23" i="5"/>
  <c r="I23" i="5" s="1"/>
  <c r="F23" i="5" s="1"/>
  <c r="E23" i="5" s="1"/>
  <c r="AM22" i="5"/>
  <c r="AL21" i="5" s="1"/>
  <c r="AL22" i="5"/>
  <c r="AJ21" i="5"/>
  <c r="AH21" i="5"/>
  <c r="AF21" i="5"/>
  <c r="AD21" i="5"/>
  <c r="Z21" i="5"/>
  <c r="X21" i="5"/>
  <c r="V21" i="5"/>
  <c r="T21" i="5"/>
  <c r="R21" i="5"/>
  <c r="P21" i="5"/>
  <c r="AP21" i="5" s="1"/>
  <c r="N21" i="5"/>
  <c r="L21" i="5"/>
  <c r="I21" i="5"/>
  <c r="F21" i="5" s="1"/>
  <c r="E21" i="5" s="1"/>
  <c r="AM20" i="5"/>
  <c r="AL20" i="5"/>
  <c r="AJ19" i="5"/>
  <c r="AH19" i="5"/>
  <c r="AF19" i="5"/>
  <c r="AD19" i="5"/>
  <c r="AW19" i="5" s="1"/>
  <c r="AB19" i="5"/>
  <c r="AV19" i="5" s="1"/>
  <c r="X19" i="5"/>
  <c r="AT19" i="5" s="1"/>
  <c r="V19" i="5"/>
  <c r="AS19" i="5" s="1"/>
  <c r="T19" i="5"/>
  <c r="R19" i="5"/>
  <c r="AQ19" i="5" s="1"/>
  <c r="P19" i="5"/>
  <c r="N19" i="5"/>
  <c r="L19" i="5"/>
  <c r="I19" i="5" s="1"/>
  <c r="F19" i="5" s="1"/>
  <c r="E19" i="5" s="1"/>
  <c r="AM18" i="5"/>
  <c r="AL17" i="5" s="1"/>
  <c r="AL18" i="5"/>
  <c r="AJ17" i="5"/>
  <c r="AH17" i="5"/>
  <c r="AF17" i="5"/>
  <c r="AX17" i="5" s="1"/>
  <c r="AD17" i="5"/>
  <c r="AB17" i="5"/>
  <c r="AV17" i="5" s="1"/>
  <c r="Z17" i="5"/>
  <c r="V17" i="5"/>
  <c r="T17" i="5"/>
  <c r="R17" i="5"/>
  <c r="AQ17" i="5" s="1"/>
  <c r="P17" i="5"/>
  <c r="AP17" i="5" s="1"/>
  <c r="N17" i="5"/>
  <c r="L17" i="5"/>
  <c r="I17" i="5"/>
  <c r="E17" i="5"/>
  <c r="AM16" i="5"/>
  <c r="AL15" i="5" s="1"/>
  <c r="AL16" i="5"/>
  <c r="AY15" i="5"/>
  <c r="AJ15" i="5"/>
  <c r="AH15" i="5"/>
  <c r="AF15" i="5"/>
  <c r="AX15" i="5" s="1"/>
  <c r="AD15" i="5"/>
  <c r="AW15" i="5" s="1"/>
  <c r="AB15" i="5"/>
  <c r="AV15" i="5" s="1"/>
  <c r="Z15" i="5"/>
  <c r="AU15" i="5" s="1"/>
  <c r="X15" i="5"/>
  <c r="AT15" i="5" s="1"/>
  <c r="T15" i="5"/>
  <c r="AR15" i="5" s="1"/>
  <c r="R15" i="5"/>
  <c r="AQ15" i="5" s="1"/>
  <c r="P15" i="5"/>
  <c r="N15" i="5"/>
  <c r="L15" i="5"/>
  <c r="K15" i="5"/>
  <c r="AP15" i="5" s="1"/>
  <c r="I15" i="5"/>
  <c r="H15" i="5"/>
  <c r="AM14" i="5"/>
  <c r="AL14" i="5"/>
  <c r="AJ13" i="5"/>
  <c r="AH13" i="5"/>
  <c r="AF13" i="5"/>
  <c r="AX13" i="5" s="1"/>
  <c r="AD13" i="5"/>
  <c r="AB13" i="5"/>
  <c r="Z13" i="5"/>
  <c r="X13" i="5"/>
  <c r="AT13" i="5" s="1"/>
  <c r="V13" i="5"/>
  <c r="R13" i="5"/>
  <c r="P13" i="5"/>
  <c r="AP13" i="5" s="1"/>
  <c r="N13" i="5"/>
  <c r="K13" i="5" s="1"/>
  <c r="AW13" i="5" s="1"/>
  <c r="L13" i="5"/>
  <c r="I13" i="5"/>
  <c r="F13" i="5" s="1"/>
  <c r="E13" i="5" s="1"/>
  <c r="AM12" i="5"/>
  <c r="AL11" i="5" s="1"/>
  <c r="AL12" i="5"/>
  <c r="AJ11" i="5"/>
  <c r="AH11" i="5"/>
  <c r="AF11" i="5"/>
  <c r="AX11" i="5" s="1"/>
  <c r="AD11" i="5"/>
  <c r="AB11" i="5"/>
  <c r="AV11" i="5" s="1"/>
  <c r="Z11" i="5"/>
  <c r="X11" i="5"/>
  <c r="V11" i="5"/>
  <c r="T11" i="5"/>
  <c r="AR11" i="5" s="1"/>
  <c r="P11" i="5"/>
  <c r="AP11" i="5" s="1"/>
  <c r="N11" i="5"/>
  <c r="K11" i="5" s="1"/>
  <c r="L11" i="5"/>
  <c r="I11" i="5"/>
  <c r="F11" i="5" s="1"/>
  <c r="E11" i="5" s="1"/>
  <c r="AM10" i="5"/>
  <c r="AL9" i="5" s="1"/>
  <c r="AL10" i="5"/>
  <c r="AJ9" i="5"/>
  <c r="AH9" i="5"/>
  <c r="AY9" i="5" s="1"/>
  <c r="AF9" i="5"/>
  <c r="AD9" i="5"/>
  <c r="AB9" i="5"/>
  <c r="Z9" i="5"/>
  <c r="AU9" i="5" s="1"/>
  <c r="X9" i="5"/>
  <c r="V9" i="5"/>
  <c r="AS9" i="5" s="1"/>
  <c r="T9" i="5"/>
  <c r="R9" i="5"/>
  <c r="N9" i="5"/>
  <c r="K9" i="5" s="1"/>
  <c r="L9" i="5"/>
  <c r="I9" i="5"/>
  <c r="F9" i="5" s="1"/>
  <c r="E9" i="5" s="1"/>
  <c r="AM8" i="5"/>
  <c r="AL7" i="5" s="1"/>
  <c r="AL8" i="5"/>
  <c r="AJ7" i="5"/>
  <c r="AH7" i="5"/>
  <c r="AY7" i="5" s="1"/>
  <c r="AF7" i="5"/>
  <c r="AD7" i="5"/>
  <c r="AB7" i="5"/>
  <c r="AV7" i="5" s="1"/>
  <c r="Z7" i="5"/>
  <c r="X7" i="5"/>
  <c r="V7" i="5"/>
  <c r="AS7" i="5" s="1"/>
  <c r="T7" i="5"/>
  <c r="AR7" i="5" s="1"/>
  <c r="R7" i="5"/>
  <c r="P7" i="5"/>
  <c r="K7" i="5" s="1"/>
  <c r="L7" i="5"/>
  <c r="I7" i="5"/>
  <c r="F7" i="5" s="1"/>
  <c r="E7" i="5" s="1"/>
  <c r="AO15" i="5" l="1"/>
  <c r="AZ15" i="5"/>
  <c r="AL13" i="5"/>
  <c r="F15" i="5"/>
  <c r="E15" i="5" s="1"/>
  <c r="AL19" i="5"/>
  <c r="AL23" i="5"/>
  <c r="AT7" i="5"/>
  <c r="AX7" i="5"/>
  <c r="AZ7" i="5"/>
  <c r="AR9" i="5"/>
  <c r="AT9" i="5"/>
  <c r="AV9" i="5"/>
  <c r="AX9" i="5"/>
  <c r="AZ9" i="5"/>
  <c r="AT11" i="5"/>
  <c r="AZ11" i="5"/>
  <c r="AQ13" i="5"/>
  <c r="AQ7" i="5"/>
  <c r="AU7" i="5"/>
  <c r="AW7" i="5"/>
  <c r="AQ9" i="5"/>
  <c r="AW9" i="5"/>
  <c r="AS11" i="5"/>
  <c r="AU11" i="5"/>
  <c r="AW11" i="5"/>
  <c r="AY11" i="5"/>
  <c r="AS13" i="5"/>
  <c r="AU13" i="5"/>
  <c r="AY13" i="5"/>
  <c r="AZ19" i="5"/>
  <c r="AX23" i="5"/>
  <c r="AW27" i="5"/>
  <c r="AP7" i="5"/>
  <c r="AO9" i="5"/>
  <c r="AO11" i="5"/>
  <c r="AV13" i="5"/>
  <c r="AZ13" i="5"/>
  <c r="AO13" i="5"/>
  <c r="K17" i="5"/>
  <c r="AZ17" i="5" s="1"/>
  <c r="H17" i="5"/>
  <c r="K19" i="5"/>
  <c r="AX19" i="5" s="1"/>
  <c r="H19" i="5"/>
  <c r="K21" i="5"/>
  <c r="AS21" i="5" s="1"/>
  <c r="H21" i="5"/>
  <c r="K23" i="5"/>
  <c r="AQ23" i="5" s="1"/>
  <c r="H23" i="5"/>
  <c r="K25" i="5"/>
  <c r="AQ25" i="5" s="1"/>
  <c r="H25" i="5"/>
  <c r="K27" i="5"/>
  <c r="AU27" i="5" s="1"/>
  <c r="H27" i="5"/>
  <c r="K29" i="5"/>
  <c r="AU29" i="5" s="1"/>
  <c r="H29" i="5"/>
  <c r="F29" i="5" s="1"/>
  <c r="E29" i="5" s="1"/>
  <c r="H7" i="5"/>
  <c r="H9" i="5"/>
  <c r="H11" i="5"/>
  <c r="H13" i="5"/>
  <c r="AR17" i="5"/>
  <c r="AU17" i="5"/>
  <c r="AW17" i="5"/>
  <c r="AY17" i="5"/>
  <c r="AO17" i="5"/>
  <c r="AP19" i="5"/>
  <c r="AR19" i="5"/>
  <c r="AY19" i="5"/>
  <c r="AO19" i="5"/>
  <c r="AR21" i="5"/>
  <c r="AT21" i="5"/>
  <c r="AW21" i="5"/>
  <c r="AY21" i="5"/>
  <c r="AO21" i="5"/>
  <c r="AP23" i="5"/>
  <c r="AT23" i="5"/>
  <c r="AY23" i="5"/>
  <c r="AO23" i="5"/>
  <c r="AP25" i="5"/>
  <c r="AR25" i="5"/>
  <c r="AT25" i="5"/>
  <c r="AY25" i="5"/>
  <c r="AO25" i="5"/>
  <c r="AP27" i="5"/>
  <c r="AR27" i="5"/>
  <c r="AT27" i="5"/>
  <c r="AO27" i="5"/>
  <c r="AP29" i="5"/>
  <c r="AT29" i="5"/>
  <c r="AX29" i="5"/>
  <c r="AO29" i="5"/>
  <c r="AQ29" i="5" l="1"/>
  <c r="AS25" i="5"/>
  <c r="AU21" i="5"/>
  <c r="AS17" i="5"/>
  <c r="AV31" i="5"/>
  <c r="M21" i="5" s="1"/>
  <c r="AR31" i="5"/>
  <c r="M13" i="5" s="1"/>
  <c r="AS27" i="5"/>
  <c r="AS23" i="5"/>
  <c r="AY29" i="5"/>
  <c r="AY31" i="5" s="1"/>
  <c r="M27" i="5" s="1"/>
  <c r="AZ25" i="5"/>
  <c r="AZ21" i="5"/>
  <c r="AQ21" i="5"/>
  <c r="AS31" i="5"/>
  <c r="M15" i="5" s="1"/>
  <c r="AO31" i="5"/>
  <c r="M7" i="5" s="1"/>
  <c r="AT31" i="5"/>
  <c r="M17" i="5" s="1"/>
  <c r="AP31" i="5"/>
  <c r="M9" i="5" s="1"/>
  <c r="AZ23" i="5"/>
  <c r="AU23" i="5"/>
  <c r="AU31" i="5" s="1"/>
  <c r="M19" i="5" s="1"/>
  <c r="AQ31" i="5"/>
  <c r="M11" i="5" s="1"/>
  <c r="AW25" i="5"/>
  <c r="AW31" i="5" s="1"/>
  <c r="M23" i="5" s="1"/>
  <c r="AX21" i="5"/>
  <c r="AX31" i="5" s="1"/>
  <c r="M25" i="5" s="1"/>
  <c r="AZ31" i="5"/>
  <c r="M29" i="5" s="1"/>
  <c r="CH61" i="6" l="1"/>
  <c r="CF61" i="6"/>
  <c r="CD61" i="6"/>
  <c r="CB61" i="6"/>
  <c r="BZ61" i="6"/>
  <c r="CL61" i="6" s="1"/>
  <c r="P61" i="6"/>
  <c r="O61" i="6"/>
  <c r="BR60" i="6"/>
  <c r="DO60" i="6" s="1"/>
  <c r="BP60" i="6"/>
  <c r="DN60" i="6" s="1"/>
  <c r="BN60" i="6"/>
  <c r="BL60" i="6"/>
  <c r="DL60" i="6" s="1"/>
  <c r="BJ60" i="6"/>
  <c r="BH60" i="6"/>
  <c r="BF60" i="6"/>
  <c r="DI60" i="6" s="1"/>
  <c r="BD60" i="6"/>
  <c r="BB60" i="6"/>
  <c r="AZ60" i="6"/>
  <c r="AX60" i="6"/>
  <c r="AV60" i="6"/>
  <c r="DD60" i="6" s="1"/>
  <c r="AT60" i="6"/>
  <c r="AR60" i="6"/>
  <c r="AP60" i="6"/>
  <c r="AN60" i="6"/>
  <c r="AL60" i="6"/>
  <c r="AJ60" i="6"/>
  <c r="AH60" i="6"/>
  <c r="AF60" i="6"/>
  <c r="AD60" i="6"/>
  <c r="CU60" i="6" s="1"/>
  <c r="AB60" i="6"/>
  <c r="Z60" i="6"/>
  <c r="CS60" i="6" s="1"/>
  <c r="X60" i="6"/>
  <c r="V60" i="6"/>
  <c r="T60" i="6"/>
  <c r="CP60" i="6" s="1"/>
  <c r="R60" i="6"/>
  <c r="O60" i="6"/>
  <c r="L60" i="6"/>
  <c r="J60" i="6"/>
  <c r="I60" i="6"/>
  <c r="H60" i="6"/>
  <c r="CJ59" i="6"/>
  <c r="CF59" i="6"/>
  <c r="CD59" i="6"/>
  <c r="CB59" i="6"/>
  <c r="BZ59" i="6"/>
  <c r="P59" i="6"/>
  <c r="O59" i="6"/>
  <c r="DL58" i="6"/>
  <c r="BT58" i="6"/>
  <c r="BP58" i="6"/>
  <c r="BN58" i="6"/>
  <c r="BL58" i="6"/>
  <c r="BJ58" i="6"/>
  <c r="BH58" i="6"/>
  <c r="BF58" i="6"/>
  <c r="DI58" i="6" s="1"/>
  <c r="BD58" i="6"/>
  <c r="BB58" i="6"/>
  <c r="DG58" i="6" s="1"/>
  <c r="AZ58" i="6"/>
  <c r="AX58" i="6"/>
  <c r="DE58" i="6" s="1"/>
  <c r="AV58" i="6"/>
  <c r="DD58" i="6" s="1"/>
  <c r="AT58" i="6"/>
  <c r="AR58" i="6"/>
  <c r="AP58" i="6"/>
  <c r="DA58" i="6" s="1"/>
  <c r="AN58" i="6"/>
  <c r="AL58" i="6"/>
  <c r="AJ58" i="6"/>
  <c r="CX58" i="6" s="1"/>
  <c r="AH58" i="6"/>
  <c r="CW58" i="6" s="1"/>
  <c r="AF58" i="6"/>
  <c r="AD58" i="6"/>
  <c r="CU58" i="6" s="1"/>
  <c r="AB58" i="6"/>
  <c r="CT58" i="6" s="1"/>
  <c r="Z58" i="6"/>
  <c r="X58" i="6"/>
  <c r="CR58" i="6" s="1"/>
  <c r="V58" i="6"/>
  <c r="CQ58" i="6" s="1"/>
  <c r="T58" i="6"/>
  <c r="CP58" i="6" s="1"/>
  <c r="R58" i="6"/>
  <c r="J58" i="6"/>
  <c r="I58" i="6"/>
  <c r="CJ57" i="6"/>
  <c r="CH57" i="6"/>
  <c r="CD57" i="6"/>
  <c r="CB57" i="6"/>
  <c r="BZ57" i="6"/>
  <c r="P57" i="6"/>
  <c r="O56" i="6" s="1"/>
  <c r="O57" i="6"/>
  <c r="DB56" i="6"/>
  <c r="BT56" i="6"/>
  <c r="BR56" i="6"/>
  <c r="BN56" i="6"/>
  <c r="BL56" i="6"/>
  <c r="BJ56" i="6"/>
  <c r="BH56" i="6"/>
  <c r="BF56" i="6"/>
  <c r="DI56" i="6" s="1"/>
  <c r="BD56" i="6"/>
  <c r="BB56" i="6"/>
  <c r="AZ56" i="6"/>
  <c r="AX56" i="6"/>
  <c r="AV56" i="6"/>
  <c r="AT56" i="6"/>
  <c r="AR56" i="6"/>
  <c r="AP56" i="6"/>
  <c r="AN56" i="6"/>
  <c r="CZ56" i="6" s="1"/>
  <c r="AL56" i="6"/>
  <c r="AJ56" i="6"/>
  <c r="AH56" i="6"/>
  <c r="AF56" i="6"/>
  <c r="AD56" i="6"/>
  <c r="CU56" i="6" s="1"/>
  <c r="AB56" i="6"/>
  <c r="Z56" i="6"/>
  <c r="X56" i="6"/>
  <c r="V56" i="6"/>
  <c r="T56" i="6"/>
  <c r="R56" i="6"/>
  <c r="H56" i="6" s="1"/>
  <c r="L56" i="6"/>
  <c r="J56" i="6"/>
  <c r="I56" i="6"/>
  <c r="CJ55" i="6"/>
  <c r="CH55" i="6"/>
  <c r="CF55" i="6"/>
  <c r="CB55" i="6"/>
  <c r="BZ55" i="6"/>
  <c r="CL55" i="6" s="1"/>
  <c r="P55" i="6"/>
  <c r="O55" i="6"/>
  <c r="O54" i="6" s="1"/>
  <c r="CZ54" i="6"/>
  <c r="BT54" i="6"/>
  <c r="BR54" i="6"/>
  <c r="DO54" i="6" s="1"/>
  <c r="BP54" i="6"/>
  <c r="DN54" i="6" s="1"/>
  <c r="BL54" i="6"/>
  <c r="BJ54" i="6"/>
  <c r="BH54" i="6"/>
  <c r="DJ54" i="6" s="1"/>
  <c r="BF54" i="6"/>
  <c r="DI54" i="6" s="1"/>
  <c r="BD54" i="6"/>
  <c r="DH54" i="6" s="1"/>
  <c r="BB54" i="6"/>
  <c r="AZ54" i="6"/>
  <c r="DF54" i="6" s="1"/>
  <c r="AX54" i="6"/>
  <c r="AV54" i="6"/>
  <c r="DD54" i="6" s="1"/>
  <c r="AT54" i="6"/>
  <c r="K54" i="6" s="1"/>
  <c r="AR54" i="6"/>
  <c r="AP54" i="6"/>
  <c r="DA54" i="6" s="1"/>
  <c r="AN54" i="6"/>
  <c r="AL54" i="6"/>
  <c r="AJ54" i="6"/>
  <c r="AH54" i="6"/>
  <c r="CW54" i="6" s="1"/>
  <c r="AF54" i="6"/>
  <c r="AD54" i="6"/>
  <c r="CU54" i="6" s="1"/>
  <c r="AB54" i="6"/>
  <c r="Z54" i="6"/>
  <c r="X54" i="6"/>
  <c r="V54" i="6"/>
  <c r="CQ54" i="6" s="1"/>
  <c r="T54" i="6"/>
  <c r="R54" i="6"/>
  <c r="CO54" i="6" s="1"/>
  <c r="J54" i="6"/>
  <c r="I54" i="6"/>
  <c r="CJ53" i="6"/>
  <c r="CH53" i="6"/>
  <c r="CF53" i="6"/>
  <c r="CD53" i="6"/>
  <c r="BZ53" i="6"/>
  <c r="P53" i="6"/>
  <c r="O53" i="6"/>
  <c r="BT52" i="6"/>
  <c r="BR52" i="6"/>
  <c r="BP52" i="6"/>
  <c r="DN52" i="6" s="1"/>
  <c r="BN52" i="6"/>
  <c r="BJ52" i="6"/>
  <c r="BH52" i="6"/>
  <c r="BF52" i="6"/>
  <c r="DI52" i="6" s="1"/>
  <c r="BD52" i="6"/>
  <c r="DH52" i="6" s="1"/>
  <c r="BB52" i="6"/>
  <c r="DG52" i="6" s="1"/>
  <c r="AZ52" i="6"/>
  <c r="DF52" i="6" s="1"/>
  <c r="AX52" i="6"/>
  <c r="DE52" i="6" s="1"/>
  <c r="AV52" i="6"/>
  <c r="AT52" i="6"/>
  <c r="K52" i="6" s="1"/>
  <c r="AR52" i="6"/>
  <c r="DB52" i="6" s="1"/>
  <c r="AP52" i="6"/>
  <c r="DA52" i="6" s="1"/>
  <c r="AN52" i="6"/>
  <c r="AL52" i="6"/>
  <c r="AJ52" i="6"/>
  <c r="AH52" i="6"/>
  <c r="AF52" i="6"/>
  <c r="CV52" i="6" s="1"/>
  <c r="AD52" i="6"/>
  <c r="CU52" i="6" s="1"/>
  <c r="AB52" i="6"/>
  <c r="Z52" i="6"/>
  <c r="CS52" i="6" s="1"/>
  <c r="X52" i="6"/>
  <c r="CR52" i="6" s="1"/>
  <c r="V52" i="6"/>
  <c r="CQ52" i="6" s="1"/>
  <c r="T52" i="6"/>
  <c r="R52" i="6"/>
  <c r="CO52" i="6" s="1"/>
  <c r="J52" i="6"/>
  <c r="I52" i="6"/>
  <c r="CJ51" i="6"/>
  <c r="CH51" i="6"/>
  <c r="CF51" i="6"/>
  <c r="CD51" i="6"/>
  <c r="CB51" i="6"/>
  <c r="P51" i="6"/>
  <c r="O51" i="6"/>
  <c r="BT50" i="6"/>
  <c r="DP50" i="6" s="1"/>
  <c r="BR50" i="6"/>
  <c r="DO50" i="6" s="1"/>
  <c r="BP50" i="6"/>
  <c r="DN50" i="6" s="1"/>
  <c r="BN50" i="6"/>
  <c r="DM50" i="6" s="1"/>
  <c r="BL50" i="6"/>
  <c r="BH50" i="6"/>
  <c r="DJ50" i="6" s="1"/>
  <c r="BF50" i="6"/>
  <c r="DI50" i="6" s="1"/>
  <c r="BD50" i="6"/>
  <c r="DH50" i="6" s="1"/>
  <c r="BB50" i="6"/>
  <c r="AZ50" i="6"/>
  <c r="DF50" i="6" s="1"/>
  <c r="AX50" i="6"/>
  <c r="AV50" i="6"/>
  <c r="DD50" i="6" s="1"/>
  <c r="AT50" i="6"/>
  <c r="K50" i="6" s="1"/>
  <c r="AR50" i="6"/>
  <c r="AP50" i="6"/>
  <c r="AN50" i="6"/>
  <c r="AL50" i="6"/>
  <c r="AJ50" i="6"/>
  <c r="AH50" i="6"/>
  <c r="AF50" i="6"/>
  <c r="AD50" i="6"/>
  <c r="CU50" i="6" s="1"/>
  <c r="AB50" i="6"/>
  <c r="CT50" i="6" s="1"/>
  <c r="Z50" i="6"/>
  <c r="CS50" i="6" s="1"/>
  <c r="X50" i="6"/>
  <c r="CR50" i="6" s="1"/>
  <c r="V50" i="6"/>
  <c r="CQ50" i="6" s="1"/>
  <c r="T50" i="6"/>
  <c r="R50" i="6"/>
  <c r="CO50" i="6" s="1"/>
  <c r="J50" i="6"/>
  <c r="I50" i="6"/>
  <c r="P49" i="6"/>
  <c r="O48" i="6" s="1"/>
  <c r="O49" i="6"/>
  <c r="BT48" i="6"/>
  <c r="BR48" i="6"/>
  <c r="DO48" i="6" s="1"/>
  <c r="BP48" i="6"/>
  <c r="BN48" i="6"/>
  <c r="BL48" i="6"/>
  <c r="BJ48" i="6"/>
  <c r="BF48" i="6"/>
  <c r="DI48" i="6" s="1"/>
  <c r="BD48" i="6"/>
  <c r="BB48" i="6"/>
  <c r="AZ48" i="6"/>
  <c r="AX48" i="6"/>
  <c r="AV48" i="6"/>
  <c r="AT48" i="6"/>
  <c r="AR48" i="6"/>
  <c r="AP48" i="6"/>
  <c r="DA48" i="6" s="1"/>
  <c r="AN48" i="6"/>
  <c r="CZ48" i="6" s="1"/>
  <c r="AL48" i="6"/>
  <c r="AJ48" i="6"/>
  <c r="CX48" i="6" s="1"/>
  <c r="AH48" i="6"/>
  <c r="AF48" i="6"/>
  <c r="CV48" i="6" s="1"/>
  <c r="AD48" i="6"/>
  <c r="CU48" i="6" s="1"/>
  <c r="AB48" i="6"/>
  <c r="Z48" i="6"/>
  <c r="CS48" i="6" s="1"/>
  <c r="X48" i="6"/>
  <c r="CR48" i="6" s="1"/>
  <c r="V48" i="6"/>
  <c r="CQ48" i="6" s="1"/>
  <c r="T48" i="6"/>
  <c r="R48" i="6"/>
  <c r="CO48" i="6" s="1"/>
  <c r="J48" i="6"/>
  <c r="I48" i="6"/>
  <c r="P47" i="6"/>
  <c r="O47" i="6"/>
  <c r="DN46" i="6"/>
  <c r="DJ46" i="6"/>
  <c r="DE46" i="6"/>
  <c r="DA46" i="6"/>
  <c r="CW46" i="6"/>
  <c r="CS46" i="6"/>
  <c r="CO46" i="6"/>
  <c r="BT46" i="6"/>
  <c r="DP46" i="6" s="1"/>
  <c r="BR46" i="6"/>
  <c r="DO46" i="6" s="1"/>
  <c r="BP46" i="6"/>
  <c r="BN46" i="6"/>
  <c r="DM46" i="6" s="1"/>
  <c r="BL46" i="6"/>
  <c r="DL46" i="6" s="1"/>
  <c r="BJ46" i="6"/>
  <c r="DK46" i="6" s="1"/>
  <c r="BH46" i="6"/>
  <c r="BD46" i="6"/>
  <c r="DH46" i="6" s="1"/>
  <c r="BB46" i="6"/>
  <c r="DG46" i="6" s="1"/>
  <c r="AZ46" i="6"/>
  <c r="DF46" i="6" s="1"/>
  <c r="AX46" i="6"/>
  <c r="AV46" i="6"/>
  <c r="DD46" i="6" s="1"/>
  <c r="AT46" i="6"/>
  <c r="DC46" i="6" s="1"/>
  <c r="AR46" i="6"/>
  <c r="DB46" i="6" s="1"/>
  <c r="AP46" i="6"/>
  <c r="AN46" i="6"/>
  <c r="CZ46" i="6" s="1"/>
  <c r="AL46" i="6"/>
  <c r="CY46" i="6" s="1"/>
  <c r="AJ46" i="6"/>
  <c r="CX46" i="6" s="1"/>
  <c r="AH46" i="6"/>
  <c r="AF46" i="6"/>
  <c r="CV46" i="6" s="1"/>
  <c r="AD46" i="6"/>
  <c r="CU46" i="6" s="1"/>
  <c r="AB46" i="6"/>
  <c r="CT46" i="6" s="1"/>
  <c r="Z46" i="6"/>
  <c r="X46" i="6"/>
  <c r="CR46" i="6" s="1"/>
  <c r="V46" i="6"/>
  <c r="CQ46" i="6" s="1"/>
  <c r="T46" i="6"/>
  <c r="R46" i="6"/>
  <c r="L46" i="6"/>
  <c r="M46" i="6" s="1"/>
  <c r="J46" i="6"/>
  <c r="I46" i="6"/>
  <c r="F46" i="6" s="1"/>
  <c r="P45" i="6"/>
  <c r="O45" i="6"/>
  <c r="CH44" i="6"/>
  <c r="CF44" i="6"/>
  <c r="CD44" i="6"/>
  <c r="CB44" i="6"/>
  <c r="BZ44" i="6"/>
  <c r="BT44" i="6"/>
  <c r="DP44" i="6" s="1"/>
  <c r="BR44" i="6"/>
  <c r="DO44" i="6" s="1"/>
  <c r="BP44" i="6"/>
  <c r="DN44" i="6" s="1"/>
  <c r="BN44" i="6"/>
  <c r="BL44" i="6"/>
  <c r="BJ44" i="6"/>
  <c r="BH44" i="6"/>
  <c r="BF44" i="6"/>
  <c r="DI44" i="6" s="1"/>
  <c r="BB44" i="6"/>
  <c r="DG44" i="6" s="1"/>
  <c r="AZ44" i="6"/>
  <c r="AX44" i="6"/>
  <c r="AV44" i="6"/>
  <c r="AT44" i="6"/>
  <c r="AR44" i="6"/>
  <c r="DB44" i="6" s="1"/>
  <c r="AP44" i="6"/>
  <c r="DA44" i="6" s="1"/>
  <c r="AN44" i="6"/>
  <c r="CZ44" i="6" s="1"/>
  <c r="AL44" i="6"/>
  <c r="CY44" i="6" s="1"/>
  <c r="AJ44" i="6"/>
  <c r="AH44" i="6"/>
  <c r="CW44" i="6" s="1"/>
  <c r="AF44" i="6"/>
  <c r="CV44" i="6" s="1"/>
  <c r="AD44" i="6"/>
  <c r="CU44" i="6" s="1"/>
  <c r="AB44" i="6"/>
  <c r="Z44" i="6"/>
  <c r="CS44" i="6" s="1"/>
  <c r="X44" i="6"/>
  <c r="V44" i="6"/>
  <c r="CQ44" i="6" s="1"/>
  <c r="T44" i="6"/>
  <c r="L44" i="6" s="1"/>
  <c r="R44" i="6"/>
  <c r="CO44" i="6" s="1"/>
  <c r="O44" i="6"/>
  <c r="J44" i="6"/>
  <c r="I44" i="6"/>
  <c r="H44" i="6"/>
  <c r="F44" i="6" s="1"/>
  <c r="E44" i="6" s="1"/>
  <c r="P43" i="6"/>
  <c r="O43" i="6"/>
  <c r="O42" i="6" s="1"/>
  <c r="DI42" i="6"/>
  <c r="DB42" i="6"/>
  <c r="CP42" i="6"/>
  <c r="CJ42" i="6"/>
  <c r="CF42" i="6"/>
  <c r="CD42" i="6"/>
  <c r="CB42" i="6"/>
  <c r="CL42" i="6" s="1"/>
  <c r="BZ42" i="6"/>
  <c r="BT42" i="6"/>
  <c r="DP42" i="6" s="1"/>
  <c r="BR42" i="6"/>
  <c r="BP42" i="6"/>
  <c r="BN42" i="6"/>
  <c r="BL42" i="6"/>
  <c r="BJ42" i="6"/>
  <c r="DK42" i="6" s="1"/>
  <c r="BH42" i="6"/>
  <c r="BF42" i="6"/>
  <c r="BD42" i="6"/>
  <c r="AZ42" i="6"/>
  <c r="DF42" i="6" s="1"/>
  <c r="AX42" i="6"/>
  <c r="AV42" i="6"/>
  <c r="AT42" i="6"/>
  <c r="AR42" i="6"/>
  <c r="AP42" i="6"/>
  <c r="DA42" i="6" s="1"/>
  <c r="AN42" i="6"/>
  <c r="AL42" i="6"/>
  <c r="AJ42" i="6"/>
  <c r="CX42" i="6" s="1"/>
  <c r="AH42" i="6"/>
  <c r="CW42" i="6" s="1"/>
  <c r="AF42" i="6"/>
  <c r="AD42" i="6"/>
  <c r="CU42" i="6" s="1"/>
  <c r="AB42" i="6"/>
  <c r="Z42" i="6"/>
  <c r="X42" i="6"/>
  <c r="V42" i="6"/>
  <c r="T42" i="6"/>
  <c r="R42" i="6"/>
  <c r="H42" i="6" s="1"/>
  <c r="L42" i="6"/>
  <c r="J42" i="6"/>
  <c r="I42" i="6"/>
  <c r="P41" i="6"/>
  <c r="O40" i="6" s="1"/>
  <c r="O41" i="6"/>
  <c r="DD40" i="6"/>
  <c r="CR40" i="6"/>
  <c r="CJ40" i="6"/>
  <c r="CH40" i="6"/>
  <c r="CD40" i="6"/>
  <c r="CB40" i="6"/>
  <c r="CL40" i="6" s="1"/>
  <c r="BZ40" i="6"/>
  <c r="BT40" i="6"/>
  <c r="DP40" i="6" s="1"/>
  <c r="BR40" i="6"/>
  <c r="BP40" i="6"/>
  <c r="BN40" i="6"/>
  <c r="BL40" i="6"/>
  <c r="BJ40" i="6"/>
  <c r="BH40" i="6"/>
  <c r="BF40" i="6"/>
  <c r="DI40" i="6" s="1"/>
  <c r="BD40" i="6"/>
  <c r="BB40" i="6"/>
  <c r="AX40" i="6"/>
  <c r="AV40" i="6"/>
  <c r="AT40" i="6"/>
  <c r="AR40" i="6"/>
  <c r="DB40" i="6" s="1"/>
  <c r="AP40" i="6"/>
  <c r="DA40" i="6" s="1"/>
  <c r="AN40" i="6"/>
  <c r="AL40" i="6"/>
  <c r="AJ40" i="6"/>
  <c r="AH40" i="6"/>
  <c r="CW40" i="6" s="1"/>
  <c r="AF40" i="6"/>
  <c r="AD40" i="6"/>
  <c r="CU40" i="6" s="1"/>
  <c r="AB40" i="6"/>
  <c r="Z40" i="6"/>
  <c r="X40" i="6"/>
  <c r="V40" i="6"/>
  <c r="T40" i="6"/>
  <c r="R40" i="6"/>
  <c r="H40" i="6" s="1"/>
  <c r="L40" i="6"/>
  <c r="J40" i="6"/>
  <c r="I40" i="6"/>
  <c r="P39" i="6"/>
  <c r="O39" i="6"/>
  <c r="CJ38" i="6"/>
  <c r="CH38" i="6"/>
  <c r="CF38" i="6"/>
  <c r="CB38" i="6"/>
  <c r="BZ38" i="6"/>
  <c r="BT38" i="6"/>
  <c r="BR38" i="6"/>
  <c r="BP38" i="6"/>
  <c r="DN38" i="6" s="1"/>
  <c r="BN38" i="6"/>
  <c r="BL38" i="6"/>
  <c r="BJ38" i="6"/>
  <c r="BH38" i="6"/>
  <c r="BF38" i="6"/>
  <c r="DI38" i="6" s="1"/>
  <c r="BD38" i="6"/>
  <c r="DH38" i="6" s="1"/>
  <c r="BB38" i="6"/>
  <c r="AZ38" i="6"/>
  <c r="DF38" i="6" s="1"/>
  <c r="AV38" i="6"/>
  <c r="AT38" i="6"/>
  <c r="AR38" i="6"/>
  <c r="DB38" i="6" s="1"/>
  <c r="AP38" i="6"/>
  <c r="AN38" i="6"/>
  <c r="AL38" i="6"/>
  <c r="AJ38" i="6"/>
  <c r="AH38" i="6"/>
  <c r="CW38" i="6" s="1"/>
  <c r="AF38" i="6"/>
  <c r="CV38" i="6" s="1"/>
  <c r="AD38" i="6"/>
  <c r="CU38" i="6" s="1"/>
  <c r="AB38" i="6"/>
  <c r="CT38" i="6" s="1"/>
  <c r="Z38" i="6"/>
  <c r="X38" i="6"/>
  <c r="V38" i="6"/>
  <c r="T38" i="6"/>
  <c r="L38" i="6" s="1"/>
  <c r="R38" i="6"/>
  <c r="O38" i="6"/>
  <c r="J38" i="6"/>
  <c r="I38" i="6"/>
  <c r="H38" i="6"/>
  <c r="P37" i="6"/>
  <c r="O37" i="6"/>
  <c r="CJ36" i="6"/>
  <c r="CH36" i="6"/>
  <c r="CF36" i="6"/>
  <c r="CD36" i="6"/>
  <c r="BZ36" i="6"/>
  <c r="BT36" i="6"/>
  <c r="BR36" i="6"/>
  <c r="BP36" i="6"/>
  <c r="DN36" i="6" s="1"/>
  <c r="BN36" i="6"/>
  <c r="BL36" i="6"/>
  <c r="BJ36" i="6"/>
  <c r="BH36" i="6"/>
  <c r="DJ36" i="6" s="1"/>
  <c r="BF36" i="6"/>
  <c r="DI36" i="6" s="1"/>
  <c r="BD36" i="6"/>
  <c r="BB36" i="6"/>
  <c r="DG36" i="6" s="1"/>
  <c r="AZ36" i="6"/>
  <c r="AX36" i="6"/>
  <c r="DE36" i="6" s="1"/>
  <c r="AT36" i="6"/>
  <c r="AR36" i="6"/>
  <c r="DB36" i="6" s="1"/>
  <c r="AP36" i="6"/>
  <c r="DA36" i="6" s="1"/>
  <c r="AN36" i="6"/>
  <c r="AL36" i="6"/>
  <c r="AJ36" i="6"/>
  <c r="CX36" i="6" s="1"/>
  <c r="AH36" i="6"/>
  <c r="CW36" i="6" s="1"/>
  <c r="AF36" i="6"/>
  <c r="AD36" i="6"/>
  <c r="CU36" i="6" s="1"/>
  <c r="AB36" i="6"/>
  <c r="Z36" i="6"/>
  <c r="CS36" i="6" s="1"/>
  <c r="X36" i="6"/>
  <c r="V36" i="6"/>
  <c r="CQ36" i="6" s="1"/>
  <c r="T36" i="6"/>
  <c r="L36" i="6" s="1"/>
  <c r="R36" i="6"/>
  <c r="O36" i="6"/>
  <c r="J36" i="6"/>
  <c r="I36" i="6"/>
  <c r="H36" i="6"/>
  <c r="P35" i="6"/>
  <c r="O35" i="6"/>
  <c r="CJ34" i="6"/>
  <c r="CH34" i="6"/>
  <c r="CF34" i="6"/>
  <c r="CD34" i="6"/>
  <c r="CB34" i="6"/>
  <c r="BT34" i="6"/>
  <c r="BR34" i="6"/>
  <c r="BP34" i="6"/>
  <c r="DN34" i="6" s="1"/>
  <c r="BN34" i="6"/>
  <c r="DM34" i="6" s="1"/>
  <c r="BL34" i="6"/>
  <c r="BJ34" i="6"/>
  <c r="BH34" i="6"/>
  <c r="DJ34" i="6" s="1"/>
  <c r="BF34" i="6"/>
  <c r="DI34" i="6" s="1"/>
  <c r="BD34" i="6"/>
  <c r="DH34" i="6" s="1"/>
  <c r="BB34" i="6"/>
  <c r="DG34" i="6" s="1"/>
  <c r="AZ34" i="6"/>
  <c r="DF34" i="6" s="1"/>
  <c r="AX34" i="6"/>
  <c r="AV34" i="6"/>
  <c r="AR34" i="6"/>
  <c r="DB34" i="6" s="1"/>
  <c r="AP34" i="6"/>
  <c r="DA34" i="6" s="1"/>
  <c r="AN34" i="6"/>
  <c r="CZ34" i="6" s="1"/>
  <c r="AL34" i="6"/>
  <c r="AJ34" i="6"/>
  <c r="AH34" i="6"/>
  <c r="CW34" i="6" s="1"/>
  <c r="AF34" i="6"/>
  <c r="AD34" i="6"/>
  <c r="CU34" i="6" s="1"/>
  <c r="AB34" i="6"/>
  <c r="Z34" i="6"/>
  <c r="X34" i="6"/>
  <c r="CR34" i="6" s="1"/>
  <c r="V34" i="6"/>
  <c r="CQ34" i="6" s="1"/>
  <c r="T34" i="6"/>
  <c r="CP34" i="6" s="1"/>
  <c r="R34" i="6"/>
  <c r="O34" i="6"/>
  <c r="J34" i="6"/>
  <c r="I34" i="6"/>
  <c r="H34" i="6"/>
  <c r="P33" i="6"/>
  <c r="O33" i="6"/>
  <c r="O32" i="6" s="1"/>
  <c r="DI32" i="6"/>
  <c r="CV32" i="6"/>
  <c r="BT32" i="6"/>
  <c r="BR32" i="6"/>
  <c r="BP32" i="6"/>
  <c r="BN32" i="6"/>
  <c r="DM32" i="6" s="1"/>
  <c r="BL32" i="6"/>
  <c r="BJ32" i="6"/>
  <c r="BH32" i="6"/>
  <c r="BF32" i="6"/>
  <c r="BD32" i="6"/>
  <c r="BB32" i="6"/>
  <c r="AZ32" i="6"/>
  <c r="AX32" i="6"/>
  <c r="AV32" i="6"/>
  <c r="H32" i="6" s="1"/>
  <c r="AT32" i="6"/>
  <c r="AP32" i="6"/>
  <c r="AN32" i="6"/>
  <c r="CZ32" i="6" s="1"/>
  <c r="AL32" i="6"/>
  <c r="AJ32" i="6"/>
  <c r="AH32" i="6"/>
  <c r="AF32" i="6"/>
  <c r="AD32" i="6"/>
  <c r="CU32" i="6" s="1"/>
  <c r="AB32" i="6"/>
  <c r="CT32" i="6" s="1"/>
  <c r="Z32" i="6"/>
  <c r="X32" i="6"/>
  <c r="V32" i="6"/>
  <c r="T32" i="6"/>
  <c r="R32" i="6"/>
  <c r="L32" i="6"/>
  <c r="J32" i="6"/>
  <c r="I32" i="6"/>
  <c r="P31" i="6"/>
  <c r="O30" i="6" s="1"/>
  <c r="O31" i="6"/>
  <c r="DI30" i="6"/>
  <c r="CH30" i="6"/>
  <c r="CF30" i="6"/>
  <c r="CD30" i="6"/>
  <c r="CB30" i="6"/>
  <c r="CL30" i="6" s="1"/>
  <c r="BZ30" i="6"/>
  <c r="BT30" i="6"/>
  <c r="BR30" i="6"/>
  <c r="BP30" i="6"/>
  <c r="DN30" i="6" s="1"/>
  <c r="BN30" i="6"/>
  <c r="BL30" i="6"/>
  <c r="BJ30" i="6"/>
  <c r="BH30" i="6"/>
  <c r="BF30" i="6"/>
  <c r="BD30" i="6"/>
  <c r="BB30" i="6"/>
  <c r="AZ30" i="6"/>
  <c r="AX30" i="6"/>
  <c r="AV30" i="6"/>
  <c r="H30" i="6" s="1"/>
  <c r="AT30" i="6"/>
  <c r="AR30" i="6"/>
  <c r="DB30" i="6" s="1"/>
  <c r="AN30" i="6"/>
  <c r="AL30" i="6"/>
  <c r="CY30" i="6" s="1"/>
  <c r="AJ30" i="6"/>
  <c r="AH30" i="6"/>
  <c r="AF30" i="6"/>
  <c r="AD30" i="6"/>
  <c r="CU30" i="6" s="1"/>
  <c r="AB30" i="6"/>
  <c r="Z30" i="6"/>
  <c r="X30" i="6"/>
  <c r="V30" i="6"/>
  <c r="T30" i="6"/>
  <c r="R30" i="6"/>
  <c r="J30" i="6"/>
  <c r="I30" i="6"/>
  <c r="P29" i="6"/>
  <c r="O28" i="6" s="1"/>
  <c r="O29" i="6"/>
  <c r="DO28" i="6"/>
  <c r="DG28" i="6"/>
  <c r="DA28" i="6"/>
  <c r="CJ28" i="6"/>
  <c r="CF28" i="6"/>
  <c r="CD28" i="6"/>
  <c r="CB28" i="6"/>
  <c r="CL28" i="6" s="1"/>
  <c r="BZ28" i="6"/>
  <c r="BT28" i="6"/>
  <c r="DP28" i="6" s="1"/>
  <c r="BR28" i="6"/>
  <c r="BP28" i="6"/>
  <c r="BN28" i="6"/>
  <c r="BL28" i="6"/>
  <c r="DL28" i="6" s="1"/>
  <c r="BJ28" i="6"/>
  <c r="BH28" i="6"/>
  <c r="BF28" i="6"/>
  <c r="DI28" i="6" s="1"/>
  <c r="BD28" i="6"/>
  <c r="BB28" i="6"/>
  <c r="AZ28" i="6"/>
  <c r="AX28" i="6"/>
  <c r="DE28" i="6" s="1"/>
  <c r="AV28" i="6"/>
  <c r="H28" i="6" s="1"/>
  <c r="AT28" i="6"/>
  <c r="AR28" i="6"/>
  <c r="AP28" i="6"/>
  <c r="AL28" i="6"/>
  <c r="AJ28" i="6"/>
  <c r="AH28" i="6"/>
  <c r="AF28" i="6"/>
  <c r="AD28" i="6"/>
  <c r="CU28" i="6" s="1"/>
  <c r="AB28" i="6"/>
  <c r="Z28" i="6"/>
  <c r="X28" i="6"/>
  <c r="V28" i="6"/>
  <c r="CQ28" i="6" s="1"/>
  <c r="T28" i="6"/>
  <c r="R28" i="6"/>
  <c r="J28" i="6"/>
  <c r="I28" i="6"/>
  <c r="P27" i="6"/>
  <c r="O27" i="6"/>
  <c r="CJ26" i="6"/>
  <c r="CH26" i="6"/>
  <c r="CD26" i="6"/>
  <c r="CB26" i="6"/>
  <c r="BZ26" i="6"/>
  <c r="BT26" i="6"/>
  <c r="BR26" i="6"/>
  <c r="DO26" i="6" s="1"/>
  <c r="BP26" i="6"/>
  <c r="DN26" i="6" s="1"/>
  <c r="BN26" i="6"/>
  <c r="BL26" i="6"/>
  <c r="DL26" i="6" s="1"/>
  <c r="BJ26" i="6"/>
  <c r="DK26" i="6" s="1"/>
  <c r="BH26" i="6"/>
  <c r="DJ26" i="6" s="1"/>
  <c r="BF26" i="6"/>
  <c r="DI26" i="6" s="1"/>
  <c r="BD26" i="6"/>
  <c r="BB26" i="6"/>
  <c r="AZ26" i="6"/>
  <c r="AX26" i="6"/>
  <c r="DE26" i="6" s="1"/>
  <c r="AV26" i="6"/>
  <c r="AT26" i="6"/>
  <c r="DC26" i="6" s="1"/>
  <c r="AR26" i="6"/>
  <c r="AP26" i="6"/>
  <c r="AN26" i="6"/>
  <c r="CZ26" i="6" s="1"/>
  <c r="AJ26" i="6"/>
  <c r="CX26" i="6" s="1"/>
  <c r="AH26" i="6"/>
  <c r="CW26" i="6" s="1"/>
  <c r="AF26" i="6"/>
  <c r="AD26" i="6"/>
  <c r="CU26" i="6" s="1"/>
  <c r="AB26" i="6"/>
  <c r="Z26" i="6"/>
  <c r="X26" i="6"/>
  <c r="CR26" i="6" s="1"/>
  <c r="V26" i="6"/>
  <c r="CQ26" i="6" s="1"/>
  <c r="T26" i="6"/>
  <c r="CP26" i="6" s="1"/>
  <c r="R26" i="6"/>
  <c r="O26" i="6"/>
  <c r="J26" i="6"/>
  <c r="I26" i="6"/>
  <c r="H26" i="6"/>
  <c r="P25" i="6"/>
  <c r="O25" i="6"/>
  <c r="O24" i="6" s="1"/>
  <c r="DI24" i="6"/>
  <c r="DC24" i="6"/>
  <c r="CT24" i="6"/>
  <c r="CJ24" i="6"/>
  <c r="CH24" i="6"/>
  <c r="CF24" i="6"/>
  <c r="CB24" i="6"/>
  <c r="CL24" i="6" s="1"/>
  <c r="BZ24" i="6"/>
  <c r="BT24" i="6"/>
  <c r="DP24" i="6" s="1"/>
  <c r="BR24" i="6"/>
  <c r="BP24" i="6"/>
  <c r="BN24" i="6"/>
  <c r="BL24" i="6"/>
  <c r="DL24" i="6" s="1"/>
  <c r="BJ24" i="6"/>
  <c r="DK24" i="6" s="1"/>
  <c r="BH24" i="6"/>
  <c r="BF24" i="6"/>
  <c r="BD24" i="6"/>
  <c r="DH24" i="6" s="1"/>
  <c r="BB24" i="6"/>
  <c r="AZ24" i="6"/>
  <c r="AX24" i="6"/>
  <c r="DE24" i="6" s="1"/>
  <c r="AV24" i="6"/>
  <c r="H24" i="6" s="1"/>
  <c r="AT24" i="6"/>
  <c r="AR24" i="6"/>
  <c r="DB24" i="6" s="1"/>
  <c r="AP24" i="6"/>
  <c r="DA24" i="6" s="1"/>
  <c r="AN24" i="6"/>
  <c r="AL24" i="6"/>
  <c r="AH24" i="6"/>
  <c r="CW24" i="6" s="1"/>
  <c r="AF24" i="6"/>
  <c r="AD24" i="6"/>
  <c r="CU24" i="6" s="1"/>
  <c r="AB24" i="6"/>
  <c r="Z24" i="6"/>
  <c r="X24" i="6"/>
  <c r="V24" i="6"/>
  <c r="T24" i="6"/>
  <c r="R24" i="6"/>
  <c r="L24" i="6"/>
  <c r="J24" i="6"/>
  <c r="I24" i="6"/>
  <c r="P23" i="6"/>
  <c r="O22" i="6" s="1"/>
  <c r="O23" i="6"/>
  <c r="DK22" i="6"/>
  <c r="DA22" i="6"/>
  <c r="CJ22" i="6"/>
  <c r="CH22" i="6"/>
  <c r="CF22" i="6"/>
  <c r="CD22" i="6"/>
  <c r="CL22" i="6" s="1"/>
  <c r="BZ22" i="6"/>
  <c r="BT22" i="6"/>
  <c r="DP22" i="6" s="1"/>
  <c r="BR22" i="6"/>
  <c r="BP22" i="6"/>
  <c r="BN22" i="6"/>
  <c r="BL22" i="6"/>
  <c r="BJ22" i="6"/>
  <c r="BH22" i="6"/>
  <c r="DJ22" i="6" s="1"/>
  <c r="BF22" i="6"/>
  <c r="DI22" i="6" s="1"/>
  <c r="BD22" i="6"/>
  <c r="BB22" i="6"/>
  <c r="AZ22" i="6"/>
  <c r="AX22" i="6"/>
  <c r="AV22" i="6"/>
  <c r="H22" i="6" s="1"/>
  <c r="AT22" i="6"/>
  <c r="AR22" i="6"/>
  <c r="DB22" i="6" s="1"/>
  <c r="AP22" i="6"/>
  <c r="AN22" i="6"/>
  <c r="CZ22" i="6" s="1"/>
  <c r="AL22" i="6"/>
  <c r="AJ22" i="6"/>
  <c r="AF22" i="6"/>
  <c r="AD22" i="6"/>
  <c r="CU22" i="6" s="1"/>
  <c r="AB22" i="6"/>
  <c r="Z22" i="6"/>
  <c r="X22" i="6"/>
  <c r="V22" i="6"/>
  <c r="T22" i="6"/>
  <c r="R22" i="6"/>
  <c r="L22" i="6"/>
  <c r="J22" i="6"/>
  <c r="I22" i="6"/>
  <c r="P21" i="6"/>
  <c r="O21" i="6"/>
  <c r="CJ20" i="6"/>
  <c r="CH20" i="6"/>
  <c r="CF20" i="6"/>
  <c r="CD20" i="6"/>
  <c r="CB20" i="6"/>
  <c r="BT20" i="6"/>
  <c r="DP20" i="6" s="1"/>
  <c r="BR20" i="6"/>
  <c r="BP20" i="6"/>
  <c r="BN20" i="6"/>
  <c r="DM20" i="6" s="1"/>
  <c r="BL20" i="6"/>
  <c r="BJ20" i="6"/>
  <c r="DK20" i="6" s="1"/>
  <c r="BH20" i="6"/>
  <c r="BF20" i="6"/>
  <c r="DI20" i="6" s="1"/>
  <c r="BD20" i="6"/>
  <c r="BB20" i="6"/>
  <c r="AZ20" i="6"/>
  <c r="AX20" i="6"/>
  <c r="AV20" i="6"/>
  <c r="AT20" i="6"/>
  <c r="L20" i="6" s="1"/>
  <c r="AR20" i="6"/>
  <c r="AP20" i="6"/>
  <c r="DA20" i="6" s="1"/>
  <c r="AN20" i="6"/>
  <c r="CZ20" i="6" s="1"/>
  <c r="AL20" i="6"/>
  <c r="AJ20" i="6"/>
  <c r="AH20" i="6"/>
  <c r="CW20" i="6" s="1"/>
  <c r="AD20" i="6"/>
  <c r="CU20" i="6" s="1"/>
  <c r="AB20" i="6"/>
  <c r="Z20" i="6"/>
  <c r="X20" i="6"/>
  <c r="V20" i="6"/>
  <c r="CQ20" i="6" s="1"/>
  <c r="T20" i="6"/>
  <c r="CP20" i="6" s="1"/>
  <c r="R20" i="6"/>
  <c r="O20" i="6"/>
  <c r="J20" i="6"/>
  <c r="I20" i="6"/>
  <c r="H20" i="6"/>
  <c r="P19" i="6"/>
  <c r="O19" i="6"/>
  <c r="O18" i="6" s="1"/>
  <c r="DM18" i="6"/>
  <c r="DI18" i="6"/>
  <c r="DE18" i="6"/>
  <c r="DA18" i="6"/>
  <c r="CW18" i="6"/>
  <c r="CR18" i="6"/>
  <c r="BT18" i="6"/>
  <c r="DP18" i="6" s="1"/>
  <c r="BR18" i="6"/>
  <c r="DO18" i="6" s="1"/>
  <c r="BP18" i="6"/>
  <c r="DN18" i="6" s="1"/>
  <c r="BN18" i="6"/>
  <c r="BL18" i="6"/>
  <c r="DL18" i="6" s="1"/>
  <c r="BJ18" i="6"/>
  <c r="DK18" i="6" s="1"/>
  <c r="BH18" i="6"/>
  <c r="DJ18" i="6" s="1"/>
  <c r="BF18" i="6"/>
  <c r="BD18" i="6"/>
  <c r="DH18" i="6" s="1"/>
  <c r="BB18" i="6"/>
  <c r="DG18" i="6" s="1"/>
  <c r="AZ18" i="6"/>
  <c r="DF18" i="6" s="1"/>
  <c r="AX18" i="6"/>
  <c r="AV18" i="6"/>
  <c r="H18" i="6" s="1"/>
  <c r="AT18" i="6"/>
  <c r="DC18" i="6" s="1"/>
  <c r="AR18" i="6"/>
  <c r="DB18" i="6" s="1"/>
  <c r="AP18" i="6"/>
  <c r="AN18" i="6"/>
  <c r="CZ18" i="6" s="1"/>
  <c r="AL18" i="6"/>
  <c r="CY18" i="6" s="1"/>
  <c r="AJ18" i="6"/>
  <c r="CX18" i="6" s="1"/>
  <c r="AH18" i="6"/>
  <c r="AF18" i="6"/>
  <c r="CV18" i="6" s="1"/>
  <c r="AB18" i="6"/>
  <c r="CT18" i="6" s="1"/>
  <c r="Z18" i="6"/>
  <c r="CS18" i="6" s="1"/>
  <c r="X18" i="6"/>
  <c r="V18" i="6"/>
  <c r="CQ18" i="6" s="1"/>
  <c r="T18" i="6"/>
  <c r="CP18" i="6" s="1"/>
  <c r="R18" i="6"/>
  <c r="L18" i="6"/>
  <c r="J18" i="6"/>
  <c r="I18" i="6"/>
  <c r="E18" i="6"/>
  <c r="P17" i="6"/>
  <c r="O17" i="6"/>
  <c r="CH16" i="6"/>
  <c r="CF16" i="6"/>
  <c r="CD16" i="6"/>
  <c r="CB16" i="6"/>
  <c r="BZ16" i="6"/>
  <c r="BT16" i="6"/>
  <c r="DP16" i="6" s="1"/>
  <c r="BR16" i="6"/>
  <c r="BP16" i="6"/>
  <c r="DN16" i="6" s="1"/>
  <c r="BN16" i="6"/>
  <c r="BL16" i="6"/>
  <c r="DL16" i="6" s="1"/>
  <c r="BJ16" i="6"/>
  <c r="BH16" i="6"/>
  <c r="DJ16" i="6" s="1"/>
  <c r="BF16" i="6"/>
  <c r="DI16" i="6" s="1"/>
  <c r="BD16" i="6"/>
  <c r="BB16" i="6"/>
  <c r="AZ16" i="6"/>
  <c r="AX16" i="6"/>
  <c r="AV16" i="6"/>
  <c r="AT16" i="6"/>
  <c r="L16" i="6" s="1"/>
  <c r="AR16" i="6"/>
  <c r="AP16" i="6"/>
  <c r="DA16" i="6" s="1"/>
  <c r="AN16" i="6"/>
  <c r="AL16" i="6"/>
  <c r="CY16" i="6" s="1"/>
  <c r="AJ16" i="6"/>
  <c r="AH16" i="6"/>
  <c r="CW16" i="6" s="1"/>
  <c r="AF16" i="6"/>
  <c r="AD16" i="6"/>
  <c r="CU16" i="6" s="1"/>
  <c r="Z16" i="6"/>
  <c r="X16" i="6"/>
  <c r="V16" i="6"/>
  <c r="T16" i="6"/>
  <c r="R16" i="6"/>
  <c r="O16" i="6"/>
  <c r="J16" i="6"/>
  <c r="I16" i="6"/>
  <c r="H16" i="6"/>
  <c r="P15" i="6"/>
  <c r="O15" i="6"/>
  <c r="CJ14" i="6"/>
  <c r="CF14" i="6"/>
  <c r="CD14" i="6"/>
  <c r="CB14" i="6"/>
  <c r="BZ14" i="6"/>
  <c r="BT14" i="6"/>
  <c r="BR14" i="6"/>
  <c r="BP14" i="6"/>
  <c r="DN14" i="6" s="1"/>
  <c r="BN14" i="6"/>
  <c r="DM14" i="6" s="1"/>
  <c r="BL14" i="6"/>
  <c r="BJ14" i="6"/>
  <c r="BH14" i="6"/>
  <c r="BF14" i="6"/>
  <c r="DI14" i="6" s="1"/>
  <c r="BD14" i="6"/>
  <c r="BB14" i="6"/>
  <c r="DG14" i="6" s="1"/>
  <c r="AZ14" i="6"/>
  <c r="DF14" i="6" s="1"/>
  <c r="AX14" i="6"/>
  <c r="DE14" i="6" s="1"/>
  <c r="AV14" i="6"/>
  <c r="AT14" i="6"/>
  <c r="L14" i="6" s="1"/>
  <c r="AR14" i="6"/>
  <c r="DB14" i="6" s="1"/>
  <c r="AP14" i="6"/>
  <c r="AN14" i="6"/>
  <c r="CZ14" i="6" s="1"/>
  <c r="AL14" i="6"/>
  <c r="CY14" i="6" s="1"/>
  <c r="AJ14" i="6"/>
  <c r="AH14" i="6"/>
  <c r="AF14" i="6"/>
  <c r="CV14" i="6" s="1"/>
  <c r="AD14" i="6"/>
  <c r="CU14" i="6" s="1"/>
  <c r="AB14" i="6"/>
  <c r="X14" i="6"/>
  <c r="CR14" i="6" s="1"/>
  <c r="V14" i="6"/>
  <c r="T14" i="6"/>
  <c r="R14" i="6"/>
  <c r="O14" i="6"/>
  <c r="J14" i="6"/>
  <c r="I14" i="6"/>
  <c r="H14" i="6"/>
  <c r="P13" i="6"/>
  <c r="O13" i="6"/>
  <c r="O12" i="6" s="1"/>
  <c r="DI12" i="6"/>
  <c r="CU12" i="6"/>
  <c r="CJ12" i="6"/>
  <c r="CH12" i="6"/>
  <c r="CD12" i="6"/>
  <c r="CB12" i="6"/>
  <c r="CL12" i="6" s="1"/>
  <c r="BZ12" i="6"/>
  <c r="BT12" i="6"/>
  <c r="BR12" i="6"/>
  <c r="BP12" i="6"/>
  <c r="DN12" i="6" s="1"/>
  <c r="BN12" i="6"/>
  <c r="DM12" i="6" s="1"/>
  <c r="BL12" i="6"/>
  <c r="BJ12" i="6"/>
  <c r="BH12" i="6"/>
  <c r="BF12" i="6"/>
  <c r="BD12" i="6"/>
  <c r="DH12" i="6" s="1"/>
  <c r="BB12" i="6"/>
  <c r="AZ12" i="6"/>
  <c r="AX12" i="6"/>
  <c r="DE12" i="6" s="1"/>
  <c r="AV12" i="6"/>
  <c r="H12" i="6" s="1"/>
  <c r="AT12" i="6"/>
  <c r="AR12" i="6"/>
  <c r="DB12" i="6" s="1"/>
  <c r="AP12" i="6"/>
  <c r="AN12" i="6"/>
  <c r="CZ12" i="6" s="1"/>
  <c r="AL12" i="6"/>
  <c r="AJ12" i="6"/>
  <c r="CX12" i="6" s="1"/>
  <c r="AH12" i="6"/>
  <c r="AF12" i="6"/>
  <c r="AD12" i="6"/>
  <c r="AB12" i="6"/>
  <c r="Z12" i="6"/>
  <c r="V12" i="6"/>
  <c r="CQ12" i="6" s="1"/>
  <c r="T12" i="6"/>
  <c r="R12" i="6"/>
  <c r="L12" i="6"/>
  <c r="J12" i="6"/>
  <c r="I12" i="6"/>
  <c r="P11" i="6"/>
  <c r="O11" i="6"/>
  <c r="DB10" i="6"/>
  <c r="CJ10" i="6"/>
  <c r="CH10" i="6"/>
  <c r="CF10" i="6"/>
  <c r="CB10" i="6"/>
  <c r="BZ10" i="6"/>
  <c r="CL10" i="6" s="1"/>
  <c r="BT10" i="6"/>
  <c r="BR10" i="6"/>
  <c r="BP10" i="6"/>
  <c r="DN10" i="6" s="1"/>
  <c r="BN10" i="6"/>
  <c r="BL10" i="6"/>
  <c r="BJ10" i="6"/>
  <c r="BH10" i="6"/>
  <c r="BF10" i="6"/>
  <c r="DI10" i="6" s="1"/>
  <c r="BD10" i="6"/>
  <c r="BB10" i="6"/>
  <c r="AZ10" i="6"/>
  <c r="AX10" i="6"/>
  <c r="DE10" i="6" s="1"/>
  <c r="AV10" i="6"/>
  <c r="AT10" i="6"/>
  <c r="AR10" i="6"/>
  <c r="AP10" i="6"/>
  <c r="DA10" i="6" s="1"/>
  <c r="AN10" i="6"/>
  <c r="AL10" i="6"/>
  <c r="AJ10" i="6"/>
  <c r="AH10" i="6"/>
  <c r="AF10" i="6"/>
  <c r="AD10" i="6"/>
  <c r="CU10" i="6" s="1"/>
  <c r="AB10" i="6"/>
  <c r="CT10" i="6" s="1"/>
  <c r="Z10" i="6"/>
  <c r="X10" i="6"/>
  <c r="T10" i="6"/>
  <c r="CP10" i="6" s="1"/>
  <c r="R10" i="6"/>
  <c r="O10" i="6"/>
  <c r="J10" i="6"/>
  <c r="I10" i="6"/>
  <c r="F10" i="6"/>
  <c r="E10" i="6" s="1"/>
  <c r="P9" i="6"/>
  <c r="O9" i="6"/>
  <c r="CJ8" i="6"/>
  <c r="CH8" i="6"/>
  <c r="CF8" i="6"/>
  <c r="CD8" i="6"/>
  <c r="BZ8" i="6"/>
  <c r="BT8" i="6"/>
  <c r="BR8" i="6"/>
  <c r="BP8" i="6"/>
  <c r="BN8" i="6"/>
  <c r="BL8" i="6"/>
  <c r="BJ8" i="6"/>
  <c r="BH8" i="6"/>
  <c r="BF8" i="6"/>
  <c r="DI8" i="6" s="1"/>
  <c r="BD8" i="6"/>
  <c r="BB8" i="6"/>
  <c r="AZ8" i="6"/>
  <c r="DF8" i="6" s="1"/>
  <c r="AX8" i="6"/>
  <c r="DE8" i="6" s="1"/>
  <c r="AV8" i="6"/>
  <c r="AT8" i="6"/>
  <c r="AR8" i="6"/>
  <c r="AP8" i="6"/>
  <c r="AN8" i="6"/>
  <c r="CZ8" i="6" s="1"/>
  <c r="AL8" i="6"/>
  <c r="AJ8" i="6"/>
  <c r="AH8" i="6"/>
  <c r="AF8" i="6"/>
  <c r="AD8" i="6"/>
  <c r="CU8" i="6" s="1"/>
  <c r="AB8" i="6"/>
  <c r="CT8" i="6" s="1"/>
  <c r="Z8" i="6"/>
  <c r="CS8" i="6" s="1"/>
  <c r="X8" i="6"/>
  <c r="CR8" i="6" s="1"/>
  <c r="V8" i="6"/>
  <c r="R8" i="6"/>
  <c r="K8" i="6" s="1"/>
  <c r="J8" i="6"/>
  <c r="I8" i="6"/>
  <c r="F8" i="6"/>
  <c r="E8" i="6" s="1"/>
  <c r="P7" i="6"/>
  <c r="O7" i="6"/>
  <c r="DF6" i="6"/>
  <c r="DB6" i="6"/>
  <c r="CJ6" i="6"/>
  <c r="CH6" i="6"/>
  <c r="CF6" i="6"/>
  <c r="CD6" i="6"/>
  <c r="CB6" i="6"/>
  <c r="CL6" i="6" s="1"/>
  <c r="BT6" i="6"/>
  <c r="DP6" i="6" s="1"/>
  <c r="BR6" i="6"/>
  <c r="BP6" i="6"/>
  <c r="BN6" i="6"/>
  <c r="BL6" i="6"/>
  <c r="BJ6" i="6"/>
  <c r="BH6" i="6"/>
  <c r="BF6" i="6"/>
  <c r="DI6" i="6" s="1"/>
  <c r="BD6" i="6"/>
  <c r="BB6" i="6"/>
  <c r="AZ6" i="6"/>
  <c r="AX6" i="6"/>
  <c r="DE6" i="6" s="1"/>
  <c r="AV6" i="6"/>
  <c r="DD6" i="6" s="1"/>
  <c r="AT6" i="6"/>
  <c r="AR6" i="6"/>
  <c r="AP6" i="6"/>
  <c r="DA6" i="6" s="1"/>
  <c r="AN6" i="6"/>
  <c r="CZ6" i="6" s="1"/>
  <c r="AL6" i="6"/>
  <c r="AJ6" i="6"/>
  <c r="AH6" i="6"/>
  <c r="AF6" i="6"/>
  <c r="AD6" i="6"/>
  <c r="CU6" i="6" s="1"/>
  <c r="AB6" i="6"/>
  <c r="Z6" i="6"/>
  <c r="X6" i="6"/>
  <c r="V6" i="6"/>
  <c r="K6" i="6" s="1"/>
  <c r="T6" i="6"/>
  <c r="J6" i="6"/>
  <c r="I6" i="6"/>
  <c r="F6" i="6" s="1"/>
  <c r="E6" i="6" s="1"/>
  <c r="O6" i="6" l="1"/>
  <c r="CL8" i="6"/>
  <c r="O8" i="6"/>
  <c r="K10" i="6"/>
  <c r="CL14" i="6"/>
  <c r="CL16" i="6"/>
  <c r="CL20" i="6"/>
  <c r="L26" i="6"/>
  <c r="L28" i="6"/>
  <c r="L30" i="6"/>
  <c r="CL26" i="6"/>
  <c r="L34" i="6"/>
  <c r="CL34" i="6"/>
  <c r="CL36" i="6"/>
  <c r="CL38" i="6"/>
  <c r="CL44" i="6"/>
  <c r="O46" i="6"/>
  <c r="O50" i="6"/>
  <c r="CL51" i="6"/>
  <c r="F52" i="6"/>
  <c r="E52" i="6" s="1"/>
  <c r="O52" i="6"/>
  <c r="CL53" i="6"/>
  <c r="CL57" i="6"/>
  <c r="O58" i="6"/>
  <c r="CL59" i="6"/>
  <c r="CQ6" i="6"/>
  <c r="CU62" i="6"/>
  <c r="Q18" i="6" s="1"/>
  <c r="DI62" i="6"/>
  <c r="CP48" i="6"/>
  <c r="L48" i="6"/>
  <c r="H48" i="6"/>
  <c r="CO58" i="6"/>
  <c r="F58" i="6"/>
  <c r="E58" i="6" s="1"/>
  <c r="H58" i="6"/>
  <c r="L58" i="6"/>
  <c r="K58" i="6"/>
  <c r="H6" i="6"/>
  <c r="L6" i="6"/>
  <c r="M6" i="6" s="1"/>
  <c r="DC6" i="6" s="1"/>
  <c r="H8" i="6"/>
  <c r="L8" i="6"/>
  <c r="M8" i="6" s="1"/>
  <c r="DA8" i="6" s="1"/>
  <c r="H10" i="6"/>
  <c r="L10" i="6"/>
  <c r="M10" i="6" s="1"/>
  <c r="DC10" i="6" s="1"/>
  <c r="DH10" i="6"/>
  <c r="DL10" i="6"/>
  <c r="CO12" i="6"/>
  <c r="K12" i="6"/>
  <c r="M12" i="6" s="1"/>
  <c r="DD12" i="6"/>
  <c r="F12" i="6"/>
  <c r="E12" i="6" s="1"/>
  <c r="CO14" i="6"/>
  <c r="K14" i="6"/>
  <c r="M14" i="6" s="1"/>
  <c r="F14" i="6"/>
  <c r="E14" i="6" s="1"/>
  <c r="K16" i="6"/>
  <c r="M16" i="6" s="1"/>
  <c r="DD16" i="6"/>
  <c r="F16" i="6"/>
  <c r="E16" i="6" s="1"/>
  <c r="CO18" i="6"/>
  <c r="K18" i="6"/>
  <c r="M18" i="6" s="1"/>
  <c r="DD18" i="6"/>
  <c r="F18" i="6"/>
  <c r="CO20" i="6"/>
  <c r="K20" i="6"/>
  <c r="M20" i="6" s="1"/>
  <c r="F20" i="6"/>
  <c r="E20" i="6" s="1"/>
  <c r="K22" i="6"/>
  <c r="M22" i="6" s="1"/>
  <c r="F22" i="6"/>
  <c r="E22" i="6" s="1"/>
  <c r="CO24" i="6"/>
  <c r="K24" i="6"/>
  <c r="M24" i="6" s="1"/>
  <c r="F24" i="6"/>
  <c r="E24" i="6" s="1"/>
  <c r="CO26" i="6"/>
  <c r="K26" i="6"/>
  <c r="M26" i="6" s="1"/>
  <c r="F26" i="6"/>
  <c r="E26" i="6" s="1"/>
  <c r="K28" i="6"/>
  <c r="M28" i="6" s="1"/>
  <c r="F28" i="6"/>
  <c r="E28" i="6" s="1"/>
  <c r="K30" i="6"/>
  <c r="M30" i="6" s="1"/>
  <c r="F30" i="6"/>
  <c r="E30" i="6" s="1"/>
  <c r="K32" i="6"/>
  <c r="M32" i="6" s="1"/>
  <c r="F32" i="6"/>
  <c r="E32" i="6" s="1"/>
  <c r="CO34" i="6"/>
  <c r="F34" i="6"/>
  <c r="E34" i="6" s="1"/>
  <c r="K34" i="6"/>
  <c r="M34" i="6" s="1"/>
  <c r="F36" i="6"/>
  <c r="E36" i="6" s="1"/>
  <c r="DC36" i="6"/>
  <c r="K36" i="6"/>
  <c r="M36" i="6" s="1"/>
  <c r="F38" i="6"/>
  <c r="E38" i="6" s="1"/>
  <c r="DC38" i="6"/>
  <c r="K38" i="6"/>
  <c r="M38" i="6" s="1"/>
  <c r="F40" i="6"/>
  <c r="E40" i="6" s="1"/>
  <c r="K40" i="6"/>
  <c r="M40" i="6" s="1"/>
  <c r="F48" i="6"/>
  <c r="E48" i="6" s="1"/>
  <c r="K48" i="6"/>
  <c r="CP52" i="6"/>
  <c r="L52" i="6"/>
  <c r="M52" i="6" s="1"/>
  <c r="H52" i="6"/>
  <c r="CT52" i="6"/>
  <c r="CX52" i="6"/>
  <c r="CZ52" i="6"/>
  <c r="DD52" i="6"/>
  <c r="DJ52" i="6"/>
  <c r="DM52" i="6"/>
  <c r="DO52" i="6"/>
  <c r="M42" i="6"/>
  <c r="CS42" i="6" s="1"/>
  <c r="CO42" i="6"/>
  <c r="F42" i="6"/>
  <c r="E42" i="6" s="1"/>
  <c r="DC42" i="6"/>
  <c r="K42" i="6"/>
  <c r="DE42" i="6"/>
  <c r="DN42" i="6"/>
  <c r="K44" i="6"/>
  <c r="M44" i="6" s="1"/>
  <c r="CP46" i="6"/>
  <c r="H46" i="6"/>
  <c r="CP50" i="6"/>
  <c r="L50" i="6"/>
  <c r="M50" i="6" s="1"/>
  <c r="H50" i="6"/>
  <c r="F50" i="6" s="1"/>
  <c r="E50" i="6" s="1"/>
  <c r="CV50" i="6"/>
  <c r="CZ50" i="6"/>
  <c r="CP54" i="6"/>
  <c r="L54" i="6"/>
  <c r="M54" i="6" s="1"/>
  <c r="CR54" i="6" s="1"/>
  <c r="H54" i="6"/>
  <c r="F54" i="6" s="1"/>
  <c r="E54" i="6" s="1"/>
  <c r="CT54" i="6"/>
  <c r="DB54" i="6"/>
  <c r="CY54" i="6"/>
  <c r="DE54" i="6"/>
  <c r="DK54" i="6"/>
  <c r="CO56" i="6"/>
  <c r="F56" i="6"/>
  <c r="E56" i="6" s="1"/>
  <c r="K56" i="6"/>
  <c r="M56" i="6" s="1"/>
  <c r="F60" i="6"/>
  <c r="E60" i="6" s="1"/>
  <c r="DC60" i="6"/>
  <c r="K60" i="6"/>
  <c r="M60" i="6" s="1"/>
  <c r="DG8" i="6" l="1"/>
  <c r="CW8" i="6"/>
  <c r="DK10" i="6"/>
  <c r="CW10" i="6"/>
  <c r="DK6" i="6"/>
  <c r="DG6" i="6"/>
  <c r="CY6" i="6"/>
  <c r="DP54" i="6"/>
  <c r="DG54" i="6"/>
  <c r="DC54" i="6"/>
  <c r="CS54" i="6"/>
  <c r="CX54" i="6"/>
  <c r="DJ42" i="6"/>
  <c r="DP10" i="6"/>
  <c r="DJ10" i="6"/>
  <c r="DF10" i="6"/>
  <c r="DL54" i="6"/>
  <c r="M48" i="6"/>
  <c r="DO10" i="6"/>
  <c r="DO6" i="6"/>
  <c r="DO62" i="6" s="1"/>
  <c r="Q58" i="6" s="1"/>
  <c r="DM8" i="6"/>
  <c r="DH60" i="6"/>
  <c r="CZ60" i="6"/>
  <c r="CV60" i="6"/>
  <c r="CR60" i="6"/>
  <c r="DJ60" i="6"/>
  <c r="CX60" i="6"/>
  <c r="DF60" i="6"/>
  <c r="DB60" i="6"/>
  <c r="CT60" i="6"/>
  <c r="CO60" i="6"/>
  <c r="CQ60" i="6"/>
  <c r="CY60" i="6"/>
  <c r="DE60" i="6"/>
  <c r="DK60" i="6"/>
  <c r="CW60" i="6"/>
  <c r="DA60" i="6"/>
  <c r="DG60" i="6"/>
  <c r="DM60" i="6"/>
  <c r="DM44" i="6"/>
  <c r="DD44" i="6"/>
  <c r="CR44" i="6"/>
  <c r="DK44" i="6"/>
  <c r="DF44" i="6"/>
  <c r="CP44" i="6"/>
  <c r="CX44" i="6"/>
  <c r="CT44" i="6"/>
  <c r="DJ44" i="6"/>
  <c r="DC44" i="6"/>
  <c r="DE44" i="6"/>
  <c r="DL44" i="6"/>
  <c r="DK40" i="6"/>
  <c r="CZ40" i="6"/>
  <c r="CV40" i="6"/>
  <c r="DO40" i="6"/>
  <c r="DG40" i="6"/>
  <c r="CX40" i="6"/>
  <c r="CT40" i="6"/>
  <c r="CP40" i="6"/>
  <c r="CS40" i="6"/>
  <c r="DC40" i="6"/>
  <c r="DE40" i="6"/>
  <c r="DJ40" i="6"/>
  <c r="DN40" i="6"/>
  <c r="DM40" i="6"/>
  <c r="CO40" i="6"/>
  <c r="CQ40" i="6"/>
  <c r="CY40" i="6"/>
  <c r="DH40" i="6"/>
  <c r="DL40" i="6"/>
  <c r="DM38" i="6"/>
  <c r="DD38" i="6"/>
  <c r="CZ38" i="6"/>
  <c r="CR38" i="6"/>
  <c r="DO38" i="6"/>
  <c r="DK38" i="6"/>
  <c r="DG38" i="6"/>
  <c r="CX38" i="6"/>
  <c r="CP38" i="6"/>
  <c r="CS38" i="6"/>
  <c r="DA38" i="6"/>
  <c r="DL38" i="6"/>
  <c r="CO38" i="6"/>
  <c r="CQ38" i="6"/>
  <c r="CY38" i="6"/>
  <c r="DJ38" i="6"/>
  <c r="DP38" i="6"/>
  <c r="DE34" i="6"/>
  <c r="CV34" i="6"/>
  <c r="DO34" i="6"/>
  <c r="DK34" i="6"/>
  <c r="CX34" i="6"/>
  <c r="CT34" i="6"/>
  <c r="CS34" i="6"/>
  <c r="DD34" i="6"/>
  <c r="DL34" i="6"/>
  <c r="CY34" i="6"/>
  <c r="DP34" i="6"/>
  <c r="DE32" i="6"/>
  <c r="CR32" i="6"/>
  <c r="DO32" i="6"/>
  <c r="DK32" i="6"/>
  <c r="DG32" i="6"/>
  <c r="DC32" i="6"/>
  <c r="CX32" i="6"/>
  <c r="CP32" i="6"/>
  <c r="CO32" i="6"/>
  <c r="CQ32" i="6"/>
  <c r="CW32" i="6"/>
  <c r="DA32" i="6"/>
  <c r="DH32" i="6"/>
  <c r="DL32" i="6"/>
  <c r="DP32" i="6"/>
  <c r="CS32" i="6"/>
  <c r="CY32" i="6"/>
  <c r="DD32" i="6"/>
  <c r="DF32" i="6"/>
  <c r="DJ32" i="6"/>
  <c r="DN32" i="6"/>
  <c r="DM30" i="6"/>
  <c r="DE30" i="6"/>
  <c r="CZ30" i="6"/>
  <c r="CV30" i="6"/>
  <c r="CR30" i="6"/>
  <c r="DO30" i="6"/>
  <c r="DK30" i="6"/>
  <c r="DG30" i="6"/>
  <c r="DC30" i="6"/>
  <c r="CX30" i="6"/>
  <c r="CT30" i="6"/>
  <c r="CP30" i="6"/>
  <c r="CS30" i="6"/>
  <c r="DD30" i="6"/>
  <c r="DF30" i="6"/>
  <c r="DJ30" i="6"/>
  <c r="DP30" i="6"/>
  <c r="CO30" i="6"/>
  <c r="CQ30" i="6"/>
  <c r="CW30" i="6"/>
  <c r="DH30" i="6"/>
  <c r="DL30" i="6"/>
  <c r="DM28" i="6"/>
  <c r="CV28" i="6"/>
  <c r="CR28" i="6"/>
  <c r="DK28" i="6"/>
  <c r="DC28" i="6"/>
  <c r="CX28" i="6"/>
  <c r="CT28" i="6"/>
  <c r="CP28" i="6"/>
  <c r="CO28" i="6"/>
  <c r="CS28" i="6"/>
  <c r="CY28" i="6"/>
  <c r="DD28" i="6"/>
  <c r="DF28" i="6"/>
  <c r="DJ28" i="6"/>
  <c r="CW28" i="6"/>
  <c r="DB28" i="6"/>
  <c r="DH28" i="6"/>
  <c r="DN28" i="6"/>
  <c r="DM26" i="6"/>
  <c r="DA26" i="6"/>
  <c r="CV26" i="6"/>
  <c r="DG26" i="6"/>
  <c r="CT26" i="6"/>
  <c r="CS26" i="6"/>
  <c r="DD26" i="6"/>
  <c r="DF26" i="6"/>
  <c r="DP26" i="6"/>
  <c r="DB26" i="6"/>
  <c r="DH26" i="6"/>
  <c r="DM22" i="6"/>
  <c r="DE22" i="6"/>
  <c r="CV22" i="6"/>
  <c r="CR22" i="6"/>
  <c r="DO22" i="6"/>
  <c r="DG22" i="6"/>
  <c r="DC22" i="6"/>
  <c r="CY22" i="6"/>
  <c r="CT22" i="6"/>
  <c r="CP22" i="6"/>
  <c r="CS22" i="6"/>
  <c r="DD22" i="6"/>
  <c r="DF22" i="6"/>
  <c r="DL22" i="6"/>
  <c r="CO22" i="6"/>
  <c r="CQ22" i="6"/>
  <c r="CX22" i="6"/>
  <c r="DH22" i="6"/>
  <c r="DN22" i="6"/>
  <c r="DE20" i="6"/>
  <c r="CR20" i="6"/>
  <c r="DO20" i="6"/>
  <c r="DG20" i="6"/>
  <c r="DC20" i="6"/>
  <c r="CY20" i="6"/>
  <c r="CT20" i="6"/>
  <c r="CS20" i="6"/>
  <c r="DB20" i="6"/>
  <c r="DH20" i="6"/>
  <c r="DL20" i="6"/>
  <c r="CX20" i="6"/>
  <c r="DD20" i="6"/>
  <c r="DF20" i="6"/>
  <c r="DJ20" i="6"/>
  <c r="DN20" i="6"/>
  <c r="DM16" i="6"/>
  <c r="DE16" i="6"/>
  <c r="CR16" i="6"/>
  <c r="DO16" i="6"/>
  <c r="DK16" i="6"/>
  <c r="DG16" i="6"/>
  <c r="DC16" i="6"/>
  <c r="CP16" i="6"/>
  <c r="CO16" i="6"/>
  <c r="CQ16" i="6"/>
  <c r="CV16" i="6"/>
  <c r="CZ16" i="6"/>
  <c r="DF16" i="6"/>
  <c r="CS16" i="6"/>
  <c r="CX16" i="6"/>
  <c r="DB16" i="6"/>
  <c r="DH16" i="6"/>
  <c r="DA14" i="6"/>
  <c r="CW14" i="6"/>
  <c r="DO14" i="6"/>
  <c r="DK14" i="6"/>
  <c r="DC14" i="6"/>
  <c r="CP14" i="6"/>
  <c r="CQ14" i="6"/>
  <c r="CX14" i="6"/>
  <c r="DJ14" i="6"/>
  <c r="DP14" i="6"/>
  <c r="CT14" i="6"/>
  <c r="DD14" i="6"/>
  <c r="DH14" i="6"/>
  <c r="DL14" i="6"/>
  <c r="DA12" i="6"/>
  <c r="CW12" i="6"/>
  <c r="CS12" i="6"/>
  <c r="DO12" i="6"/>
  <c r="DK12" i="6"/>
  <c r="DG12" i="6"/>
  <c r="DC12" i="6"/>
  <c r="CY12" i="6"/>
  <c r="CP12" i="6"/>
  <c r="CV12" i="6"/>
  <c r="DJ12" i="6"/>
  <c r="DP12" i="6"/>
  <c r="CT12" i="6"/>
  <c r="DF12" i="6"/>
  <c r="DL12" i="6"/>
  <c r="DL56" i="6"/>
  <c r="DH56" i="6"/>
  <c r="DD56" i="6"/>
  <c r="CV56" i="6"/>
  <c r="CR56" i="6"/>
  <c r="DJ56" i="6"/>
  <c r="CX56" i="6"/>
  <c r="CP56" i="6"/>
  <c r="DO56" i="6"/>
  <c r="CT56" i="6"/>
  <c r="DF56" i="6"/>
  <c r="CS56" i="6"/>
  <c r="CY56" i="6"/>
  <c r="DC56" i="6"/>
  <c r="DE56" i="6"/>
  <c r="DK56" i="6"/>
  <c r="DP56" i="6"/>
  <c r="CQ56" i="6"/>
  <c r="CW56" i="6"/>
  <c r="DA56" i="6"/>
  <c r="DG56" i="6"/>
  <c r="DM56" i="6"/>
  <c r="DM36" i="6"/>
  <c r="CZ36" i="6"/>
  <c r="CV36" i="6"/>
  <c r="CR36" i="6"/>
  <c r="DO36" i="6"/>
  <c r="DK36" i="6"/>
  <c r="CT36" i="6"/>
  <c r="CP36" i="6"/>
  <c r="DF36" i="6"/>
  <c r="DL36" i="6"/>
  <c r="CO36" i="6"/>
  <c r="CY36" i="6"/>
  <c r="DH36" i="6"/>
  <c r="DP36" i="6"/>
  <c r="DM24" i="6"/>
  <c r="CV24" i="6"/>
  <c r="CR24" i="6"/>
  <c r="DO24" i="6"/>
  <c r="DG24" i="6"/>
  <c r="CY24" i="6"/>
  <c r="CP24" i="6"/>
  <c r="CS24" i="6"/>
  <c r="DD24" i="6"/>
  <c r="DF24" i="6"/>
  <c r="DN24" i="6"/>
  <c r="CQ24" i="6"/>
  <c r="CZ24" i="6"/>
  <c r="DJ24" i="6"/>
  <c r="DE50" i="6"/>
  <c r="DA50" i="6"/>
  <c r="CW50" i="6"/>
  <c r="DL50" i="6"/>
  <c r="DG50" i="6"/>
  <c r="CY50" i="6"/>
  <c r="DC50" i="6"/>
  <c r="DM42" i="6"/>
  <c r="DD42" i="6"/>
  <c r="CZ42" i="6"/>
  <c r="CV42" i="6"/>
  <c r="CR42" i="6"/>
  <c r="DO42" i="6"/>
  <c r="CT42" i="6"/>
  <c r="M58" i="6"/>
  <c r="DL48" i="6"/>
  <c r="DC48" i="6"/>
  <c r="DN48" i="6"/>
  <c r="CW48" i="6"/>
  <c r="DB50" i="6"/>
  <c r="CX50" i="6"/>
  <c r="DL42" i="6"/>
  <c r="DH42" i="6"/>
  <c r="CY42" i="6"/>
  <c r="CQ42" i="6"/>
  <c r="DP52" i="6"/>
  <c r="DK52" i="6"/>
  <c r="DC52" i="6"/>
  <c r="CY52" i="6"/>
  <c r="CW52" i="6"/>
  <c r="DD10" i="6"/>
  <c r="CZ10" i="6"/>
  <c r="CX10" i="6"/>
  <c r="CV10" i="6"/>
  <c r="CR10" i="6"/>
  <c r="CO10" i="6"/>
  <c r="DP8" i="6"/>
  <c r="DN8" i="6"/>
  <c r="DL8" i="6"/>
  <c r="DJ8" i="6"/>
  <c r="DH8" i="6"/>
  <c r="DD8" i="6"/>
  <c r="DB8" i="6"/>
  <c r="CX8" i="6"/>
  <c r="CV8" i="6"/>
  <c r="CO8" i="6"/>
  <c r="DN6" i="6"/>
  <c r="DL6" i="6"/>
  <c r="DJ6" i="6"/>
  <c r="DH6" i="6"/>
  <c r="CX6" i="6"/>
  <c r="CV6" i="6"/>
  <c r="CT6" i="6"/>
  <c r="CR6" i="6"/>
  <c r="CP6" i="6"/>
  <c r="CV54" i="6"/>
  <c r="DK48" i="6"/>
  <c r="DB48" i="6"/>
  <c r="DM10" i="6"/>
  <c r="DG10" i="6"/>
  <c r="CY10" i="6"/>
  <c r="CS10" i="6"/>
  <c r="DM6" i="6"/>
  <c r="CW6" i="6"/>
  <c r="CS6" i="6"/>
  <c r="DO8" i="6"/>
  <c r="DK8" i="6"/>
  <c r="DC8" i="6"/>
  <c r="CY8" i="6"/>
  <c r="CQ8" i="6"/>
  <c r="CQ62" i="6" s="1"/>
  <c r="Q10" i="6" s="1"/>
  <c r="CT48" i="6" l="1"/>
  <c r="DH48" i="6"/>
  <c r="DD48" i="6"/>
  <c r="DM48" i="6"/>
  <c r="DF48" i="6"/>
  <c r="CR62" i="6"/>
  <c r="Q12" i="6" s="1"/>
  <c r="DL62" i="6"/>
  <c r="Q52" i="6" s="1"/>
  <c r="CO62" i="6"/>
  <c r="Q6" i="6" s="1"/>
  <c r="DD62" i="6"/>
  <c r="Q36" i="6" s="1"/>
  <c r="DE48" i="6"/>
  <c r="CY48" i="6"/>
  <c r="DG48" i="6"/>
  <c r="DG62" i="6" s="1"/>
  <c r="Q42" i="6" s="1"/>
  <c r="DP48" i="6"/>
  <c r="DP62" i="6" s="1"/>
  <c r="Q60" i="6" s="1"/>
  <c r="DA62" i="6"/>
  <c r="Q30" i="6" s="1"/>
  <c r="DE62" i="6"/>
  <c r="Q38" i="6" s="1"/>
  <c r="CW62" i="6"/>
  <c r="Q22" i="6" s="1"/>
  <c r="CP62" i="6"/>
  <c r="Q8" i="6" s="1"/>
  <c r="CT62" i="6"/>
  <c r="Q16" i="6" s="1"/>
  <c r="CX62" i="6"/>
  <c r="Q24" i="6" s="1"/>
  <c r="DN58" i="6"/>
  <c r="DN62" i="6" s="1"/>
  <c r="Q56" i="6" s="1"/>
  <c r="DJ58" i="6"/>
  <c r="DJ62" i="6" s="1"/>
  <c r="Q48" i="6" s="1"/>
  <c r="DF58" i="6"/>
  <c r="DF62" i="6" s="1"/>
  <c r="Q40" i="6" s="1"/>
  <c r="DB58" i="6"/>
  <c r="DB62" i="6" s="1"/>
  <c r="Q32" i="6" s="1"/>
  <c r="DH58" i="6"/>
  <c r="DH62" i="6" s="1"/>
  <c r="Q44" i="6" s="1"/>
  <c r="CZ58" i="6"/>
  <c r="CZ62" i="6" s="1"/>
  <c r="Q28" i="6" s="1"/>
  <c r="CV58" i="6"/>
  <c r="CV62" i="6" s="1"/>
  <c r="Q20" i="6" s="1"/>
  <c r="CS58" i="6"/>
  <c r="CS62" i="6" s="1"/>
  <c r="Q14" i="6" s="1"/>
  <c r="DC58" i="6"/>
  <c r="DC62" i="6" s="1"/>
  <c r="Q34" i="6" s="1"/>
  <c r="DK58" i="6"/>
  <c r="DK62" i="6" s="1"/>
  <c r="Q50" i="6" s="1"/>
  <c r="DP58" i="6"/>
  <c r="CY58" i="6"/>
  <c r="DM58" i="6"/>
  <c r="DM62" i="6" s="1"/>
  <c r="Q54" i="6" s="1"/>
  <c r="CY62" i="6" l="1"/>
  <c r="Q26" i="6" s="1"/>
  <c r="P61" i="4"/>
  <c r="O60" i="4" s="1"/>
  <c r="O61" i="4"/>
  <c r="DO60" i="4"/>
  <c r="DA60" i="4"/>
  <c r="BR60" i="4"/>
  <c r="BP60" i="4"/>
  <c r="DN60" i="4" s="1"/>
  <c r="BN60" i="4"/>
  <c r="BL60" i="4"/>
  <c r="BJ60" i="4"/>
  <c r="BH60" i="4"/>
  <c r="BF60" i="4"/>
  <c r="DI60" i="4" s="1"/>
  <c r="BD60" i="4"/>
  <c r="DH60" i="4" s="1"/>
  <c r="BB60" i="4"/>
  <c r="AZ60" i="4"/>
  <c r="AX60" i="4"/>
  <c r="AV60" i="4"/>
  <c r="DD60" i="4" s="1"/>
  <c r="AT60" i="4"/>
  <c r="AR60" i="4"/>
  <c r="AP60" i="4"/>
  <c r="AN60" i="4"/>
  <c r="AL60" i="4"/>
  <c r="AJ60" i="4"/>
  <c r="AH60" i="4"/>
  <c r="AF60" i="4"/>
  <c r="AD60" i="4"/>
  <c r="AB60" i="4"/>
  <c r="Z60" i="4"/>
  <c r="X60" i="4"/>
  <c r="V60" i="4"/>
  <c r="T60" i="4"/>
  <c r="R60" i="4"/>
  <c r="K60" i="4"/>
  <c r="J60" i="4"/>
  <c r="I60" i="4"/>
  <c r="F60" i="4" s="1"/>
  <c r="E60" i="4" s="1"/>
  <c r="P59" i="4"/>
  <c r="O58" i="4" s="1"/>
  <c r="O59" i="4"/>
  <c r="DM58" i="4"/>
  <c r="CY58" i="4"/>
  <c r="CQ58" i="4"/>
  <c r="BT58" i="4"/>
  <c r="BP58" i="4"/>
  <c r="BN58" i="4"/>
  <c r="BL58" i="4"/>
  <c r="BJ58" i="4"/>
  <c r="BH58" i="4"/>
  <c r="BF58" i="4"/>
  <c r="DI58" i="4" s="1"/>
  <c r="BD58" i="4"/>
  <c r="BB58" i="4"/>
  <c r="AZ58" i="4"/>
  <c r="AX58" i="4"/>
  <c r="AV58" i="4"/>
  <c r="AT58" i="4"/>
  <c r="AR58" i="4"/>
  <c r="AP58" i="4"/>
  <c r="AN58" i="4"/>
  <c r="AL58" i="4"/>
  <c r="AJ58" i="4"/>
  <c r="AH58" i="4"/>
  <c r="CW58" i="4" s="1"/>
  <c r="AF58" i="4"/>
  <c r="AD58" i="4"/>
  <c r="AB58" i="4"/>
  <c r="CT58" i="4" s="1"/>
  <c r="Z58" i="4"/>
  <c r="X58" i="4"/>
  <c r="CR58" i="4" s="1"/>
  <c r="V58" i="4"/>
  <c r="T58" i="4"/>
  <c r="R58" i="4"/>
  <c r="J58" i="4"/>
  <c r="I58" i="4"/>
  <c r="P57" i="4"/>
  <c r="O56" i="4" s="1"/>
  <c r="O57" i="4"/>
  <c r="DG56" i="4"/>
  <c r="BT56" i="4"/>
  <c r="BR56" i="4"/>
  <c r="BN56" i="4"/>
  <c r="BL56" i="4"/>
  <c r="BJ56" i="4"/>
  <c r="BH56" i="4"/>
  <c r="BF56" i="4"/>
  <c r="BD56" i="4"/>
  <c r="BB56" i="4"/>
  <c r="AZ56" i="4"/>
  <c r="AX56" i="4"/>
  <c r="DE56" i="4" s="1"/>
  <c r="AV56" i="4"/>
  <c r="AT56" i="4"/>
  <c r="K56" i="4" s="1"/>
  <c r="AR56" i="4"/>
  <c r="AP56" i="4"/>
  <c r="AN56" i="4"/>
  <c r="AL56" i="4"/>
  <c r="AJ56" i="4"/>
  <c r="AH56" i="4"/>
  <c r="AF56" i="4"/>
  <c r="AD56" i="4"/>
  <c r="AB56" i="4"/>
  <c r="Z56" i="4"/>
  <c r="X56" i="4"/>
  <c r="CR56" i="4" s="1"/>
  <c r="V56" i="4"/>
  <c r="T56" i="4"/>
  <c r="R56" i="4"/>
  <c r="J56" i="4"/>
  <c r="I56" i="4"/>
  <c r="F56" i="4"/>
  <c r="E56" i="4" s="1"/>
  <c r="P55" i="4"/>
  <c r="O55" i="4"/>
  <c r="BT54" i="4"/>
  <c r="DP54" i="4" s="1"/>
  <c r="BR54" i="4"/>
  <c r="BP54" i="4"/>
  <c r="DN54" i="4" s="1"/>
  <c r="BL54" i="4"/>
  <c r="BJ54" i="4"/>
  <c r="BH54" i="4"/>
  <c r="BF54" i="4"/>
  <c r="DI54" i="4" s="1"/>
  <c r="BD54" i="4"/>
  <c r="BB54" i="4"/>
  <c r="AZ54" i="4"/>
  <c r="AX54" i="4"/>
  <c r="AV54" i="4"/>
  <c r="DD54" i="4" s="1"/>
  <c r="AT54" i="4"/>
  <c r="K54" i="4" s="1"/>
  <c r="AR54" i="4"/>
  <c r="DB54" i="4" s="1"/>
  <c r="AP54" i="4"/>
  <c r="AN54" i="4"/>
  <c r="AL54" i="4"/>
  <c r="AJ54" i="4"/>
  <c r="AH54" i="4"/>
  <c r="AF54" i="4"/>
  <c r="AD54" i="4"/>
  <c r="AB54" i="4"/>
  <c r="Z54" i="4"/>
  <c r="X54" i="4"/>
  <c r="V54" i="4"/>
  <c r="T54" i="4"/>
  <c r="R54" i="4"/>
  <c r="J54" i="4"/>
  <c r="I54" i="4"/>
  <c r="P53" i="4"/>
  <c r="O53" i="4"/>
  <c r="CX52" i="4"/>
  <c r="BT52" i="4"/>
  <c r="BR52" i="4"/>
  <c r="DO52" i="4" s="1"/>
  <c r="BP52" i="4"/>
  <c r="DN52" i="4" s="1"/>
  <c r="BN52" i="4"/>
  <c r="BJ52" i="4"/>
  <c r="BH52" i="4"/>
  <c r="BF52" i="4"/>
  <c r="BD52" i="4"/>
  <c r="BB52" i="4"/>
  <c r="AZ52" i="4"/>
  <c r="AX52" i="4"/>
  <c r="DE52" i="4" s="1"/>
  <c r="AV52" i="4"/>
  <c r="DD52" i="4" s="1"/>
  <c r="AT52" i="4"/>
  <c r="AR52" i="4"/>
  <c r="DB52" i="4" s="1"/>
  <c r="AP52" i="4"/>
  <c r="AN52" i="4"/>
  <c r="AL52" i="4"/>
  <c r="CY52" i="4" s="1"/>
  <c r="AJ52" i="4"/>
  <c r="AH52" i="4"/>
  <c r="CW52" i="4" s="1"/>
  <c r="AF52" i="4"/>
  <c r="AD52" i="4"/>
  <c r="AB52" i="4"/>
  <c r="CT52" i="4" s="1"/>
  <c r="Z52" i="4"/>
  <c r="X52" i="4"/>
  <c r="V52" i="4"/>
  <c r="CQ52" i="4" s="1"/>
  <c r="T52" i="4"/>
  <c r="L52" i="4" s="1"/>
  <c r="R52" i="4"/>
  <c r="CO52" i="4" s="1"/>
  <c r="O52" i="4"/>
  <c r="J52" i="4"/>
  <c r="I52" i="4"/>
  <c r="H52" i="4"/>
  <c r="F52" i="4" s="1"/>
  <c r="E52" i="4" s="1"/>
  <c r="P51" i="4"/>
  <c r="O51" i="4"/>
  <c r="O50" i="4" s="1"/>
  <c r="DF50" i="4"/>
  <c r="CR50" i="4"/>
  <c r="BT50" i="4"/>
  <c r="BR50" i="4"/>
  <c r="BP50" i="4"/>
  <c r="BN50" i="4"/>
  <c r="DM50" i="4" s="1"/>
  <c r="BL50" i="4"/>
  <c r="BH50" i="4"/>
  <c r="BF50" i="4"/>
  <c r="DI50" i="4" s="1"/>
  <c r="BD50" i="4"/>
  <c r="BB50" i="4"/>
  <c r="AZ50" i="4"/>
  <c r="AX50" i="4"/>
  <c r="DE50" i="4" s="1"/>
  <c r="AV50" i="4"/>
  <c r="AT50" i="4"/>
  <c r="AR50" i="4"/>
  <c r="AP50" i="4"/>
  <c r="DA50" i="4" s="1"/>
  <c r="AN50" i="4"/>
  <c r="AL50" i="4"/>
  <c r="CY50" i="4" s="1"/>
  <c r="AJ50" i="4"/>
  <c r="AH50" i="4"/>
  <c r="AF50" i="4"/>
  <c r="AD50" i="4"/>
  <c r="CU50" i="4" s="1"/>
  <c r="AB50" i="4"/>
  <c r="CT50" i="4" s="1"/>
  <c r="Z50" i="4"/>
  <c r="CS50" i="4" s="1"/>
  <c r="X50" i="4"/>
  <c r="V50" i="4"/>
  <c r="T50" i="4"/>
  <c r="CP50" i="4" s="1"/>
  <c r="R50" i="4"/>
  <c r="H50" i="4" s="1"/>
  <c r="L50" i="4"/>
  <c r="J50" i="4"/>
  <c r="I50" i="4"/>
  <c r="P49" i="4"/>
  <c r="O48" i="4" s="1"/>
  <c r="O49" i="4"/>
  <c r="DO48" i="4"/>
  <c r="DH48" i="4"/>
  <c r="DB48" i="4"/>
  <c r="CR48" i="4"/>
  <c r="BT48" i="4"/>
  <c r="BR48" i="4"/>
  <c r="BP48" i="4"/>
  <c r="DN48" i="4" s="1"/>
  <c r="BN48" i="4"/>
  <c r="DM48" i="4" s="1"/>
  <c r="BL48" i="4"/>
  <c r="BJ48" i="4"/>
  <c r="BF48" i="4"/>
  <c r="DI48" i="4" s="1"/>
  <c r="BD48" i="4"/>
  <c r="BB48" i="4"/>
  <c r="AZ48" i="4"/>
  <c r="AX48" i="4"/>
  <c r="DE48" i="4" s="1"/>
  <c r="AV48" i="4"/>
  <c r="DD48" i="4" s="1"/>
  <c r="AT48" i="4"/>
  <c r="AR48" i="4"/>
  <c r="AP48" i="4"/>
  <c r="DA48" i="4" s="1"/>
  <c r="AN48" i="4"/>
  <c r="AL48" i="4"/>
  <c r="CY48" i="4" s="1"/>
  <c r="AJ48" i="4"/>
  <c r="AH48" i="4"/>
  <c r="CW48" i="4" s="1"/>
  <c r="AF48" i="4"/>
  <c r="CV48" i="4" s="1"/>
  <c r="AD48" i="4"/>
  <c r="AB48" i="4"/>
  <c r="Z48" i="4"/>
  <c r="CS48" i="4" s="1"/>
  <c r="X48" i="4"/>
  <c r="V48" i="4"/>
  <c r="CQ48" i="4" s="1"/>
  <c r="T48" i="4"/>
  <c r="CP48" i="4" s="1"/>
  <c r="R48" i="4"/>
  <c r="L48" i="4"/>
  <c r="J48" i="4"/>
  <c r="I48" i="4"/>
  <c r="P47" i="4"/>
  <c r="O47" i="4"/>
  <c r="CV46" i="4"/>
  <c r="BT46" i="4"/>
  <c r="BR46" i="4"/>
  <c r="BP46" i="4"/>
  <c r="DN46" i="4" s="1"/>
  <c r="BN46" i="4"/>
  <c r="BL46" i="4"/>
  <c r="BJ46" i="4"/>
  <c r="BH46" i="4"/>
  <c r="BD46" i="4"/>
  <c r="BB46" i="4"/>
  <c r="AZ46" i="4"/>
  <c r="DF46" i="4" s="1"/>
  <c r="AX46" i="4"/>
  <c r="AV46" i="4"/>
  <c r="AT46" i="4"/>
  <c r="AR46" i="4"/>
  <c r="DB46" i="4" s="1"/>
  <c r="AP46" i="4"/>
  <c r="DA46" i="4" s="1"/>
  <c r="AN46" i="4"/>
  <c r="AL46" i="4"/>
  <c r="AJ46" i="4"/>
  <c r="AH46" i="4"/>
  <c r="CW46" i="4" s="1"/>
  <c r="AF46" i="4"/>
  <c r="AD46" i="4"/>
  <c r="AB46" i="4"/>
  <c r="Z46" i="4"/>
  <c r="X46" i="4"/>
  <c r="CR46" i="4" s="1"/>
  <c r="V46" i="4"/>
  <c r="T46" i="4"/>
  <c r="L46" i="4" s="1"/>
  <c r="R46" i="4"/>
  <c r="O46" i="4"/>
  <c r="J46" i="4"/>
  <c r="I46" i="4"/>
  <c r="H46" i="4"/>
  <c r="P45" i="4"/>
  <c r="O45" i="4"/>
  <c r="O44" i="4" s="1"/>
  <c r="DM44" i="4"/>
  <c r="DB44" i="4"/>
  <c r="CV44" i="4"/>
  <c r="CR44" i="4"/>
  <c r="CH44" i="4"/>
  <c r="CF44" i="4"/>
  <c r="CD44" i="4"/>
  <c r="CB44" i="4"/>
  <c r="CL44" i="4" s="1"/>
  <c r="BZ44" i="4"/>
  <c r="BT44" i="4"/>
  <c r="BR44" i="4"/>
  <c r="DO44" i="4" s="1"/>
  <c r="BP44" i="4"/>
  <c r="DN44" i="4" s="1"/>
  <c r="BN44" i="4"/>
  <c r="BL44" i="4"/>
  <c r="BJ44" i="4"/>
  <c r="BH44" i="4"/>
  <c r="BF44" i="4"/>
  <c r="DI44" i="4" s="1"/>
  <c r="BB44" i="4"/>
  <c r="AZ44" i="4"/>
  <c r="AX44" i="4"/>
  <c r="DE44" i="4" s="1"/>
  <c r="AV44" i="4"/>
  <c r="AT44" i="4"/>
  <c r="AR44" i="4"/>
  <c r="AP44" i="4"/>
  <c r="DA44" i="4" s="1"/>
  <c r="AN44" i="4"/>
  <c r="AL44" i="4"/>
  <c r="CY44" i="4" s="1"/>
  <c r="AJ44" i="4"/>
  <c r="CX44" i="4" s="1"/>
  <c r="AH44" i="4"/>
  <c r="CW44" i="4" s="1"/>
  <c r="AF44" i="4"/>
  <c r="AD44" i="4"/>
  <c r="AB44" i="4"/>
  <c r="CT44" i="4" s="1"/>
  <c r="Z44" i="4"/>
  <c r="X44" i="4"/>
  <c r="V44" i="4"/>
  <c r="T44" i="4"/>
  <c r="R44" i="4"/>
  <c r="H44" i="4" s="1"/>
  <c r="J44" i="4"/>
  <c r="I44" i="4"/>
  <c r="P43" i="4"/>
  <c r="O43" i="4"/>
  <c r="CJ42" i="4"/>
  <c r="CF42" i="4"/>
  <c r="CD42" i="4"/>
  <c r="CB42" i="4"/>
  <c r="BZ42" i="4"/>
  <c r="BT42" i="4"/>
  <c r="DP42" i="4" s="1"/>
  <c r="BR42" i="4"/>
  <c r="BP42" i="4"/>
  <c r="BN42" i="4"/>
  <c r="DM42" i="4" s="1"/>
  <c r="BL42" i="4"/>
  <c r="DL42" i="4" s="1"/>
  <c r="BJ42" i="4"/>
  <c r="BH42" i="4"/>
  <c r="BF42" i="4"/>
  <c r="DI42" i="4" s="1"/>
  <c r="BD42" i="4"/>
  <c r="DH42" i="4" s="1"/>
  <c r="AZ42" i="4"/>
  <c r="DF42" i="4" s="1"/>
  <c r="AX42" i="4"/>
  <c r="DE42" i="4" s="1"/>
  <c r="AV42" i="4"/>
  <c r="AT42" i="4"/>
  <c r="AR42" i="4"/>
  <c r="AP42" i="4"/>
  <c r="DA42" i="4" s="1"/>
  <c r="AN42" i="4"/>
  <c r="AL42" i="4"/>
  <c r="CY42" i="4" s="1"/>
  <c r="AJ42" i="4"/>
  <c r="AH42" i="4"/>
  <c r="CW42" i="4" s="1"/>
  <c r="AF42" i="4"/>
  <c r="AD42" i="4"/>
  <c r="AB42" i="4"/>
  <c r="CT42" i="4" s="1"/>
  <c r="Z42" i="4"/>
  <c r="X42" i="4"/>
  <c r="V42" i="4"/>
  <c r="T42" i="4"/>
  <c r="L42" i="4" s="1"/>
  <c r="R42" i="4"/>
  <c r="O42" i="4"/>
  <c r="J42" i="4"/>
  <c r="I42" i="4"/>
  <c r="P41" i="4"/>
  <c r="O41" i="4"/>
  <c r="O40" i="4" s="1"/>
  <c r="CV40" i="4"/>
  <c r="CP40" i="4"/>
  <c r="CJ40" i="4"/>
  <c r="CH40" i="4"/>
  <c r="CD40" i="4"/>
  <c r="CB40" i="4"/>
  <c r="CL40" i="4" s="1"/>
  <c r="BZ40" i="4"/>
  <c r="BT40" i="4"/>
  <c r="BR40" i="4"/>
  <c r="BP40" i="4"/>
  <c r="BN40" i="4"/>
  <c r="DM40" i="4" s="1"/>
  <c r="BL40" i="4"/>
  <c r="BJ40" i="4"/>
  <c r="BH40" i="4"/>
  <c r="DJ40" i="4" s="1"/>
  <c r="BF40" i="4"/>
  <c r="BD40" i="4"/>
  <c r="BB40" i="4"/>
  <c r="AX40" i="4"/>
  <c r="AV40" i="4"/>
  <c r="AT40" i="4"/>
  <c r="AR40" i="4"/>
  <c r="DB40" i="4" s="1"/>
  <c r="AP40" i="4"/>
  <c r="DA40" i="4" s="1"/>
  <c r="AN40" i="4"/>
  <c r="AL40" i="4"/>
  <c r="CY40" i="4" s="1"/>
  <c r="AJ40" i="4"/>
  <c r="AH40" i="4"/>
  <c r="CW40" i="4" s="1"/>
  <c r="AF40" i="4"/>
  <c r="AD40" i="4"/>
  <c r="AB40" i="4"/>
  <c r="Z40" i="4"/>
  <c r="X40" i="4"/>
  <c r="CR40" i="4" s="1"/>
  <c r="V40" i="4"/>
  <c r="T40" i="4"/>
  <c r="R40" i="4"/>
  <c r="H40" i="4" s="1"/>
  <c r="L40" i="4"/>
  <c r="J40" i="4"/>
  <c r="I40" i="4"/>
  <c r="P39" i="4"/>
  <c r="O38" i="4" s="1"/>
  <c r="O39" i="4"/>
  <c r="DM38" i="4"/>
  <c r="DB38" i="4"/>
  <c r="CP38" i="4"/>
  <c r="CJ38" i="4"/>
  <c r="CH38" i="4"/>
  <c r="CF38" i="4"/>
  <c r="CB38" i="4"/>
  <c r="CL38" i="4" s="1"/>
  <c r="BZ38" i="4"/>
  <c r="BT38" i="4"/>
  <c r="DP38" i="4" s="1"/>
  <c r="BR38" i="4"/>
  <c r="BP38" i="4"/>
  <c r="BN38" i="4"/>
  <c r="BL38" i="4"/>
  <c r="BJ38" i="4"/>
  <c r="BH38" i="4"/>
  <c r="BF38" i="4"/>
  <c r="BD38" i="4"/>
  <c r="BB38" i="4"/>
  <c r="AZ38" i="4"/>
  <c r="AV38" i="4"/>
  <c r="DD38" i="4" s="1"/>
  <c r="AT38" i="4"/>
  <c r="AR38" i="4"/>
  <c r="AP38" i="4"/>
  <c r="DA38" i="4" s="1"/>
  <c r="AN38" i="4"/>
  <c r="AL38" i="4"/>
  <c r="CY38" i="4" s="1"/>
  <c r="AJ38" i="4"/>
  <c r="AH38" i="4"/>
  <c r="AF38" i="4"/>
  <c r="AD38" i="4"/>
  <c r="AB38" i="4"/>
  <c r="Z38" i="4"/>
  <c r="X38" i="4"/>
  <c r="CR38" i="4" s="1"/>
  <c r="V38" i="4"/>
  <c r="T38" i="4"/>
  <c r="R38" i="4"/>
  <c r="H38" i="4" s="1"/>
  <c r="L38" i="4"/>
  <c r="J38" i="4"/>
  <c r="I38" i="4"/>
  <c r="P37" i="4"/>
  <c r="O37" i="4"/>
  <c r="CJ36" i="4"/>
  <c r="CH36" i="4"/>
  <c r="CF36" i="4"/>
  <c r="CD36" i="4"/>
  <c r="BZ36" i="4"/>
  <c r="BT36" i="4"/>
  <c r="BR36" i="4"/>
  <c r="BP36" i="4"/>
  <c r="BN36" i="4"/>
  <c r="BL36" i="4"/>
  <c r="BJ36" i="4"/>
  <c r="BH36" i="4"/>
  <c r="BF36" i="4"/>
  <c r="BD36" i="4"/>
  <c r="BB36" i="4"/>
  <c r="AZ36" i="4"/>
  <c r="AX36" i="4"/>
  <c r="AT36" i="4"/>
  <c r="AR36" i="4"/>
  <c r="AP36" i="4"/>
  <c r="AN36" i="4"/>
  <c r="AL36" i="4"/>
  <c r="CY36" i="4" s="1"/>
  <c r="AJ36" i="4"/>
  <c r="CX36" i="4" s="1"/>
  <c r="AH36" i="4"/>
  <c r="CW36" i="4" s="1"/>
  <c r="AF36" i="4"/>
  <c r="AD36" i="4"/>
  <c r="AB36" i="4"/>
  <c r="Z36" i="4"/>
  <c r="X36" i="4"/>
  <c r="V36" i="4"/>
  <c r="T36" i="4"/>
  <c r="R36" i="4"/>
  <c r="O36" i="4"/>
  <c r="J36" i="4"/>
  <c r="I36" i="4"/>
  <c r="P35" i="4"/>
  <c r="O35" i="4"/>
  <c r="CJ34" i="4"/>
  <c r="CH34" i="4"/>
  <c r="CF34" i="4"/>
  <c r="CD34" i="4"/>
  <c r="CB34" i="4"/>
  <c r="BT34" i="4"/>
  <c r="BR34" i="4"/>
  <c r="BP34" i="4"/>
  <c r="DN34" i="4" s="1"/>
  <c r="BN34" i="4"/>
  <c r="BL34" i="4"/>
  <c r="BJ34" i="4"/>
  <c r="BH34" i="4"/>
  <c r="BF34" i="4"/>
  <c r="BD34" i="4"/>
  <c r="BB34" i="4"/>
  <c r="AZ34" i="4"/>
  <c r="AX34" i="4"/>
  <c r="DE34" i="4" s="1"/>
  <c r="AV34" i="4"/>
  <c r="AR34" i="4"/>
  <c r="DB34" i="4" s="1"/>
  <c r="AP34" i="4"/>
  <c r="AN34" i="4"/>
  <c r="AL34" i="4"/>
  <c r="CY34" i="4" s="1"/>
  <c r="AJ34" i="4"/>
  <c r="AH34" i="4"/>
  <c r="AF34" i="4"/>
  <c r="AD34" i="4"/>
  <c r="AB34" i="4"/>
  <c r="CT34" i="4" s="1"/>
  <c r="Z34" i="4"/>
  <c r="X34" i="4"/>
  <c r="CR34" i="4" s="1"/>
  <c r="V34" i="4"/>
  <c r="T34" i="4"/>
  <c r="R34" i="4"/>
  <c r="O34" i="4"/>
  <c r="J34" i="4"/>
  <c r="I34" i="4"/>
  <c r="P33" i="4"/>
  <c r="O33" i="4"/>
  <c r="BT32" i="4"/>
  <c r="DP32" i="4" s="1"/>
  <c r="BR32" i="4"/>
  <c r="DO32" i="4" s="1"/>
  <c r="BP32" i="4"/>
  <c r="BN32" i="4"/>
  <c r="BL32" i="4"/>
  <c r="BJ32" i="4"/>
  <c r="BH32" i="4"/>
  <c r="BF32" i="4"/>
  <c r="BD32" i="4"/>
  <c r="BB32" i="4"/>
  <c r="AZ32" i="4"/>
  <c r="AX32" i="4"/>
  <c r="AV32" i="4"/>
  <c r="AT32" i="4"/>
  <c r="L32" i="4" s="1"/>
  <c r="AP32" i="4"/>
  <c r="DA32" i="4" s="1"/>
  <c r="AN32" i="4"/>
  <c r="AL32" i="4"/>
  <c r="AJ32" i="4"/>
  <c r="AH32" i="4"/>
  <c r="CW32" i="4" s="1"/>
  <c r="AF32" i="4"/>
  <c r="CV32" i="4" s="1"/>
  <c r="AD32" i="4"/>
  <c r="AB32" i="4"/>
  <c r="Z32" i="4"/>
  <c r="X32" i="4"/>
  <c r="V32" i="4"/>
  <c r="T32" i="4"/>
  <c r="R32" i="4"/>
  <c r="O32" i="4"/>
  <c r="J32" i="4"/>
  <c r="I32" i="4"/>
  <c r="P31" i="4"/>
  <c r="O31" i="4"/>
  <c r="CH30" i="4"/>
  <c r="CF30" i="4"/>
  <c r="CD30" i="4"/>
  <c r="CB30" i="4"/>
  <c r="BZ30" i="4"/>
  <c r="BT30" i="4"/>
  <c r="BR30" i="4"/>
  <c r="BP30" i="4"/>
  <c r="DN30" i="4" s="1"/>
  <c r="BN30" i="4"/>
  <c r="DM30" i="4" s="1"/>
  <c r="BL30" i="4"/>
  <c r="DL30" i="4" s="1"/>
  <c r="BJ30" i="4"/>
  <c r="BH30" i="4"/>
  <c r="BF30" i="4"/>
  <c r="BD30" i="4"/>
  <c r="BB30" i="4"/>
  <c r="AZ30" i="4"/>
  <c r="AX30" i="4"/>
  <c r="AV30" i="4"/>
  <c r="AT30" i="4"/>
  <c r="L30" i="4" s="1"/>
  <c r="AR30" i="4"/>
  <c r="AN30" i="4"/>
  <c r="AL30" i="4"/>
  <c r="CY30" i="4" s="1"/>
  <c r="AJ30" i="4"/>
  <c r="CX30" i="4" s="1"/>
  <c r="AH30" i="4"/>
  <c r="AF30" i="4"/>
  <c r="CV30" i="4" s="1"/>
  <c r="AD30" i="4"/>
  <c r="AB30" i="4"/>
  <c r="Z30" i="4"/>
  <c r="X30" i="4"/>
  <c r="V30" i="4"/>
  <c r="CQ30" i="4" s="1"/>
  <c r="T30" i="4"/>
  <c r="CP30" i="4" s="1"/>
  <c r="R30" i="4"/>
  <c r="O30" i="4"/>
  <c r="J30" i="4"/>
  <c r="I30" i="4"/>
  <c r="P29" i="4"/>
  <c r="O29" i="4"/>
  <c r="O28" i="4" s="1"/>
  <c r="DM28" i="4"/>
  <c r="DA28" i="4"/>
  <c r="CT28" i="4"/>
  <c r="CP28" i="4"/>
  <c r="CJ28" i="4"/>
  <c r="CF28" i="4"/>
  <c r="CD28" i="4"/>
  <c r="CB28" i="4"/>
  <c r="CL28" i="4" s="1"/>
  <c r="BZ28" i="4"/>
  <c r="BT28" i="4"/>
  <c r="DP28" i="4" s="1"/>
  <c r="BR28" i="4"/>
  <c r="DO28" i="4" s="1"/>
  <c r="BP28" i="4"/>
  <c r="BN28" i="4"/>
  <c r="BL28" i="4"/>
  <c r="BJ28" i="4"/>
  <c r="BH28" i="4"/>
  <c r="DJ28" i="4" s="1"/>
  <c r="BF28" i="4"/>
  <c r="BD28" i="4"/>
  <c r="DH28" i="4" s="1"/>
  <c r="BB28" i="4"/>
  <c r="AZ28" i="4"/>
  <c r="DF28" i="4" s="1"/>
  <c r="AX28" i="4"/>
  <c r="AV28" i="4"/>
  <c r="H28" i="4" s="1"/>
  <c r="AT28" i="4"/>
  <c r="DC28" i="4" s="1"/>
  <c r="AR28" i="4"/>
  <c r="DB28" i="4" s="1"/>
  <c r="AP28" i="4"/>
  <c r="AL28" i="4"/>
  <c r="CY28" i="4" s="1"/>
  <c r="AJ28" i="4"/>
  <c r="CX28" i="4" s="1"/>
  <c r="AH28" i="4"/>
  <c r="AF28" i="4"/>
  <c r="AD28" i="4"/>
  <c r="CU28" i="4" s="1"/>
  <c r="AB28" i="4"/>
  <c r="Z28" i="4"/>
  <c r="X28" i="4"/>
  <c r="CR28" i="4" s="1"/>
  <c r="V28" i="4"/>
  <c r="T28" i="4"/>
  <c r="R28" i="4"/>
  <c r="L28" i="4"/>
  <c r="J28" i="4"/>
  <c r="I28" i="4"/>
  <c r="P27" i="4"/>
  <c r="O27" i="4"/>
  <c r="CJ26" i="4"/>
  <c r="CH26" i="4"/>
  <c r="CD26" i="4"/>
  <c r="CB26" i="4"/>
  <c r="BZ26" i="4"/>
  <c r="BT26" i="4"/>
  <c r="BR26" i="4"/>
  <c r="BP26" i="4"/>
  <c r="DN26" i="4" s="1"/>
  <c r="BN26" i="4"/>
  <c r="BL26" i="4"/>
  <c r="BJ26" i="4"/>
  <c r="BH26" i="4"/>
  <c r="BF26" i="4"/>
  <c r="DI26" i="4" s="1"/>
  <c r="BD26" i="4"/>
  <c r="BB26" i="4"/>
  <c r="AZ26" i="4"/>
  <c r="AX26" i="4"/>
  <c r="AV26" i="4"/>
  <c r="AT26" i="4"/>
  <c r="L26" i="4" s="1"/>
  <c r="AR26" i="4"/>
  <c r="DB26" i="4" s="1"/>
  <c r="AP26" i="4"/>
  <c r="AN26" i="4"/>
  <c r="AJ26" i="4"/>
  <c r="AH26" i="4"/>
  <c r="CW26" i="4" s="1"/>
  <c r="AF26" i="4"/>
  <c r="AD26" i="4"/>
  <c r="AB26" i="4"/>
  <c r="Z26" i="4"/>
  <c r="X26" i="4"/>
  <c r="V26" i="4"/>
  <c r="T26" i="4"/>
  <c r="CP26" i="4" s="1"/>
  <c r="R26" i="4"/>
  <c r="O26" i="4"/>
  <c r="J26" i="4"/>
  <c r="I26" i="4"/>
  <c r="P25" i="4"/>
  <c r="O25" i="4"/>
  <c r="CJ24" i="4"/>
  <c r="CH24" i="4"/>
  <c r="CF24" i="4"/>
  <c r="CB24" i="4"/>
  <c r="BZ24" i="4"/>
  <c r="BT24" i="4"/>
  <c r="DP24" i="4" s="1"/>
  <c r="BR24" i="4"/>
  <c r="BP24" i="4"/>
  <c r="DN24" i="4" s="1"/>
  <c r="BN24" i="4"/>
  <c r="DM24" i="4" s="1"/>
  <c r="BL24" i="4"/>
  <c r="BJ24" i="4"/>
  <c r="BH24" i="4"/>
  <c r="BF24" i="4"/>
  <c r="DI24" i="4" s="1"/>
  <c r="BD24" i="4"/>
  <c r="BB24" i="4"/>
  <c r="AZ24" i="4"/>
  <c r="AX24" i="4"/>
  <c r="AV24" i="4"/>
  <c r="AT24" i="4"/>
  <c r="AR24" i="4"/>
  <c r="AP24" i="4"/>
  <c r="AN24" i="4"/>
  <c r="AL24" i="4"/>
  <c r="CY24" i="4" s="1"/>
  <c r="AH24" i="4"/>
  <c r="AF24" i="4"/>
  <c r="CV24" i="4" s="1"/>
  <c r="AD24" i="4"/>
  <c r="AB24" i="4"/>
  <c r="Z24" i="4"/>
  <c r="CS24" i="4" s="1"/>
  <c r="X24" i="4"/>
  <c r="V24" i="4"/>
  <c r="T24" i="4"/>
  <c r="R24" i="4"/>
  <c r="O24" i="4"/>
  <c r="J24" i="4"/>
  <c r="I24" i="4"/>
  <c r="P23" i="4"/>
  <c r="O23" i="4"/>
  <c r="O22" i="4" s="1"/>
  <c r="DK22" i="4"/>
  <c r="DC22" i="4"/>
  <c r="CJ22" i="4"/>
  <c r="CH22" i="4"/>
  <c r="CF22" i="4"/>
  <c r="CD22" i="4"/>
  <c r="CL22" i="4" s="1"/>
  <c r="BZ22" i="4"/>
  <c r="BT22" i="4"/>
  <c r="DP22" i="4" s="1"/>
  <c r="BR22" i="4"/>
  <c r="BP22" i="4"/>
  <c r="BN22" i="4"/>
  <c r="DM22" i="4" s="1"/>
  <c r="BL22" i="4"/>
  <c r="BJ22" i="4"/>
  <c r="BH22" i="4"/>
  <c r="BF22" i="4"/>
  <c r="BD22" i="4"/>
  <c r="BB22" i="4"/>
  <c r="AZ22" i="4"/>
  <c r="AX22" i="4"/>
  <c r="DE22" i="4" s="1"/>
  <c r="AV22" i="4"/>
  <c r="H22" i="4" s="1"/>
  <c r="AT22" i="4"/>
  <c r="AR22" i="4"/>
  <c r="AP22" i="4"/>
  <c r="AN22" i="4"/>
  <c r="CZ22" i="4" s="1"/>
  <c r="AL22" i="4"/>
  <c r="AJ22" i="4"/>
  <c r="AF22" i="4"/>
  <c r="AD22" i="4"/>
  <c r="AB22" i="4"/>
  <c r="Z22" i="4"/>
  <c r="CS22" i="4" s="1"/>
  <c r="X22" i="4"/>
  <c r="V22" i="4"/>
  <c r="CQ22" i="4" s="1"/>
  <c r="T22" i="4"/>
  <c r="R22" i="4"/>
  <c r="L22" i="4"/>
  <c r="J22" i="4"/>
  <c r="I22" i="4"/>
  <c r="P21" i="4"/>
  <c r="O21" i="4"/>
  <c r="DC20" i="4"/>
  <c r="CJ20" i="4"/>
  <c r="CH20" i="4"/>
  <c r="CF20" i="4"/>
  <c r="CD20" i="4"/>
  <c r="CB20" i="4"/>
  <c r="BT20" i="4"/>
  <c r="DP20" i="4" s="1"/>
  <c r="BR20" i="4"/>
  <c r="BP20" i="4"/>
  <c r="BN20" i="4"/>
  <c r="DM20" i="4" s="1"/>
  <c r="BL20" i="4"/>
  <c r="DL20" i="4" s="1"/>
  <c r="BJ20" i="4"/>
  <c r="DK20" i="4" s="1"/>
  <c r="BH20" i="4"/>
  <c r="BF20" i="4"/>
  <c r="BD20" i="4"/>
  <c r="BB20" i="4"/>
  <c r="AZ20" i="4"/>
  <c r="AX20" i="4"/>
  <c r="AV20" i="4"/>
  <c r="AT20" i="4"/>
  <c r="L20" i="4" s="1"/>
  <c r="AR20" i="4"/>
  <c r="AP20" i="4"/>
  <c r="AN20" i="4"/>
  <c r="CZ20" i="4" s="1"/>
  <c r="AL20" i="4"/>
  <c r="AJ20" i="4"/>
  <c r="AH20" i="4"/>
  <c r="CW20" i="4" s="1"/>
  <c r="AD20" i="4"/>
  <c r="AB20" i="4"/>
  <c r="Z20" i="4"/>
  <c r="CS20" i="4" s="1"/>
  <c r="X20" i="4"/>
  <c r="V20" i="4"/>
  <c r="CQ20" i="4" s="1"/>
  <c r="T20" i="4"/>
  <c r="R20" i="4"/>
  <c r="O20" i="4"/>
  <c r="J20" i="4"/>
  <c r="I20" i="4"/>
  <c r="H20" i="4"/>
  <c r="P19" i="4"/>
  <c r="O19" i="4"/>
  <c r="O18" i="4" s="1"/>
  <c r="CY18" i="4"/>
  <c r="CR18" i="4"/>
  <c r="BT18" i="4"/>
  <c r="DP18" i="4" s="1"/>
  <c r="BR18" i="4"/>
  <c r="DO18" i="4" s="1"/>
  <c r="BP18" i="4"/>
  <c r="BN18" i="4"/>
  <c r="DM18" i="4" s="1"/>
  <c r="BL18" i="4"/>
  <c r="DL18" i="4" s="1"/>
  <c r="BJ18" i="4"/>
  <c r="BH18" i="4"/>
  <c r="DJ18" i="4" s="1"/>
  <c r="BF18" i="4"/>
  <c r="DI18" i="4" s="1"/>
  <c r="BD18" i="4"/>
  <c r="BB18" i="4"/>
  <c r="AZ18" i="4"/>
  <c r="DF18" i="4" s="1"/>
  <c r="AX18" i="4"/>
  <c r="AV18" i="4"/>
  <c r="H18" i="4" s="1"/>
  <c r="AT18" i="4"/>
  <c r="AR18" i="4"/>
  <c r="DB18" i="4" s="1"/>
  <c r="AP18" i="4"/>
  <c r="AN18" i="4"/>
  <c r="AL18" i="4"/>
  <c r="AJ18" i="4"/>
  <c r="AH18" i="4"/>
  <c r="AF18" i="4"/>
  <c r="AB18" i="4"/>
  <c r="CT18" i="4" s="1"/>
  <c r="Z18" i="4"/>
  <c r="X18" i="4"/>
  <c r="V18" i="4"/>
  <c r="T18" i="4"/>
  <c r="CP18" i="4" s="1"/>
  <c r="R18" i="4"/>
  <c r="L18" i="4"/>
  <c r="J18" i="4"/>
  <c r="I18" i="4"/>
  <c r="P17" i="4"/>
  <c r="O16" i="4" s="1"/>
  <c r="O17" i="4"/>
  <c r="DE16" i="4"/>
  <c r="CY16" i="4"/>
  <c r="CR16" i="4"/>
  <c r="CH16" i="4"/>
  <c r="CF16" i="4"/>
  <c r="CD16" i="4"/>
  <c r="CB16" i="4"/>
  <c r="CL16" i="4" s="1"/>
  <c r="BZ16" i="4"/>
  <c r="BT16" i="4"/>
  <c r="BR16" i="4"/>
  <c r="BP16" i="4"/>
  <c r="BN16" i="4"/>
  <c r="BL16" i="4"/>
  <c r="BJ16" i="4"/>
  <c r="BH16" i="4"/>
  <c r="BF16" i="4"/>
  <c r="BD16" i="4"/>
  <c r="BB16" i="4"/>
  <c r="AZ16" i="4"/>
  <c r="DF16" i="4" s="1"/>
  <c r="AX16" i="4"/>
  <c r="AV16" i="4"/>
  <c r="DD16" i="4" s="1"/>
  <c r="AT16" i="4"/>
  <c r="AR16" i="4"/>
  <c r="DB16" i="4" s="1"/>
  <c r="AP16" i="4"/>
  <c r="DA16" i="4" s="1"/>
  <c r="AN16" i="4"/>
  <c r="AL16" i="4"/>
  <c r="AJ16" i="4"/>
  <c r="CX16" i="4" s="1"/>
  <c r="AH16" i="4"/>
  <c r="CW16" i="4" s="1"/>
  <c r="AF16" i="4"/>
  <c r="AD16" i="4"/>
  <c r="Z16" i="4"/>
  <c r="X16" i="4"/>
  <c r="V16" i="4"/>
  <c r="T16" i="4"/>
  <c r="R16" i="4"/>
  <c r="L16" i="4"/>
  <c r="J16" i="4"/>
  <c r="I16" i="4"/>
  <c r="P15" i="4"/>
  <c r="O14" i="4" s="1"/>
  <c r="O15" i="4"/>
  <c r="DO14" i="4"/>
  <c r="CP14" i="4"/>
  <c r="CJ14" i="4"/>
  <c r="CF14" i="4"/>
  <c r="CD14" i="4"/>
  <c r="CB14" i="4"/>
  <c r="CL14" i="4" s="1"/>
  <c r="BZ14" i="4"/>
  <c r="BT14" i="4"/>
  <c r="DP14" i="4" s="1"/>
  <c r="BR14" i="4"/>
  <c r="BP14" i="4"/>
  <c r="DN14" i="4" s="1"/>
  <c r="BN14" i="4"/>
  <c r="DM14" i="4" s="1"/>
  <c r="BL14" i="4"/>
  <c r="DL14" i="4" s="1"/>
  <c r="BJ14" i="4"/>
  <c r="BH14" i="4"/>
  <c r="BF14" i="4"/>
  <c r="DI14" i="4" s="1"/>
  <c r="BD14" i="4"/>
  <c r="BB14" i="4"/>
  <c r="AZ14" i="4"/>
  <c r="AX14" i="4"/>
  <c r="DE14" i="4" s="1"/>
  <c r="AV14" i="4"/>
  <c r="H14" i="4" s="1"/>
  <c r="AT14" i="4"/>
  <c r="AR14" i="4"/>
  <c r="AP14" i="4"/>
  <c r="AN14" i="4"/>
  <c r="AL14" i="4"/>
  <c r="CY14" i="4" s="1"/>
  <c r="AJ14" i="4"/>
  <c r="AH14" i="4"/>
  <c r="AF14" i="4"/>
  <c r="AD14" i="4"/>
  <c r="AB14" i="4"/>
  <c r="X14" i="4"/>
  <c r="V14" i="4"/>
  <c r="T14" i="4"/>
  <c r="R14" i="4"/>
  <c r="L14" i="4"/>
  <c r="J14" i="4"/>
  <c r="I14" i="4"/>
  <c r="P13" i="4"/>
  <c r="O13" i="4"/>
  <c r="CJ12" i="4"/>
  <c r="CH12" i="4"/>
  <c r="CD12" i="4"/>
  <c r="CB12" i="4"/>
  <c r="BZ12" i="4"/>
  <c r="BT12" i="4"/>
  <c r="BR12" i="4"/>
  <c r="BP12" i="4"/>
  <c r="BN12" i="4"/>
  <c r="BL12" i="4"/>
  <c r="DL12" i="4" s="1"/>
  <c r="BJ12" i="4"/>
  <c r="BH12" i="4"/>
  <c r="BF12" i="4"/>
  <c r="BD12" i="4"/>
  <c r="BB12" i="4"/>
  <c r="AZ12" i="4"/>
  <c r="AX12" i="4"/>
  <c r="AV12" i="4"/>
  <c r="DD12" i="4" s="1"/>
  <c r="AT12" i="4"/>
  <c r="L12" i="4" s="1"/>
  <c r="AR12" i="4"/>
  <c r="AP12" i="4"/>
  <c r="DA12" i="4" s="1"/>
  <c r="AN12" i="4"/>
  <c r="AL12" i="4"/>
  <c r="CY12" i="4" s="1"/>
  <c r="AJ12" i="4"/>
  <c r="CX12" i="4" s="1"/>
  <c r="AH12" i="4"/>
  <c r="AF12" i="4"/>
  <c r="CV12" i="4" s="1"/>
  <c r="AD12" i="4"/>
  <c r="AB12" i="4"/>
  <c r="Z12" i="4"/>
  <c r="V12" i="4"/>
  <c r="T12" i="4"/>
  <c r="R12" i="4"/>
  <c r="O12" i="4"/>
  <c r="J12" i="4"/>
  <c r="I12" i="4"/>
  <c r="H12" i="4"/>
  <c r="P11" i="4"/>
  <c r="O11" i="4"/>
  <c r="O10" i="4" s="1"/>
  <c r="DE10" i="4"/>
  <c r="CP10" i="4"/>
  <c r="CJ10" i="4"/>
  <c r="CH10" i="4"/>
  <c r="CF10" i="4"/>
  <c r="CB10" i="4"/>
  <c r="CL10" i="4" s="1"/>
  <c r="BZ10" i="4"/>
  <c r="BT10" i="4"/>
  <c r="BR10" i="4"/>
  <c r="BP10" i="4"/>
  <c r="DN10" i="4" s="1"/>
  <c r="BN10" i="4"/>
  <c r="BL10" i="4"/>
  <c r="BJ10" i="4"/>
  <c r="BH10" i="4"/>
  <c r="BF10" i="4"/>
  <c r="BD10" i="4"/>
  <c r="DH10" i="4" s="1"/>
  <c r="BB10" i="4"/>
  <c r="DG10" i="4" s="1"/>
  <c r="AZ10" i="4"/>
  <c r="DF10" i="4" s="1"/>
  <c r="AX10" i="4"/>
  <c r="AV10" i="4"/>
  <c r="DD10" i="4" s="1"/>
  <c r="AT10" i="4"/>
  <c r="DC10" i="4" s="1"/>
  <c r="AR10" i="4"/>
  <c r="AP10" i="4"/>
  <c r="AN10" i="4"/>
  <c r="AL10" i="4"/>
  <c r="AJ10" i="4"/>
  <c r="AH10" i="4"/>
  <c r="AF10" i="4"/>
  <c r="AD10" i="4"/>
  <c r="AB10" i="4"/>
  <c r="CT10" i="4" s="1"/>
  <c r="Z10" i="4"/>
  <c r="X10" i="4"/>
  <c r="CR10" i="4" s="1"/>
  <c r="T10" i="4"/>
  <c r="R10" i="4"/>
  <c r="L10" i="4"/>
  <c r="J10" i="4"/>
  <c r="I10" i="4"/>
  <c r="P9" i="4"/>
  <c r="O8" i="4" s="1"/>
  <c r="O9" i="4"/>
  <c r="CW8" i="4"/>
  <c r="CJ8" i="4"/>
  <c r="CH8" i="4"/>
  <c r="CF8" i="4"/>
  <c r="CD8" i="4"/>
  <c r="CL8" i="4" s="1"/>
  <c r="BZ8" i="4"/>
  <c r="BT8" i="4"/>
  <c r="BR8" i="4"/>
  <c r="BP8" i="4"/>
  <c r="BN8" i="4"/>
  <c r="BL8" i="4"/>
  <c r="BJ8" i="4"/>
  <c r="BH8" i="4"/>
  <c r="BF8" i="4"/>
  <c r="BD8" i="4"/>
  <c r="BB8" i="4"/>
  <c r="AZ8" i="4"/>
  <c r="AX8" i="4"/>
  <c r="AV8" i="4"/>
  <c r="H8" i="4" s="1"/>
  <c r="AT8" i="4"/>
  <c r="AR8" i="4"/>
  <c r="DB8" i="4" s="1"/>
  <c r="AP8" i="4"/>
  <c r="AN8" i="4"/>
  <c r="AL8" i="4"/>
  <c r="AJ8" i="4"/>
  <c r="AH8" i="4"/>
  <c r="AF8" i="4"/>
  <c r="AD8" i="4"/>
  <c r="AB8" i="4"/>
  <c r="CT8" i="4" s="1"/>
  <c r="Z8" i="4"/>
  <c r="X8" i="4"/>
  <c r="V8" i="4"/>
  <c r="R8" i="4"/>
  <c r="L8" i="4"/>
  <c r="J8" i="4"/>
  <c r="I8" i="4"/>
  <c r="P7" i="4"/>
  <c r="O7" i="4"/>
  <c r="CJ6" i="4"/>
  <c r="CH6" i="4"/>
  <c r="CF6" i="4"/>
  <c r="CD6" i="4"/>
  <c r="CB6" i="4"/>
  <c r="BT6" i="4"/>
  <c r="BR6" i="4"/>
  <c r="DO6" i="4" s="1"/>
  <c r="BP6" i="4"/>
  <c r="DN6" i="4" s="1"/>
  <c r="BN6" i="4"/>
  <c r="DM6" i="4" s="1"/>
  <c r="BL6" i="4"/>
  <c r="BJ6" i="4"/>
  <c r="BH6" i="4"/>
  <c r="BF6" i="4"/>
  <c r="DI6" i="4" s="1"/>
  <c r="BD6" i="4"/>
  <c r="BB6" i="4"/>
  <c r="AZ6" i="4"/>
  <c r="AX6" i="4"/>
  <c r="AV6" i="4"/>
  <c r="DD6" i="4" s="1"/>
  <c r="AT6" i="4"/>
  <c r="DC6" i="4" s="1"/>
  <c r="AR6" i="4"/>
  <c r="DB6" i="4" s="1"/>
  <c r="AP6" i="4"/>
  <c r="DA6" i="4" s="1"/>
  <c r="AN6" i="4"/>
  <c r="AL6" i="4"/>
  <c r="CY6" i="4" s="1"/>
  <c r="AJ6" i="4"/>
  <c r="AH6" i="4"/>
  <c r="AF6" i="4"/>
  <c r="AD6" i="4"/>
  <c r="AB6" i="4"/>
  <c r="Z6" i="4"/>
  <c r="CS6" i="4" s="1"/>
  <c r="X6" i="4"/>
  <c r="CR6" i="4" s="1"/>
  <c r="V6" i="4"/>
  <c r="CQ6" i="4" s="1"/>
  <c r="T6" i="4"/>
  <c r="CP6" i="4" s="1"/>
  <c r="O6" i="4"/>
  <c r="J6" i="4"/>
  <c r="I6" i="4"/>
  <c r="H6" i="4"/>
  <c r="DC24" i="4" l="1"/>
  <c r="L24" i="4"/>
  <c r="DC30" i="4"/>
  <c r="CP34" i="4"/>
  <c r="L34" i="4"/>
  <c r="CP36" i="4"/>
  <c r="L36" i="4"/>
  <c r="L6" i="4"/>
  <c r="CL6" i="4"/>
  <c r="H10" i="4"/>
  <c r="CL12" i="4"/>
  <c r="H16" i="4"/>
  <c r="F16" i="4" s="1"/>
  <c r="E16" i="4" s="1"/>
  <c r="H24" i="4"/>
  <c r="H26" i="4"/>
  <c r="F28" i="4"/>
  <c r="E28" i="4" s="1"/>
  <c r="H30" i="4"/>
  <c r="H32" i="4"/>
  <c r="H34" i="4"/>
  <c r="H36" i="4"/>
  <c r="H42" i="4"/>
  <c r="L44" i="4"/>
  <c r="CP46" i="4"/>
  <c r="CO48" i="4"/>
  <c r="H48" i="4"/>
  <c r="F48" i="4" s="1"/>
  <c r="E48" i="4" s="1"/>
  <c r="CP52" i="4"/>
  <c r="CL20" i="4"/>
  <c r="CL24" i="4"/>
  <c r="CL26" i="4"/>
  <c r="CL30" i="4"/>
  <c r="CL34" i="4"/>
  <c r="CL36" i="4"/>
  <c r="CL42" i="4"/>
  <c r="F54" i="4"/>
  <c r="E54" i="4" s="1"/>
  <c r="O54" i="4"/>
  <c r="CP58" i="4"/>
  <c r="L58" i="4"/>
  <c r="M58" i="4" s="1"/>
  <c r="CZ58" i="4" s="1"/>
  <c r="H58" i="4"/>
  <c r="CV58" i="4"/>
  <c r="DD58" i="4"/>
  <c r="K58" i="4"/>
  <c r="DF58" i="4"/>
  <c r="DN58" i="4"/>
  <c r="F6" i="4"/>
  <c r="E6" i="4" s="1"/>
  <c r="K6" i="4"/>
  <c r="M6" i="4" s="1"/>
  <c r="F8" i="4"/>
  <c r="E8" i="4" s="1"/>
  <c r="K8" i="4"/>
  <c r="M8" i="4" s="1"/>
  <c r="F10" i="4"/>
  <c r="E10" i="4" s="1"/>
  <c r="K10" i="4"/>
  <c r="M10" i="4" s="1"/>
  <c r="F12" i="4"/>
  <c r="E12" i="4" s="1"/>
  <c r="K12" i="4"/>
  <c r="M12" i="4" s="1"/>
  <c r="F14" i="4"/>
  <c r="E14" i="4" s="1"/>
  <c r="K14" i="4"/>
  <c r="M14" i="4" s="1"/>
  <c r="K16" i="4"/>
  <c r="M16" i="4" s="1"/>
  <c r="CO18" i="4"/>
  <c r="K18" i="4"/>
  <c r="M18" i="4" s="1"/>
  <c r="F18" i="4"/>
  <c r="E18" i="4" s="1"/>
  <c r="CO20" i="4"/>
  <c r="K20" i="4"/>
  <c r="M20" i="4" s="1"/>
  <c r="F20" i="4"/>
  <c r="E20" i="4" s="1"/>
  <c r="K22" i="4"/>
  <c r="M22" i="4" s="1"/>
  <c r="F22" i="4"/>
  <c r="E22" i="4" s="1"/>
  <c r="CO24" i="4"/>
  <c r="K24" i="4"/>
  <c r="M24" i="4" s="1"/>
  <c r="F24" i="4"/>
  <c r="E24" i="4" s="1"/>
  <c r="K26" i="4"/>
  <c r="M26" i="4" s="1"/>
  <c r="F26" i="4"/>
  <c r="E26" i="4" s="1"/>
  <c r="CO28" i="4"/>
  <c r="K28" i="4"/>
  <c r="M28" i="4" s="1"/>
  <c r="K30" i="4"/>
  <c r="M30" i="4" s="1"/>
  <c r="F30" i="4"/>
  <c r="E30" i="4" s="1"/>
  <c r="K32" i="4"/>
  <c r="M32" i="4" s="1"/>
  <c r="F32" i="4"/>
  <c r="E32" i="4" s="1"/>
  <c r="F34" i="4"/>
  <c r="E34" i="4" s="1"/>
  <c r="DD34" i="4"/>
  <c r="K34" i="4"/>
  <c r="M34" i="4" s="1"/>
  <c r="F36" i="4"/>
  <c r="E36" i="4" s="1"/>
  <c r="K36" i="4"/>
  <c r="M36" i="4" s="1"/>
  <c r="CO38" i="4"/>
  <c r="F38" i="4"/>
  <c r="E38" i="4" s="1"/>
  <c r="K38" i="4"/>
  <c r="M38" i="4" s="1"/>
  <c r="F40" i="4"/>
  <c r="E40" i="4" s="1"/>
  <c r="K40" i="4"/>
  <c r="M40" i="4" s="1"/>
  <c r="F42" i="4"/>
  <c r="E42" i="4" s="1"/>
  <c r="K42" i="4"/>
  <c r="M42" i="4" s="1"/>
  <c r="F44" i="4"/>
  <c r="E44" i="4" s="1"/>
  <c r="K44" i="4"/>
  <c r="M44" i="4" s="1"/>
  <c r="F46" i="4"/>
  <c r="E46" i="4" s="1"/>
  <c r="DC46" i="4"/>
  <c r="K46" i="4"/>
  <c r="M46" i="4" s="1"/>
  <c r="K48" i="4"/>
  <c r="M48" i="4" s="1"/>
  <c r="F50" i="4"/>
  <c r="E50" i="4" s="1"/>
  <c r="K50" i="4"/>
  <c r="M50" i="4" s="1"/>
  <c r="M52" i="4"/>
  <c r="CU52" i="4" s="1"/>
  <c r="DC52" i="4"/>
  <c r="K52" i="4"/>
  <c r="DG52" i="4"/>
  <c r="CP54" i="4"/>
  <c r="L54" i="4"/>
  <c r="M54" i="4" s="1"/>
  <c r="CT54" i="4" s="1"/>
  <c r="H54" i="4"/>
  <c r="CR54" i="4"/>
  <c r="CV54" i="4"/>
  <c r="CZ54" i="4"/>
  <c r="DH54" i="4"/>
  <c r="DL54" i="4"/>
  <c r="F58" i="4"/>
  <c r="E58" i="4" s="1"/>
  <c r="CP56" i="4"/>
  <c r="L56" i="4"/>
  <c r="M56" i="4" s="1"/>
  <c r="H56" i="4"/>
  <c r="CT56" i="4"/>
  <c r="CV56" i="4"/>
  <c r="CX56" i="4"/>
  <c r="CZ56" i="4"/>
  <c r="DB56" i="4"/>
  <c r="DD56" i="4"/>
  <c r="DF56" i="4"/>
  <c r="DH56" i="4"/>
  <c r="DJ56" i="4"/>
  <c r="DL56" i="4"/>
  <c r="DO56" i="4"/>
  <c r="CP60" i="4"/>
  <c r="L60" i="4"/>
  <c r="M60" i="4" s="1"/>
  <c r="H60" i="4"/>
  <c r="CR60" i="4"/>
  <c r="CT60" i="4"/>
  <c r="CV60" i="4"/>
  <c r="CX60" i="4"/>
  <c r="CZ60" i="4"/>
  <c r="DB60" i="4"/>
  <c r="DF60" i="4"/>
  <c r="DJ60" i="4"/>
  <c r="DL60" i="4"/>
  <c r="CS44" i="4" l="1"/>
  <c r="DL44" i="4"/>
  <c r="DC44" i="4"/>
  <c r="DG44" i="4"/>
  <c r="CS42" i="4"/>
  <c r="DC42" i="4"/>
  <c r="DJ42" i="4"/>
  <c r="CS40" i="4"/>
  <c r="DL40" i="4"/>
  <c r="DC40" i="4"/>
  <c r="DE40" i="4"/>
  <c r="DP40" i="4"/>
  <c r="DP48" i="4"/>
  <c r="DC48" i="4"/>
  <c r="DG48" i="4"/>
  <c r="CS34" i="4"/>
  <c r="DF34" i="4"/>
  <c r="DP34" i="4"/>
  <c r="CW34" i="4"/>
  <c r="DJ34" i="4"/>
  <c r="DJ52" i="4"/>
  <c r="DO54" i="4"/>
  <c r="DJ54" i="4"/>
  <c r="DF54" i="4"/>
  <c r="CX54" i="4"/>
  <c r="DJ58" i="4"/>
  <c r="DH50" i="4"/>
  <c r="DD50" i="4"/>
  <c r="CZ50" i="4"/>
  <c r="CV50" i="4"/>
  <c r="DO50" i="4"/>
  <c r="DJ50" i="4"/>
  <c r="DB50" i="4"/>
  <c r="CX50" i="4"/>
  <c r="CW50" i="4"/>
  <c r="DL50" i="4"/>
  <c r="DP50" i="4"/>
  <c r="CO50" i="4"/>
  <c r="CQ50" i="4"/>
  <c r="DC50" i="4"/>
  <c r="DG50" i="4"/>
  <c r="DN50" i="4"/>
  <c r="DM36" i="4"/>
  <c r="DI36" i="4"/>
  <c r="DE36" i="4"/>
  <c r="CZ36" i="4"/>
  <c r="CV36" i="4"/>
  <c r="CR36" i="4"/>
  <c r="DO36" i="4"/>
  <c r="DK36" i="4"/>
  <c r="DG36" i="4"/>
  <c r="DB36" i="4"/>
  <c r="CT36" i="4"/>
  <c r="CS36" i="4"/>
  <c r="DA36" i="4"/>
  <c r="DH36" i="4"/>
  <c r="DL36" i="4"/>
  <c r="DP36" i="4"/>
  <c r="CO36" i="4"/>
  <c r="CQ36" i="4"/>
  <c r="CU36" i="4"/>
  <c r="DC36" i="4"/>
  <c r="DF36" i="4"/>
  <c r="DJ36" i="4"/>
  <c r="DN36" i="4"/>
  <c r="DM32" i="4"/>
  <c r="DI32" i="4"/>
  <c r="DE32" i="4"/>
  <c r="CZ32" i="4"/>
  <c r="CR32" i="4"/>
  <c r="DK32" i="4"/>
  <c r="DG32" i="4"/>
  <c r="DC32" i="4"/>
  <c r="CX32" i="4"/>
  <c r="CT32" i="4"/>
  <c r="CP32" i="4"/>
  <c r="CO32" i="4"/>
  <c r="CQ32" i="4"/>
  <c r="CU32" i="4"/>
  <c r="DD32" i="4"/>
  <c r="DF32" i="4"/>
  <c r="DJ32" i="4"/>
  <c r="DN32" i="4"/>
  <c r="CS32" i="4"/>
  <c r="CY32" i="4"/>
  <c r="DH32" i="4"/>
  <c r="DL32" i="4"/>
  <c r="DI30" i="4"/>
  <c r="DE30" i="4"/>
  <c r="CZ30" i="4"/>
  <c r="CR30" i="4"/>
  <c r="DO30" i="4"/>
  <c r="DK30" i="4"/>
  <c r="DG30" i="4"/>
  <c r="CT30" i="4"/>
  <c r="CU30" i="4"/>
  <c r="DB30" i="4"/>
  <c r="DH30" i="4"/>
  <c r="DP30" i="4"/>
  <c r="CO30" i="4"/>
  <c r="CS30" i="4"/>
  <c r="CW30" i="4"/>
  <c r="DD30" i="4"/>
  <c r="DF30" i="4"/>
  <c r="DJ30" i="4"/>
  <c r="DM26" i="4"/>
  <c r="DE26" i="4"/>
  <c r="DA26" i="4"/>
  <c r="CV26" i="4"/>
  <c r="CR26" i="4"/>
  <c r="DO26" i="4"/>
  <c r="DK26" i="4"/>
  <c r="DG26" i="4"/>
  <c r="DC26" i="4"/>
  <c r="CX26" i="4"/>
  <c r="CT26" i="4"/>
  <c r="CO26" i="4"/>
  <c r="CQ26" i="4"/>
  <c r="CU26" i="4"/>
  <c r="DD26" i="4"/>
  <c r="DF26" i="4"/>
  <c r="DJ26" i="4"/>
  <c r="DP26" i="4"/>
  <c r="CS26" i="4"/>
  <c r="CZ26" i="4"/>
  <c r="DH26" i="4"/>
  <c r="DL26" i="4"/>
  <c r="DE24" i="4"/>
  <c r="DA24" i="4"/>
  <c r="CR24" i="4"/>
  <c r="DO24" i="4"/>
  <c r="DK24" i="4"/>
  <c r="DG24" i="4"/>
  <c r="CT24" i="4"/>
  <c r="CP24" i="4"/>
  <c r="CQ24" i="4"/>
  <c r="CW24" i="4"/>
  <c r="DB24" i="4"/>
  <c r="DH24" i="4"/>
  <c r="DL24" i="4"/>
  <c r="CU24" i="4"/>
  <c r="CZ24" i="4"/>
  <c r="DD24" i="4"/>
  <c r="DF24" i="4"/>
  <c r="DJ24" i="4"/>
  <c r="DE18" i="4"/>
  <c r="DA18" i="4"/>
  <c r="CW18" i="4"/>
  <c r="DK18" i="4"/>
  <c r="DG18" i="4"/>
  <c r="DC18" i="4"/>
  <c r="CS18" i="4"/>
  <c r="CX18" i="4"/>
  <c r="DD18" i="4"/>
  <c r="DH18" i="4"/>
  <c r="CQ18" i="4"/>
  <c r="CV18" i="4"/>
  <c r="CZ18" i="4"/>
  <c r="DN18" i="4"/>
  <c r="DM16" i="4"/>
  <c r="DI16" i="4"/>
  <c r="DO16" i="4"/>
  <c r="DK16" i="4"/>
  <c r="DG16" i="4"/>
  <c r="DC16" i="4"/>
  <c r="CU16" i="4"/>
  <c r="CP16" i="4"/>
  <c r="CS16" i="4"/>
  <c r="CZ16" i="4"/>
  <c r="DJ16" i="4"/>
  <c r="DN16" i="4"/>
  <c r="CO16" i="4"/>
  <c r="CQ16" i="4"/>
  <c r="CV16" i="4"/>
  <c r="DH16" i="4"/>
  <c r="DL16" i="4"/>
  <c r="DP16" i="4"/>
  <c r="DM46" i="4"/>
  <c r="DH46" i="4"/>
  <c r="DD46" i="4"/>
  <c r="CZ46" i="4"/>
  <c r="DK46" i="4"/>
  <c r="DO46" i="4"/>
  <c r="CX46" i="4"/>
  <c r="CT46" i="4"/>
  <c r="CO46" i="4"/>
  <c r="CQ46" i="4"/>
  <c r="CU46" i="4"/>
  <c r="DE46" i="4"/>
  <c r="DJ46" i="4"/>
  <c r="DP46" i="4"/>
  <c r="CS46" i="4"/>
  <c r="CY46" i="4"/>
  <c r="DG46" i="4"/>
  <c r="DL46" i="4"/>
  <c r="DI38" i="4"/>
  <c r="CZ38" i="4"/>
  <c r="CV38" i="4"/>
  <c r="DO38" i="4"/>
  <c r="DK38" i="4"/>
  <c r="DG38" i="4"/>
  <c r="CX38" i="4"/>
  <c r="CT38" i="4"/>
  <c r="CQ38" i="4"/>
  <c r="CU38" i="4"/>
  <c r="DC38" i="4"/>
  <c r="DF38" i="4"/>
  <c r="DJ38" i="4"/>
  <c r="DN38" i="4"/>
  <c r="CS38" i="4"/>
  <c r="CW38" i="4"/>
  <c r="DH38" i="4"/>
  <c r="DL38" i="4"/>
  <c r="DI28" i="4"/>
  <c r="DE28" i="4"/>
  <c r="CV28" i="4"/>
  <c r="DK28" i="4"/>
  <c r="DG28" i="4"/>
  <c r="CQ28" i="4"/>
  <c r="CW28" i="4"/>
  <c r="DL28" i="4"/>
  <c r="CS28" i="4"/>
  <c r="DD28" i="4"/>
  <c r="DN28" i="4"/>
  <c r="DI22" i="4"/>
  <c r="DA22" i="4"/>
  <c r="CV22" i="4"/>
  <c r="CR22" i="4"/>
  <c r="DO22" i="4"/>
  <c r="DG22" i="4"/>
  <c r="CY22" i="4"/>
  <c r="CT22" i="4"/>
  <c r="CP22" i="4"/>
  <c r="CX22" i="4"/>
  <c r="DD22" i="4"/>
  <c r="DF22" i="4"/>
  <c r="DJ22" i="4"/>
  <c r="DN22" i="4"/>
  <c r="CO22" i="4"/>
  <c r="CU22" i="4"/>
  <c r="DB22" i="4"/>
  <c r="DH22" i="4"/>
  <c r="DL22" i="4"/>
  <c r="DI20" i="4"/>
  <c r="DE20" i="4"/>
  <c r="DA20" i="4"/>
  <c r="CR20" i="4"/>
  <c r="DO20" i="4"/>
  <c r="DG20" i="4"/>
  <c r="CY20" i="4"/>
  <c r="CT20" i="4"/>
  <c r="CP20" i="4"/>
  <c r="CX20" i="4"/>
  <c r="DD20" i="4"/>
  <c r="DF20" i="4"/>
  <c r="DJ20" i="4"/>
  <c r="CU20" i="4"/>
  <c r="DB20" i="4"/>
  <c r="DH20" i="4"/>
  <c r="DN20" i="4"/>
  <c r="DK14" i="4"/>
  <c r="DG14" i="4"/>
  <c r="DC14" i="4"/>
  <c r="CW14" i="4"/>
  <c r="CU14" i="4"/>
  <c r="CR14" i="4"/>
  <c r="CO14" i="4"/>
  <c r="CT14" i="4"/>
  <c r="CX14" i="4"/>
  <c r="CZ14" i="4"/>
  <c r="DD14" i="4"/>
  <c r="DH14" i="4"/>
  <c r="CQ14" i="4"/>
  <c r="CV14" i="4"/>
  <c r="DA14" i="4"/>
  <c r="DB14" i="4"/>
  <c r="DF14" i="4"/>
  <c r="DJ14" i="4"/>
  <c r="DO12" i="4"/>
  <c r="DM12" i="4"/>
  <c r="DK12" i="4"/>
  <c r="DI12" i="4"/>
  <c r="DG12" i="4"/>
  <c r="DE12" i="4"/>
  <c r="DC12" i="4"/>
  <c r="CW12" i="4"/>
  <c r="CU12" i="4"/>
  <c r="CS12" i="4"/>
  <c r="CP12" i="4"/>
  <c r="CQ12" i="4"/>
  <c r="CZ12" i="4"/>
  <c r="DF12" i="4"/>
  <c r="DJ12" i="4"/>
  <c r="DP12" i="4"/>
  <c r="CO12" i="4"/>
  <c r="CT12" i="4"/>
  <c r="DB12" i="4"/>
  <c r="DH12" i="4"/>
  <c r="DN12" i="4"/>
  <c r="DO10" i="4"/>
  <c r="DM10" i="4"/>
  <c r="DK10" i="4"/>
  <c r="DI10" i="4"/>
  <c r="DA10" i="4"/>
  <c r="CY10" i="4"/>
  <c r="CW10" i="4"/>
  <c r="CU10" i="4"/>
  <c r="CS10" i="4"/>
  <c r="CV10" i="4"/>
  <c r="CZ10" i="4"/>
  <c r="DJ10" i="4"/>
  <c r="DP10" i="4"/>
  <c r="CO10" i="4"/>
  <c r="CX10" i="4"/>
  <c r="DB10" i="4"/>
  <c r="DL10" i="4"/>
  <c r="DO8" i="4"/>
  <c r="DM8" i="4"/>
  <c r="DK8" i="4"/>
  <c r="DI8" i="4"/>
  <c r="DG8" i="4"/>
  <c r="DE8" i="4"/>
  <c r="DC8" i="4"/>
  <c r="DA8" i="4"/>
  <c r="CY8" i="4"/>
  <c r="CU8" i="4"/>
  <c r="CS8" i="4"/>
  <c r="CQ8" i="4"/>
  <c r="CO8" i="4"/>
  <c r="CV8" i="4"/>
  <c r="CZ8" i="4"/>
  <c r="DF8" i="4"/>
  <c r="DJ8" i="4"/>
  <c r="DN8" i="4"/>
  <c r="CR8" i="4"/>
  <c r="CX8" i="4"/>
  <c r="DD8" i="4"/>
  <c r="DH8" i="4"/>
  <c r="DL8" i="4"/>
  <c r="DP8" i="4"/>
  <c r="DK6" i="4"/>
  <c r="DG6" i="4"/>
  <c r="DE6" i="4"/>
  <c r="CW6" i="4"/>
  <c r="CU6" i="4"/>
  <c r="CT6" i="4"/>
  <c r="CX6" i="4"/>
  <c r="DF6" i="4"/>
  <c r="DJ6" i="4"/>
  <c r="CV6" i="4"/>
  <c r="CZ6" i="4"/>
  <c r="DH6" i="4"/>
  <c r="DL6" i="4"/>
  <c r="DP6" i="4"/>
  <c r="DH52" i="4"/>
  <c r="CZ52" i="4"/>
  <c r="CV52" i="4"/>
  <c r="CR52" i="4"/>
  <c r="DF52" i="4"/>
  <c r="DK52" i="4"/>
  <c r="CZ48" i="4"/>
  <c r="CX48" i="4"/>
  <c r="CT48" i="4"/>
  <c r="DK48" i="4"/>
  <c r="DF48" i="4"/>
  <c r="DD44" i="4"/>
  <c r="CZ44" i="4"/>
  <c r="DK44" i="4"/>
  <c r="DF44" i="4"/>
  <c r="CP44" i="4"/>
  <c r="DD42" i="4"/>
  <c r="CZ42" i="4"/>
  <c r="CV42" i="4"/>
  <c r="CR42" i="4"/>
  <c r="DO42" i="4"/>
  <c r="DK42" i="4"/>
  <c r="CX42" i="4"/>
  <c r="CP42" i="4"/>
  <c r="DB42" i="4"/>
  <c r="DO40" i="4"/>
  <c r="DG40" i="4"/>
  <c r="CZ40" i="4"/>
  <c r="DK40" i="4"/>
  <c r="CX40" i="4"/>
  <c r="CT40" i="4"/>
  <c r="DM34" i="4"/>
  <c r="DI34" i="4"/>
  <c r="CZ34" i="4"/>
  <c r="CV34" i="4"/>
  <c r="DO34" i="4"/>
  <c r="DK34" i="4"/>
  <c r="DG34" i="4"/>
  <c r="CX34" i="4"/>
  <c r="DP58" i="4"/>
  <c r="DK58" i="4"/>
  <c r="DG58" i="4"/>
  <c r="DC58" i="4"/>
  <c r="CU58" i="4"/>
  <c r="DA58" i="4"/>
  <c r="DE58" i="4"/>
  <c r="CS58" i="4"/>
  <c r="CO58" i="4"/>
  <c r="DI40" i="4"/>
  <c r="DM60" i="4"/>
  <c r="DE60" i="4"/>
  <c r="CW60" i="4"/>
  <c r="CS60" i="4"/>
  <c r="CO60" i="4"/>
  <c r="DC60" i="4"/>
  <c r="CY60" i="4"/>
  <c r="CQ60" i="4"/>
  <c r="DK60" i="4"/>
  <c r="DG60" i="4"/>
  <c r="CU60" i="4"/>
  <c r="DM56" i="4"/>
  <c r="DI56" i="4"/>
  <c r="DA56" i="4"/>
  <c r="CW56" i="4"/>
  <c r="CS56" i="4"/>
  <c r="CO56" i="4"/>
  <c r="DK56" i="4"/>
  <c r="CY56" i="4"/>
  <c r="CQ56" i="4"/>
  <c r="DP56" i="4"/>
  <c r="CU56" i="4"/>
  <c r="DC56" i="4"/>
  <c r="DM52" i="4"/>
  <c r="DK54" i="4"/>
  <c r="DG54" i="4"/>
  <c r="DC54" i="4"/>
  <c r="CY54" i="4"/>
  <c r="CU54" i="4"/>
  <c r="CQ54" i="4"/>
  <c r="DE54" i="4"/>
  <c r="CW54" i="4"/>
  <c r="CO54" i="4"/>
  <c r="CS54" i="4"/>
  <c r="DA54" i="4"/>
  <c r="DI52" i="4"/>
  <c r="DA52" i="4"/>
  <c r="CS52" i="4"/>
  <c r="DL48" i="4"/>
  <c r="CU48" i="4"/>
  <c r="DP44" i="4"/>
  <c r="DJ44" i="4"/>
  <c r="CU44" i="4"/>
  <c r="CQ44" i="4"/>
  <c r="CO44" i="4"/>
  <c r="DN42" i="4"/>
  <c r="CU42" i="4"/>
  <c r="CQ42" i="4"/>
  <c r="CO42" i="4"/>
  <c r="DP52" i="4"/>
  <c r="DN40" i="4"/>
  <c r="DH40" i="4"/>
  <c r="CU40" i="4"/>
  <c r="CQ40" i="4"/>
  <c r="CO40" i="4"/>
  <c r="DL34" i="4"/>
  <c r="DH34" i="4"/>
  <c r="DA34" i="4"/>
  <c r="CU34" i="4"/>
  <c r="CQ34" i="4"/>
  <c r="CO34" i="4"/>
  <c r="DL58" i="4"/>
  <c r="DH58" i="4"/>
  <c r="DB58" i="4"/>
  <c r="CX58" i="4"/>
  <c r="DD40" i="4"/>
  <c r="CR62" i="4" l="1"/>
  <c r="Q12" i="4" s="1"/>
  <c r="CO62" i="4"/>
  <c r="Q6" i="4" s="1"/>
  <c r="CP62" i="4"/>
  <c r="Q8" i="4" s="1"/>
  <c r="DL62" i="4"/>
  <c r="Q52" i="4" s="1"/>
  <c r="CZ62" i="4"/>
  <c r="Q28" i="4" s="1"/>
  <c r="DJ62" i="4"/>
  <c r="Q48" i="4" s="1"/>
  <c r="CX62" i="4"/>
  <c r="Q24" i="4" s="1"/>
  <c r="CU62" i="4"/>
  <c r="Q18" i="4" s="1"/>
  <c r="DE62" i="4"/>
  <c r="Q38" i="4" s="1"/>
  <c r="DK62" i="4"/>
  <c r="Q50" i="4" s="1"/>
  <c r="DD62" i="4"/>
  <c r="Q36" i="4" s="1"/>
  <c r="CS62" i="4"/>
  <c r="Q14" i="4" s="1"/>
  <c r="CY62" i="4"/>
  <c r="Q26" i="4" s="1"/>
  <c r="DC62" i="4"/>
  <c r="Q34" i="4" s="1"/>
  <c r="DO62" i="4"/>
  <c r="Q58" i="4" s="1"/>
  <c r="DB62" i="4"/>
  <c r="Q32" i="4" s="1"/>
  <c r="DP62" i="4"/>
  <c r="Q60" i="4" s="1"/>
  <c r="DH62" i="4"/>
  <c r="Q44" i="4" s="1"/>
  <c r="CV62" i="4"/>
  <c r="Q20" i="4" s="1"/>
  <c r="DF62" i="4"/>
  <c r="Q40" i="4" s="1"/>
  <c r="CT62" i="4"/>
  <c r="Q16" i="4" s="1"/>
  <c r="CW62" i="4"/>
  <c r="Q22" i="4" s="1"/>
  <c r="DG62" i="4"/>
  <c r="Q42" i="4" s="1"/>
  <c r="DN62" i="4"/>
  <c r="Q56" i="4" s="1"/>
  <c r="CQ62" i="4"/>
  <c r="Q10" i="4" s="1"/>
  <c r="DA62" i="4"/>
  <c r="Q30" i="4" s="1"/>
  <c r="DI62" i="4"/>
  <c r="Q46" i="4" s="1"/>
  <c r="DM62" i="4"/>
  <c r="Q54" i="4" s="1"/>
  <c r="P61" i="2" l="1"/>
  <c r="O61" i="2"/>
  <c r="BR60" i="2"/>
  <c r="DO60" i="2" s="1"/>
  <c r="BP60" i="2"/>
  <c r="BN60" i="2"/>
  <c r="DM60" i="2" s="1"/>
  <c r="BL60" i="2"/>
  <c r="BJ60" i="2"/>
  <c r="BH60" i="2"/>
  <c r="BF60" i="2"/>
  <c r="BD60" i="2"/>
  <c r="BB60" i="2"/>
  <c r="DG60" i="2" s="1"/>
  <c r="AZ60" i="2"/>
  <c r="AX60" i="2"/>
  <c r="AV60" i="2"/>
  <c r="AT60" i="2"/>
  <c r="AR60" i="2"/>
  <c r="DB60" i="2" s="1"/>
  <c r="AP60" i="2"/>
  <c r="AN60" i="2"/>
  <c r="AL60" i="2"/>
  <c r="AJ60" i="2"/>
  <c r="CX60" i="2" s="1"/>
  <c r="AH60" i="2"/>
  <c r="AF60" i="2"/>
  <c r="AD60" i="2"/>
  <c r="CU60" i="2" s="1"/>
  <c r="AB60" i="2"/>
  <c r="Z60" i="2"/>
  <c r="X60" i="2"/>
  <c r="CR60" i="2" s="1"/>
  <c r="V60" i="2"/>
  <c r="T60" i="2"/>
  <c r="R60" i="2"/>
  <c r="K60" i="2"/>
  <c r="J60" i="2"/>
  <c r="I60" i="2"/>
  <c r="F60" i="2" s="1"/>
  <c r="E60" i="2" s="1"/>
  <c r="P59" i="2"/>
  <c r="O59" i="2"/>
  <c r="BT58" i="2"/>
  <c r="BP58" i="2"/>
  <c r="BN58" i="2"/>
  <c r="BL58" i="2"/>
  <c r="BJ58" i="2"/>
  <c r="DK58" i="2" s="1"/>
  <c r="BH58" i="2"/>
  <c r="BF58" i="2"/>
  <c r="DI58" i="2" s="1"/>
  <c r="BD58" i="2"/>
  <c r="DH58" i="2" s="1"/>
  <c r="BB58" i="2"/>
  <c r="DG58" i="2" s="1"/>
  <c r="AZ58" i="2"/>
  <c r="AX58" i="2"/>
  <c r="AV58" i="2"/>
  <c r="AT58" i="2"/>
  <c r="K58" i="2" s="1"/>
  <c r="AR58" i="2"/>
  <c r="AP58" i="2"/>
  <c r="DA58" i="2" s="1"/>
  <c r="AN58" i="2"/>
  <c r="AL58" i="2"/>
  <c r="AJ58" i="2"/>
  <c r="AH58" i="2"/>
  <c r="CW58" i="2" s="1"/>
  <c r="AF58" i="2"/>
  <c r="AD58" i="2"/>
  <c r="AB58" i="2"/>
  <c r="CT58" i="2" s="1"/>
  <c r="Z58" i="2"/>
  <c r="X58" i="2"/>
  <c r="V58" i="2"/>
  <c r="CQ58" i="2" s="1"/>
  <c r="T58" i="2"/>
  <c r="R58" i="2"/>
  <c r="CO58" i="2" s="1"/>
  <c r="J58" i="2"/>
  <c r="I58" i="2"/>
  <c r="F58" i="2"/>
  <c r="E58" i="2" s="1"/>
  <c r="P57" i="2"/>
  <c r="O57" i="2"/>
  <c r="DA56" i="2"/>
  <c r="CS56" i="2"/>
  <c r="BT56" i="2"/>
  <c r="BR56" i="2"/>
  <c r="DO56" i="2" s="1"/>
  <c r="BN56" i="2"/>
  <c r="BL56" i="2"/>
  <c r="BJ56" i="2"/>
  <c r="BH56" i="2"/>
  <c r="DJ56" i="2" s="1"/>
  <c r="BF56" i="2"/>
  <c r="BD56" i="2"/>
  <c r="DH56" i="2" s="1"/>
  <c r="BB56" i="2"/>
  <c r="DG56" i="2" s="1"/>
  <c r="AZ56" i="2"/>
  <c r="AX56" i="2"/>
  <c r="AV56" i="2"/>
  <c r="AT56" i="2"/>
  <c r="AR56" i="2"/>
  <c r="DB56" i="2" s="1"/>
  <c r="AP56" i="2"/>
  <c r="AN56" i="2"/>
  <c r="AL56" i="2"/>
  <c r="AJ56" i="2"/>
  <c r="AH56" i="2"/>
  <c r="AF56" i="2"/>
  <c r="AD56" i="2"/>
  <c r="CU56" i="2" s="1"/>
  <c r="AB56" i="2"/>
  <c r="Z56" i="2"/>
  <c r="X56" i="2"/>
  <c r="V56" i="2"/>
  <c r="T56" i="2"/>
  <c r="R56" i="2"/>
  <c r="J56" i="2"/>
  <c r="I56" i="2"/>
  <c r="P55" i="2"/>
  <c r="O54" i="2" s="1"/>
  <c r="O55" i="2"/>
  <c r="DN54" i="2"/>
  <c r="DI54" i="2"/>
  <c r="DC54" i="2"/>
  <c r="CU54" i="2"/>
  <c r="CO54" i="2"/>
  <c r="BT54" i="2"/>
  <c r="BR54" i="2"/>
  <c r="DO54" i="2" s="1"/>
  <c r="BP54" i="2"/>
  <c r="BL54" i="2"/>
  <c r="BJ54" i="2"/>
  <c r="DK54" i="2" s="1"/>
  <c r="BH54" i="2"/>
  <c r="BF54" i="2"/>
  <c r="BD54" i="2"/>
  <c r="BB54" i="2"/>
  <c r="DG54" i="2" s="1"/>
  <c r="AZ54" i="2"/>
  <c r="AX54" i="2"/>
  <c r="AV54" i="2"/>
  <c r="AT54" i="2"/>
  <c r="AR54" i="2"/>
  <c r="DB54" i="2" s="1"/>
  <c r="AP54" i="2"/>
  <c r="AN54" i="2"/>
  <c r="AL54" i="2"/>
  <c r="AJ54" i="2"/>
  <c r="AH54" i="2"/>
  <c r="CW54" i="2" s="1"/>
  <c r="AF54" i="2"/>
  <c r="AD54" i="2"/>
  <c r="AB54" i="2"/>
  <c r="Z54" i="2"/>
  <c r="X54" i="2"/>
  <c r="V54" i="2"/>
  <c r="CQ54" i="2" s="1"/>
  <c r="T54" i="2"/>
  <c r="R54" i="2"/>
  <c r="K54" i="2"/>
  <c r="J54" i="2"/>
  <c r="I54" i="2"/>
  <c r="F54" i="2" s="1"/>
  <c r="E54" i="2" s="1"/>
  <c r="P53" i="2"/>
  <c r="O52" i="2" s="1"/>
  <c r="O53" i="2"/>
  <c r="BT52" i="2"/>
  <c r="DP52" i="2" s="1"/>
  <c r="BR52" i="2"/>
  <c r="DO52" i="2" s="1"/>
  <c r="BP52" i="2"/>
  <c r="DN52" i="2" s="1"/>
  <c r="BN52" i="2"/>
  <c r="DM52" i="2" s="1"/>
  <c r="BJ52" i="2"/>
  <c r="DK52" i="2" s="1"/>
  <c r="BH52" i="2"/>
  <c r="BF52" i="2"/>
  <c r="BD52" i="2"/>
  <c r="DH52" i="2" s="1"/>
  <c r="BB52" i="2"/>
  <c r="DG52" i="2" s="1"/>
  <c r="AZ52" i="2"/>
  <c r="DF52" i="2" s="1"/>
  <c r="AX52" i="2"/>
  <c r="DE52" i="2" s="1"/>
  <c r="AV52" i="2"/>
  <c r="AT52" i="2"/>
  <c r="DC52" i="2" s="1"/>
  <c r="AR52" i="2"/>
  <c r="AP52" i="2"/>
  <c r="DA52" i="2" s="1"/>
  <c r="AN52" i="2"/>
  <c r="CZ52" i="2" s="1"/>
  <c r="AL52" i="2"/>
  <c r="AJ52" i="2"/>
  <c r="AH52" i="2"/>
  <c r="CW52" i="2" s="1"/>
  <c r="AF52" i="2"/>
  <c r="CV52" i="2" s="1"/>
  <c r="AD52" i="2"/>
  <c r="AB52" i="2"/>
  <c r="Z52" i="2"/>
  <c r="CS52" i="2" s="1"/>
  <c r="X52" i="2"/>
  <c r="V52" i="2"/>
  <c r="T52" i="2"/>
  <c r="R52" i="2"/>
  <c r="CO52" i="2" s="1"/>
  <c r="J52" i="2"/>
  <c r="I52" i="2"/>
  <c r="F52" i="2"/>
  <c r="E52" i="2" s="1"/>
  <c r="P51" i="2"/>
  <c r="O51" i="2"/>
  <c r="DG50" i="2"/>
  <c r="DC50" i="2"/>
  <c r="CO50" i="2"/>
  <c r="BT50" i="2"/>
  <c r="BR50" i="2"/>
  <c r="BP50" i="2"/>
  <c r="DN50" i="2" s="1"/>
  <c r="BN50" i="2"/>
  <c r="BL50" i="2"/>
  <c r="BH50" i="2"/>
  <c r="DJ50" i="2" s="1"/>
  <c r="BF50" i="2"/>
  <c r="BD50" i="2"/>
  <c r="DH50" i="2" s="1"/>
  <c r="BB50" i="2"/>
  <c r="AZ50" i="2"/>
  <c r="AX50" i="2"/>
  <c r="DE50" i="2" s="1"/>
  <c r="AV50" i="2"/>
  <c r="AT50" i="2"/>
  <c r="AR50" i="2"/>
  <c r="AP50" i="2"/>
  <c r="AN50" i="2"/>
  <c r="AL50" i="2"/>
  <c r="AJ50" i="2"/>
  <c r="AH50" i="2"/>
  <c r="AF50" i="2"/>
  <c r="CV50" i="2" s="1"/>
  <c r="AD50" i="2"/>
  <c r="CU50" i="2" s="1"/>
  <c r="AB50" i="2"/>
  <c r="Z50" i="2"/>
  <c r="X50" i="2"/>
  <c r="V50" i="2"/>
  <c r="T50" i="2"/>
  <c r="R50" i="2"/>
  <c r="J50" i="2"/>
  <c r="I50" i="2"/>
  <c r="P49" i="2"/>
  <c r="O48" i="2" s="1"/>
  <c r="O49" i="2"/>
  <c r="DP48" i="2"/>
  <c r="DC48" i="2"/>
  <c r="CW48" i="2"/>
  <c r="CO48" i="2"/>
  <c r="BT48" i="2"/>
  <c r="BR48" i="2"/>
  <c r="BP48" i="2"/>
  <c r="BN48" i="2"/>
  <c r="BL48" i="2"/>
  <c r="BJ48" i="2"/>
  <c r="BF48" i="2"/>
  <c r="BD48" i="2"/>
  <c r="BB48" i="2"/>
  <c r="DG48" i="2" s="1"/>
  <c r="AZ48" i="2"/>
  <c r="DF48" i="2" s="1"/>
  <c r="AX48" i="2"/>
  <c r="AV48" i="2"/>
  <c r="DD48" i="2" s="1"/>
  <c r="AT48" i="2"/>
  <c r="AR48" i="2"/>
  <c r="AP48" i="2"/>
  <c r="DA48" i="2" s="1"/>
  <c r="AN48" i="2"/>
  <c r="AL48" i="2"/>
  <c r="AJ48" i="2"/>
  <c r="AH48" i="2"/>
  <c r="AF48" i="2"/>
  <c r="CV48" i="2" s="1"/>
  <c r="AD48" i="2"/>
  <c r="AB48" i="2"/>
  <c r="Z48" i="2"/>
  <c r="CS48" i="2" s="1"/>
  <c r="X48" i="2"/>
  <c r="CR48" i="2" s="1"/>
  <c r="V48" i="2"/>
  <c r="T48" i="2"/>
  <c r="R48" i="2"/>
  <c r="K48" i="2"/>
  <c r="J48" i="2"/>
  <c r="I48" i="2"/>
  <c r="F48" i="2" s="1"/>
  <c r="E48" i="2" s="1"/>
  <c r="P47" i="2"/>
  <c r="O46" i="2" s="1"/>
  <c r="O47" i="2"/>
  <c r="DP46" i="2"/>
  <c r="DG46" i="2"/>
  <c r="DC46" i="2"/>
  <c r="CW46" i="2"/>
  <c r="CQ46" i="2"/>
  <c r="BT46" i="2"/>
  <c r="BR46" i="2"/>
  <c r="BP46" i="2"/>
  <c r="BN46" i="2"/>
  <c r="BL46" i="2"/>
  <c r="BJ46" i="2"/>
  <c r="DK46" i="2" s="1"/>
  <c r="BH46" i="2"/>
  <c r="DJ46" i="2" s="1"/>
  <c r="BD46" i="2"/>
  <c r="DH46" i="2" s="1"/>
  <c r="BB46" i="2"/>
  <c r="AZ46" i="2"/>
  <c r="DF46" i="2" s="1"/>
  <c r="AX46" i="2"/>
  <c r="DE46" i="2" s="1"/>
  <c r="AV46" i="2"/>
  <c r="AT46" i="2"/>
  <c r="AR46" i="2"/>
  <c r="DB46" i="2" s="1"/>
  <c r="AP46" i="2"/>
  <c r="DA46" i="2" s="1"/>
  <c r="AN46" i="2"/>
  <c r="AL46" i="2"/>
  <c r="AJ46" i="2"/>
  <c r="CX46" i="2" s="1"/>
  <c r="AH46" i="2"/>
  <c r="AF46" i="2"/>
  <c r="CV46" i="2" s="1"/>
  <c r="AD46" i="2"/>
  <c r="AB46" i="2"/>
  <c r="Z46" i="2"/>
  <c r="CS46" i="2" s="1"/>
  <c r="X46" i="2"/>
  <c r="CR46" i="2" s="1"/>
  <c r="V46" i="2"/>
  <c r="T46" i="2"/>
  <c r="R46" i="2"/>
  <c r="K46" i="2"/>
  <c r="J46" i="2"/>
  <c r="I46" i="2"/>
  <c r="F46" i="2" s="1"/>
  <c r="E46" i="2" s="1"/>
  <c r="P45" i="2"/>
  <c r="O45" i="2"/>
  <c r="DG44" i="2"/>
  <c r="DC44" i="2"/>
  <c r="CU44" i="2"/>
  <c r="CH44" i="2"/>
  <c r="CF44" i="2"/>
  <c r="CD44" i="2"/>
  <c r="CB44" i="2"/>
  <c r="BZ44" i="2"/>
  <c r="CL44" i="2" s="1"/>
  <c r="BT44" i="2"/>
  <c r="DP44" i="2" s="1"/>
  <c r="BR44" i="2"/>
  <c r="BP44" i="2"/>
  <c r="BN44" i="2"/>
  <c r="BL44" i="2"/>
  <c r="BJ44" i="2"/>
  <c r="BH44" i="2"/>
  <c r="BF44" i="2"/>
  <c r="BB44" i="2"/>
  <c r="AZ44" i="2"/>
  <c r="DF44" i="2" s="1"/>
  <c r="AX44" i="2"/>
  <c r="DE44" i="2" s="1"/>
  <c r="AV44" i="2"/>
  <c r="AT44" i="2"/>
  <c r="AR44" i="2"/>
  <c r="AP44" i="2"/>
  <c r="DA44" i="2" s="1"/>
  <c r="AN44" i="2"/>
  <c r="AL44" i="2"/>
  <c r="AJ44" i="2"/>
  <c r="AH44" i="2"/>
  <c r="AF44" i="2"/>
  <c r="CV44" i="2" s="1"/>
  <c r="AD44" i="2"/>
  <c r="AB44" i="2"/>
  <c r="CT44" i="2" s="1"/>
  <c r="Z44" i="2"/>
  <c r="CS44" i="2" s="1"/>
  <c r="X44" i="2"/>
  <c r="V44" i="2"/>
  <c r="T44" i="2"/>
  <c r="R44" i="2"/>
  <c r="K44" i="2"/>
  <c r="J44" i="2"/>
  <c r="I44" i="2"/>
  <c r="F44" i="2" s="1"/>
  <c r="E44" i="2" s="1"/>
  <c r="P43" i="2"/>
  <c r="O43" i="2"/>
  <c r="CJ42" i="2"/>
  <c r="CF42" i="2"/>
  <c r="CD42" i="2"/>
  <c r="CB42" i="2"/>
  <c r="BZ42" i="2"/>
  <c r="BT42" i="2"/>
  <c r="DP42" i="2" s="1"/>
  <c r="BR42" i="2"/>
  <c r="DO42" i="2" s="1"/>
  <c r="BP42" i="2"/>
  <c r="DN42" i="2" s="1"/>
  <c r="BN42" i="2"/>
  <c r="DM42" i="2" s="1"/>
  <c r="BL42" i="2"/>
  <c r="DL42" i="2" s="1"/>
  <c r="BJ42" i="2"/>
  <c r="DK42" i="2" s="1"/>
  <c r="BH42" i="2"/>
  <c r="DJ42" i="2" s="1"/>
  <c r="BF42" i="2"/>
  <c r="DI42" i="2" s="1"/>
  <c r="BD42" i="2"/>
  <c r="DH42" i="2" s="1"/>
  <c r="AZ42" i="2"/>
  <c r="DF42" i="2" s="1"/>
  <c r="AX42" i="2"/>
  <c r="DE42" i="2" s="1"/>
  <c r="AV42" i="2"/>
  <c r="DD42" i="2" s="1"/>
  <c r="AT42" i="2"/>
  <c r="DC42" i="2" s="1"/>
  <c r="AR42" i="2"/>
  <c r="DB42" i="2" s="1"/>
  <c r="AP42" i="2"/>
  <c r="DA42" i="2" s="1"/>
  <c r="AN42" i="2"/>
  <c r="CZ42" i="2" s="1"/>
  <c r="AL42" i="2"/>
  <c r="CY42" i="2" s="1"/>
  <c r="AJ42" i="2"/>
  <c r="CX42" i="2" s="1"/>
  <c r="AH42" i="2"/>
  <c r="CW42" i="2" s="1"/>
  <c r="AF42" i="2"/>
  <c r="CV42" i="2" s="1"/>
  <c r="AD42" i="2"/>
  <c r="CU42" i="2" s="1"/>
  <c r="AB42" i="2"/>
  <c r="CT42" i="2" s="1"/>
  <c r="Z42" i="2"/>
  <c r="CS42" i="2" s="1"/>
  <c r="X42" i="2"/>
  <c r="CR42" i="2" s="1"/>
  <c r="V42" i="2"/>
  <c r="CQ42" i="2" s="1"/>
  <c r="T42" i="2"/>
  <c r="R42" i="2"/>
  <c r="CO42" i="2" s="1"/>
  <c r="J42" i="2"/>
  <c r="I42" i="2"/>
  <c r="E42" i="2"/>
  <c r="P41" i="2"/>
  <c r="O41" i="2"/>
  <c r="DE40" i="2"/>
  <c r="CU40" i="2"/>
  <c r="CJ40" i="2"/>
  <c r="CH40" i="2"/>
  <c r="CD40" i="2"/>
  <c r="CB40" i="2"/>
  <c r="BZ40" i="2"/>
  <c r="CL40" i="2" s="1"/>
  <c r="BT40" i="2"/>
  <c r="DP40" i="2" s="1"/>
  <c r="BR40" i="2"/>
  <c r="DO40" i="2" s="1"/>
  <c r="BP40" i="2"/>
  <c r="BN40" i="2"/>
  <c r="DM40" i="2" s="1"/>
  <c r="BL40" i="2"/>
  <c r="BJ40" i="2"/>
  <c r="DK40" i="2" s="1"/>
  <c r="BH40" i="2"/>
  <c r="BF40" i="2"/>
  <c r="BD40" i="2"/>
  <c r="BB40" i="2"/>
  <c r="DG40" i="2" s="1"/>
  <c r="AX40" i="2"/>
  <c r="AV40" i="2"/>
  <c r="AT40" i="2"/>
  <c r="AR40" i="2"/>
  <c r="DB40" i="2" s="1"/>
  <c r="AP40" i="2"/>
  <c r="DA40" i="2" s="1"/>
  <c r="AN40" i="2"/>
  <c r="AL40" i="2"/>
  <c r="AJ40" i="2"/>
  <c r="AH40" i="2"/>
  <c r="AF40" i="2"/>
  <c r="AD40" i="2"/>
  <c r="AB40" i="2"/>
  <c r="Z40" i="2"/>
  <c r="CS40" i="2" s="1"/>
  <c r="X40" i="2"/>
  <c r="CR40" i="2" s="1"/>
  <c r="V40" i="2"/>
  <c r="T40" i="2"/>
  <c r="R40" i="2"/>
  <c r="K40" i="2"/>
  <c r="J40" i="2"/>
  <c r="I40" i="2"/>
  <c r="F40" i="2" s="1"/>
  <c r="E40" i="2" s="1"/>
  <c r="P39" i="2"/>
  <c r="O38" i="2" s="1"/>
  <c r="O39" i="2"/>
  <c r="CJ38" i="2"/>
  <c r="CH38" i="2"/>
  <c r="CF38" i="2"/>
  <c r="CB38" i="2"/>
  <c r="BZ38" i="2"/>
  <c r="BT38" i="2"/>
  <c r="DP38" i="2" s="1"/>
  <c r="BR38" i="2"/>
  <c r="DO38" i="2" s="1"/>
  <c r="BP38" i="2"/>
  <c r="DN38" i="2" s="1"/>
  <c r="BN38" i="2"/>
  <c r="BL38" i="2"/>
  <c r="BJ38" i="2"/>
  <c r="BH38" i="2"/>
  <c r="BF38" i="2"/>
  <c r="BD38" i="2"/>
  <c r="BB38" i="2"/>
  <c r="DG38" i="2" s="1"/>
  <c r="AZ38" i="2"/>
  <c r="AV38" i="2"/>
  <c r="DD38" i="2" s="1"/>
  <c r="AT38" i="2"/>
  <c r="K38" i="2" s="1"/>
  <c r="AR38" i="2"/>
  <c r="AP38" i="2"/>
  <c r="DA38" i="2" s="1"/>
  <c r="AN38" i="2"/>
  <c r="AL38" i="2"/>
  <c r="CY38" i="2" s="1"/>
  <c r="AJ38" i="2"/>
  <c r="AH38" i="2"/>
  <c r="AF38" i="2"/>
  <c r="AD38" i="2"/>
  <c r="CU38" i="2" s="1"/>
  <c r="AB38" i="2"/>
  <c r="CT38" i="2" s="1"/>
  <c r="Z38" i="2"/>
  <c r="X38" i="2"/>
  <c r="CR38" i="2" s="1"/>
  <c r="V38" i="2"/>
  <c r="CQ38" i="2" s="1"/>
  <c r="T38" i="2"/>
  <c r="R38" i="2"/>
  <c r="J38" i="2"/>
  <c r="I38" i="2"/>
  <c r="F38" i="2"/>
  <c r="E38" i="2" s="1"/>
  <c r="P37" i="2"/>
  <c r="O37" i="2"/>
  <c r="CJ36" i="2"/>
  <c r="CH36" i="2"/>
  <c r="CF36" i="2"/>
  <c r="CD36" i="2"/>
  <c r="BZ36" i="2"/>
  <c r="BT36" i="2"/>
  <c r="DP36" i="2" s="1"/>
  <c r="BR36" i="2"/>
  <c r="BP36" i="2"/>
  <c r="DN36" i="2" s="1"/>
  <c r="BN36" i="2"/>
  <c r="DM36" i="2" s="1"/>
  <c r="BL36" i="2"/>
  <c r="BJ36" i="2"/>
  <c r="BH36" i="2"/>
  <c r="BF36" i="2"/>
  <c r="BD36" i="2"/>
  <c r="BB36" i="2"/>
  <c r="DG36" i="2" s="1"/>
  <c r="AZ36" i="2"/>
  <c r="DF36" i="2" s="1"/>
  <c r="AX36" i="2"/>
  <c r="AT36" i="2"/>
  <c r="K36" i="2" s="1"/>
  <c r="AR36" i="2"/>
  <c r="AP36" i="2"/>
  <c r="DA36" i="2" s="1"/>
  <c r="AN36" i="2"/>
  <c r="AL36" i="2"/>
  <c r="CY36" i="2" s="1"/>
  <c r="AJ36" i="2"/>
  <c r="AH36" i="2"/>
  <c r="AF36" i="2"/>
  <c r="AD36" i="2"/>
  <c r="AB36" i="2"/>
  <c r="CT36" i="2" s="1"/>
  <c r="Z36" i="2"/>
  <c r="X36" i="2"/>
  <c r="CR36" i="2" s="1"/>
  <c r="V36" i="2"/>
  <c r="T36" i="2"/>
  <c r="R36" i="2"/>
  <c r="J36" i="2"/>
  <c r="I36" i="2"/>
  <c r="F36" i="2"/>
  <c r="E36" i="2" s="1"/>
  <c r="P35" i="2"/>
  <c r="O35" i="2"/>
  <c r="O34" i="2" s="1"/>
  <c r="CJ34" i="2"/>
  <c r="CH34" i="2"/>
  <c r="CF34" i="2"/>
  <c r="CD34" i="2"/>
  <c r="CB34" i="2"/>
  <c r="BT34" i="2"/>
  <c r="DP34" i="2" s="1"/>
  <c r="BR34" i="2"/>
  <c r="BP34" i="2"/>
  <c r="BN34" i="2"/>
  <c r="BL34" i="2"/>
  <c r="BJ34" i="2"/>
  <c r="BH34" i="2"/>
  <c r="BF34" i="2"/>
  <c r="BD34" i="2"/>
  <c r="BB34" i="2"/>
  <c r="DG34" i="2" s="1"/>
  <c r="AZ34" i="2"/>
  <c r="DF34" i="2" s="1"/>
  <c r="AX34" i="2"/>
  <c r="AV34" i="2"/>
  <c r="AR34" i="2"/>
  <c r="AP34" i="2"/>
  <c r="DA34" i="2" s="1"/>
  <c r="AN34" i="2"/>
  <c r="AL34" i="2"/>
  <c r="AJ34" i="2"/>
  <c r="AH34" i="2"/>
  <c r="AF34" i="2"/>
  <c r="AD34" i="2"/>
  <c r="AB34" i="2"/>
  <c r="Z34" i="2"/>
  <c r="X34" i="2"/>
  <c r="V34" i="2"/>
  <c r="CQ34" i="2" s="1"/>
  <c r="T34" i="2"/>
  <c r="R34" i="2"/>
  <c r="K34" i="2"/>
  <c r="J34" i="2"/>
  <c r="I34" i="2"/>
  <c r="F34" i="2" s="1"/>
  <c r="E34" i="2" s="1"/>
  <c r="P33" i="2"/>
  <c r="O33" i="2"/>
  <c r="BT32" i="2"/>
  <c r="BR32" i="2"/>
  <c r="BP32" i="2"/>
  <c r="BN32" i="2"/>
  <c r="BL32" i="2"/>
  <c r="BJ32" i="2"/>
  <c r="BH32" i="2"/>
  <c r="BF32" i="2"/>
  <c r="BD32" i="2"/>
  <c r="BB32" i="2"/>
  <c r="DG32" i="2" s="1"/>
  <c r="AZ32" i="2"/>
  <c r="AX32" i="2"/>
  <c r="DE32" i="2" s="1"/>
  <c r="AV32" i="2"/>
  <c r="AT32" i="2"/>
  <c r="AP32" i="2"/>
  <c r="AN32" i="2"/>
  <c r="AL32" i="2"/>
  <c r="AJ32" i="2"/>
  <c r="AH32" i="2"/>
  <c r="AF32" i="2"/>
  <c r="AD32" i="2"/>
  <c r="AB32" i="2"/>
  <c r="Z32" i="2"/>
  <c r="X32" i="2"/>
  <c r="V32" i="2"/>
  <c r="CQ32" i="2" s="1"/>
  <c r="T32" i="2"/>
  <c r="R32" i="2"/>
  <c r="K32" i="2" s="1"/>
  <c r="J32" i="2"/>
  <c r="I32" i="2"/>
  <c r="F32" i="2"/>
  <c r="E32" i="2" s="1"/>
  <c r="P31" i="2"/>
  <c r="O31" i="2"/>
  <c r="CU30" i="2"/>
  <c r="CH30" i="2"/>
  <c r="CF30" i="2"/>
  <c r="CD30" i="2"/>
  <c r="CB30" i="2"/>
  <c r="BZ30" i="2"/>
  <c r="CL30" i="2" s="1"/>
  <c r="BT30" i="2"/>
  <c r="DP30" i="2" s="1"/>
  <c r="BR30" i="2"/>
  <c r="BP30" i="2"/>
  <c r="BN30" i="2"/>
  <c r="BL30" i="2"/>
  <c r="BJ30" i="2"/>
  <c r="BH30" i="2"/>
  <c r="BF30" i="2"/>
  <c r="BD30" i="2"/>
  <c r="BB30" i="2"/>
  <c r="DG30" i="2" s="1"/>
  <c r="AZ30" i="2"/>
  <c r="AX30" i="2"/>
  <c r="AV30" i="2"/>
  <c r="AT30" i="2"/>
  <c r="AR30" i="2"/>
  <c r="AN30" i="2"/>
  <c r="CZ30" i="2" s="1"/>
  <c r="AL30" i="2"/>
  <c r="AJ30" i="2"/>
  <c r="AH30" i="2"/>
  <c r="AF30" i="2"/>
  <c r="AD30" i="2"/>
  <c r="AB30" i="2"/>
  <c r="Z30" i="2"/>
  <c r="X30" i="2"/>
  <c r="CR30" i="2" s="1"/>
  <c r="V30" i="2"/>
  <c r="T30" i="2"/>
  <c r="R30" i="2"/>
  <c r="CO30" i="2" s="1"/>
  <c r="K30" i="2"/>
  <c r="J30" i="2"/>
  <c r="I30" i="2"/>
  <c r="F30" i="2" s="1"/>
  <c r="E30" i="2" s="1"/>
  <c r="P29" i="2"/>
  <c r="O28" i="2" s="1"/>
  <c r="O29" i="2"/>
  <c r="CJ28" i="2"/>
  <c r="CF28" i="2"/>
  <c r="CD28" i="2"/>
  <c r="CB28" i="2"/>
  <c r="BZ28" i="2"/>
  <c r="BT28" i="2"/>
  <c r="DP28" i="2" s="1"/>
  <c r="BR28" i="2"/>
  <c r="DO28" i="2" s="1"/>
  <c r="BP28" i="2"/>
  <c r="DN28" i="2" s="1"/>
  <c r="BN28" i="2"/>
  <c r="DM28" i="2" s="1"/>
  <c r="BL28" i="2"/>
  <c r="BJ28" i="2"/>
  <c r="DK28" i="2" s="1"/>
  <c r="BH28" i="2"/>
  <c r="DJ28" i="2" s="1"/>
  <c r="BF28" i="2"/>
  <c r="DI28" i="2" s="1"/>
  <c r="BD28" i="2"/>
  <c r="DH28" i="2" s="1"/>
  <c r="BB28" i="2"/>
  <c r="DG28" i="2" s="1"/>
  <c r="AZ28" i="2"/>
  <c r="AX28" i="2"/>
  <c r="DE28" i="2" s="1"/>
  <c r="AV28" i="2"/>
  <c r="DD28" i="2" s="1"/>
  <c r="AT28" i="2"/>
  <c r="AR28" i="2"/>
  <c r="DB28" i="2" s="1"/>
  <c r="AP28" i="2"/>
  <c r="AL28" i="2"/>
  <c r="CY28" i="2" s="1"/>
  <c r="AJ28" i="2"/>
  <c r="AH28" i="2"/>
  <c r="CW28" i="2" s="1"/>
  <c r="AF28" i="2"/>
  <c r="AD28" i="2"/>
  <c r="CU28" i="2" s="1"/>
  <c r="AB28" i="2"/>
  <c r="Z28" i="2"/>
  <c r="CS28" i="2" s="1"/>
  <c r="X28" i="2"/>
  <c r="CR28" i="2" s="1"/>
  <c r="V28" i="2"/>
  <c r="T28" i="2"/>
  <c r="CP28" i="2" s="1"/>
  <c r="R28" i="2"/>
  <c r="K28" i="2" s="1"/>
  <c r="J28" i="2"/>
  <c r="I28" i="2"/>
  <c r="P27" i="2"/>
  <c r="O26" i="2" s="1"/>
  <c r="O27" i="2"/>
  <c r="CJ26" i="2"/>
  <c r="CH26" i="2"/>
  <c r="CD26" i="2"/>
  <c r="CB26" i="2"/>
  <c r="BZ26" i="2"/>
  <c r="BT26" i="2"/>
  <c r="BR26" i="2"/>
  <c r="DO26" i="2" s="1"/>
  <c r="BP26" i="2"/>
  <c r="BN26" i="2"/>
  <c r="BL26" i="2"/>
  <c r="BJ26" i="2"/>
  <c r="BH26" i="2"/>
  <c r="DJ26" i="2" s="1"/>
  <c r="BF26" i="2"/>
  <c r="BD26" i="2"/>
  <c r="DH26" i="2" s="1"/>
  <c r="BB26" i="2"/>
  <c r="DG26" i="2" s="1"/>
  <c r="AZ26" i="2"/>
  <c r="DF26" i="2" s="1"/>
  <c r="AX26" i="2"/>
  <c r="AV26" i="2"/>
  <c r="AT26" i="2"/>
  <c r="AR26" i="2"/>
  <c r="AP26" i="2"/>
  <c r="AN26" i="2"/>
  <c r="AJ26" i="2"/>
  <c r="CX26" i="2" s="1"/>
  <c r="AH26" i="2"/>
  <c r="CW26" i="2" s="1"/>
  <c r="AF26" i="2"/>
  <c r="AD26" i="2"/>
  <c r="CU26" i="2" s="1"/>
  <c r="AB26" i="2"/>
  <c r="CT26" i="2" s="1"/>
  <c r="Z26" i="2"/>
  <c r="X26" i="2"/>
  <c r="V26" i="2"/>
  <c r="T26" i="2"/>
  <c r="CP26" i="2" s="1"/>
  <c r="R26" i="2"/>
  <c r="K26" i="2" s="1"/>
  <c r="J26" i="2"/>
  <c r="I26" i="2"/>
  <c r="F26" i="2"/>
  <c r="E26" i="2" s="1"/>
  <c r="P25" i="2"/>
  <c r="O25" i="2"/>
  <c r="DF24" i="2"/>
  <c r="CW24" i="2"/>
  <c r="CS24" i="2"/>
  <c r="CJ24" i="2"/>
  <c r="CH24" i="2"/>
  <c r="CF24" i="2"/>
  <c r="CB24" i="2"/>
  <c r="BZ24" i="2"/>
  <c r="CL24" i="2" s="1"/>
  <c r="BT24" i="2"/>
  <c r="BR24" i="2"/>
  <c r="DO24" i="2" s="1"/>
  <c r="BP24" i="2"/>
  <c r="DN24" i="2" s="1"/>
  <c r="BN24" i="2"/>
  <c r="BL24" i="2"/>
  <c r="BJ24" i="2"/>
  <c r="DK24" i="2" s="1"/>
  <c r="BH24" i="2"/>
  <c r="BF24" i="2"/>
  <c r="BD24" i="2"/>
  <c r="BB24" i="2"/>
  <c r="DG24" i="2" s="1"/>
  <c r="AZ24" i="2"/>
  <c r="AX24" i="2"/>
  <c r="DE24" i="2" s="1"/>
  <c r="AV24" i="2"/>
  <c r="AT24" i="2"/>
  <c r="AR24" i="2"/>
  <c r="DB24" i="2" s="1"/>
  <c r="AP24" i="2"/>
  <c r="AN24" i="2"/>
  <c r="AL24" i="2"/>
  <c r="AH24" i="2"/>
  <c r="AF24" i="2"/>
  <c r="AD24" i="2"/>
  <c r="CU24" i="2" s="1"/>
  <c r="AB24" i="2"/>
  <c r="CT24" i="2" s="1"/>
  <c r="Z24" i="2"/>
  <c r="X24" i="2"/>
  <c r="V24" i="2"/>
  <c r="T24" i="2"/>
  <c r="CP24" i="2" s="1"/>
  <c r="R24" i="2"/>
  <c r="CO24" i="2" s="1"/>
  <c r="K24" i="2"/>
  <c r="J24" i="2"/>
  <c r="I24" i="2"/>
  <c r="P23" i="2"/>
  <c r="O23" i="2"/>
  <c r="CJ22" i="2"/>
  <c r="CH22" i="2"/>
  <c r="CF22" i="2"/>
  <c r="CD22" i="2"/>
  <c r="BZ22" i="2"/>
  <c r="BT22" i="2"/>
  <c r="DP22" i="2" s="1"/>
  <c r="BR22" i="2"/>
  <c r="BP22" i="2"/>
  <c r="DN22" i="2" s="1"/>
  <c r="BN22" i="2"/>
  <c r="BL22" i="2"/>
  <c r="BJ22" i="2"/>
  <c r="DK22" i="2" s="1"/>
  <c r="BH22" i="2"/>
  <c r="BF22" i="2"/>
  <c r="BD22" i="2"/>
  <c r="BB22" i="2"/>
  <c r="DG22" i="2" s="1"/>
  <c r="AZ22" i="2"/>
  <c r="DF22" i="2" s="1"/>
  <c r="AX22" i="2"/>
  <c r="DE22" i="2" s="1"/>
  <c r="AV22" i="2"/>
  <c r="DD22" i="2" s="1"/>
  <c r="AT22" i="2"/>
  <c r="AR22" i="2"/>
  <c r="AP22" i="2"/>
  <c r="DA22" i="2" s="1"/>
  <c r="AN22" i="2"/>
  <c r="AL22" i="2"/>
  <c r="AJ22" i="2"/>
  <c r="AF22" i="2"/>
  <c r="AD22" i="2"/>
  <c r="AB22" i="2"/>
  <c r="Z22" i="2"/>
  <c r="X22" i="2"/>
  <c r="V22" i="2"/>
  <c r="CQ22" i="2" s="1"/>
  <c r="T22" i="2"/>
  <c r="CP22" i="2" s="1"/>
  <c r="R22" i="2"/>
  <c r="K22" i="2" s="1"/>
  <c r="J22" i="2"/>
  <c r="I22" i="2"/>
  <c r="F22" i="2"/>
  <c r="E22" i="2" s="1"/>
  <c r="P21" i="2"/>
  <c r="O21" i="2"/>
  <c r="DN20" i="2"/>
  <c r="CS20" i="2"/>
  <c r="CJ20" i="2"/>
  <c r="CH20" i="2"/>
  <c r="CF20" i="2"/>
  <c r="CD20" i="2"/>
  <c r="CB20" i="2"/>
  <c r="CL20" i="2" s="1"/>
  <c r="BT20" i="2"/>
  <c r="DP20" i="2" s="1"/>
  <c r="BR20" i="2"/>
  <c r="DO20" i="2" s="1"/>
  <c r="BP20" i="2"/>
  <c r="BN20" i="2"/>
  <c r="DM20" i="2" s="1"/>
  <c r="BL20" i="2"/>
  <c r="BJ20" i="2"/>
  <c r="BH20" i="2"/>
  <c r="BF20" i="2"/>
  <c r="BD20" i="2"/>
  <c r="BB20" i="2"/>
  <c r="DG20" i="2" s="1"/>
  <c r="AZ20" i="2"/>
  <c r="AX20" i="2"/>
  <c r="AV20" i="2"/>
  <c r="AT20" i="2"/>
  <c r="AR20" i="2"/>
  <c r="AP20" i="2"/>
  <c r="AN20" i="2"/>
  <c r="AL20" i="2"/>
  <c r="CY20" i="2" s="1"/>
  <c r="AJ20" i="2"/>
  <c r="AH20" i="2"/>
  <c r="AD20" i="2"/>
  <c r="CU20" i="2" s="1"/>
  <c r="AB20" i="2"/>
  <c r="CT20" i="2" s="1"/>
  <c r="Z20" i="2"/>
  <c r="X20" i="2"/>
  <c r="V20" i="2"/>
  <c r="T20" i="2"/>
  <c r="R20" i="2"/>
  <c r="CO20" i="2" s="1"/>
  <c r="K20" i="2"/>
  <c r="J20" i="2"/>
  <c r="I20" i="2"/>
  <c r="F20" i="2" s="1"/>
  <c r="E20" i="2" s="1"/>
  <c r="P19" i="2"/>
  <c r="O18" i="2" s="1"/>
  <c r="O19" i="2"/>
  <c r="DL18" i="2"/>
  <c r="DB18" i="2"/>
  <c r="CO18" i="2"/>
  <c r="BT18" i="2"/>
  <c r="BR18" i="2"/>
  <c r="BP18" i="2"/>
  <c r="BN18" i="2"/>
  <c r="BL18" i="2"/>
  <c r="BJ18" i="2"/>
  <c r="BH18" i="2"/>
  <c r="BF18" i="2"/>
  <c r="DI18" i="2" s="1"/>
  <c r="BD18" i="2"/>
  <c r="BB18" i="2"/>
  <c r="DG18" i="2" s="1"/>
  <c r="AZ18" i="2"/>
  <c r="AX18" i="2"/>
  <c r="AV18" i="2"/>
  <c r="DD18" i="2" s="1"/>
  <c r="AT18" i="2"/>
  <c r="AR18" i="2"/>
  <c r="AP18" i="2"/>
  <c r="AN18" i="2"/>
  <c r="AL18" i="2"/>
  <c r="AJ18" i="2"/>
  <c r="AH18" i="2"/>
  <c r="CW18" i="2" s="1"/>
  <c r="AF18" i="2"/>
  <c r="AB18" i="2"/>
  <c r="Z18" i="2"/>
  <c r="CS18" i="2" s="1"/>
  <c r="X18" i="2"/>
  <c r="V18" i="2"/>
  <c r="T18" i="2"/>
  <c r="CP18" i="2" s="1"/>
  <c r="R18" i="2"/>
  <c r="K18" i="2"/>
  <c r="J18" i="2"/>
  <c r="I18" i="2"/>
  <c r="F18" i="2" s="1"/>
  <c r="E18" i="2" s="1"/>
  <c r="P17" i="2"/>
  <c r="O17" i="2"/>
  <c r="DN16" i="2"/>
  <c r="DB16" i="2"/>
  <c r="CH16" i="2"/>
  <c r="CF16" i="2"/>
  <c r="CD16" i="2"/>
  <c r="CB16" i="2"/>
  <c r="BZ16" i="2"/>
  <c r="CL16" i="2" s="1"/>
  <c r="BT16" i="2"/>
  <c r="DP16" i="2" s="1"/>
  <c r="BR16" i="2"/>
  <c r="BP16" i="2"/>
  <c r="BN16" i="2"/>
  <c r="BL16" i="2"/>
  <c r="BJ16" i="2"/>
  <c r="DK16" i="2" s="1"/>
  <c r="BH16" i="2"/>
  <c r="BF16" i="2"/>
  <c r="BD16" i="2"/>
  <c r="BB16" i="2"/>
  <c r="DG16" i="2" s="1"/>
  <c r="AZ16" i="2"/>
  <c r="DF16" i="2" s="1"/>
  <c r="AX16" i="2"/>
  <c r="AV16" i="2"/>
  <c r="AT16" i="2"/>
  <c r="AR16" i="2"/>
  <c r="AP16" i="2"/>
  <c r="DA16" i="2" s="1"/>
  <c r="AN16" i="2"/>
  <c r="CZ16" i="2" s="1"/>
  <c r="AL16" i="2"/>
  <c r="AJ16" i="2"/>
  <c r="AH16" i="2"/>
  <c r="AF16" i="2"/>
  <c r="AD16" i="2"/>
  <c r="CU16" i="2" s="1"/>
  <c r="Z16" i="2"/>
  <c r="X16" i="2"/>
  <c r="V16" i="2"/>
  <c r="T16" i="2"/>
  <c r="R16" i="2"/>
  <c r="K16" i="2"/>
  <c r="J16" i="2"/>
  <c r="I16" i="2"/>
  <c r="F16" i="2" s="1"/>
  <c r="E16" i="2" s="1"/>
  <c r="P15" i="2"/>
  <c r="O15" i="2"/>
  <c r="DB14" i="2"/>
  <c r="CJ14" i="2"/>
  <c r="CF14" i="2"/>
  <c r="CD14" i="2"/>
  <c r="CB14" i="2"/>
  <c r="BZ14" i="2"/>
  <c r="CL14" i="2" s="1"/>
  <c r="BT14" i="2"/>
  <c r="DP14" i="2" s="1"/>
  <c r="BR14" i="2"/>
  <c r="BP14" i="2"/>
  <c r="BN14" i="2"/>
  <c r="BL14" i="2"/>
  <c r="BJ14" i="2"/>
  <c r="BH14" i="2"/>
  <c r="BF14" i="2"/>
  <c r="BD14" i="2"/>
  <c r="BB14" i="2"/>
  <c r="DG14" i="2" s="1"/>
  <c r="AZ14" i="2"/>
  <c r="AX14" i="2"/>
  <c r="AV14" i="2"/>
  <c r="AT14" i="2"/>
  <c r="AR14" i="2"/>
  <c r="AP14" i="2"/>
  <c r="DA14" i="2" s="1"/>
  <c r="AN14" i="2"/>
  <c r="AL14" i="2"/>
  <c r="AJ14" i="2"/>
  <c r="AH14" i="2"/>
  <c r="AF14" i="2"/>
  <c r="AD14" i="2"/>
  <c r="AB14" i="2"/>
  <c r="X14" i="2"/>
  <c r="V14" i="2"/>
  <c r="T14" i="2"/>
  <c r="CP14" i="2" s="1"/>
  <c r="R14" i="2"/>
  <c r="CO14" i="2" s="1"/>
  <c r="J14" i="2"/>
  <c r="I14" i="2"/>
  <c r="F14" i="2" s="1"/>
  <c r="E14" i="2" s="1"/>
  <c r="P13" i="2"/>
  <c r="O13" i="2"/>
  <c r="CJ12" i="2"/>
  <c r="CH12" i="2"/>
  <c r="CD12" i="2"/>
  <c r="CB12" i="2"/>
  <c r="BZ12" i="2"/>
  <c r="BT12" i="2"/>
  <c r="BR12" i="2"/>
  <c r="DO12" i="2" s="1"/>
  <c r="BP12" i="2"/>
  <c r="BN12" i="2"/>
  <c r="DM12" i="2" s="1"/>
  <c r="BL12" i="2"/>
  <c r="BJ12" i="2"/>
  <c r="BH12" i="2"/>
  <c r="BF12" i="2"/>
  <c r="BD12" i="2"/>
  <c r="BB12" i="2"/>
  <c r="DG12" i="2" s="1"/>
  <c r="AZ12" i="2"/>
  <c r="AX12" i="2"/>
  <c r="AV12" i="2"/>
  <c r="AT12" i="2"/>
  <c r="AR12" i="2"/>
  <c r="AP12" i="2"/>
  <c r="AN12" i="2"/>
  <c r="AL12" i="2"/>
  <c r="CY12" i="2" s="1"/>
  <c r="AJ12" i="2"/>
  <c r="AH12" i="2"/>
  <c r="CW12" i="2" s="1"/>
  <c r="AF12" i="2"/>
  <c r="AD12" i="2"/>
  <c r="CU12" i="2" s="1"/>
  <c r="AB12" i="2"/>
  <c r="Z12" i="2"/>
  <c r="V12" i="2"/>
  <c r="T12" i="2"/>
  <c r="R12" i="2"/>
  <c r="K12" i="2" s="1"/>
  <c r="J12" i="2"/>
  <c r="I12" i="2"/>
  <c r="P11" i="2"/>
  <c r="O10" i="2" s="1"/>
  <c r="O11" i="2"/>
  <c r="DJ10" i="2"/>
  <c r="DF10" i="2"/>
  <c r="CR10" i="2"/>
  <c r="CJ10" i="2"/>
  <c r="CH10" i="2"/>
  <c r="CF10" i="2"/>
  <c r="CB10" i="2"/>
  <c r="BZ10" i="2"/>
  <c r="CL10" i="2" s="1"/>
  <c r="BT10" i="2"/>
  <c r="BR10" i="2"/>
  <c r="BP10" i="2"/>
  <c r="BN10" i="2"/>
  <c r="BL10" i="2"/>
  <c r="BJ10" i="2"/>
  <c r="DK10" i="2" s="1"/>
  <c r="BH10" i="2"/>
  <c r="BF10" i="2"/>
  <c r="BD10" i="2"/>
  <c r="DH10" i="2" s="1"/>
  <c r="BB10" i="2"/>
  <c r="DG10" i="2" s="1"/>
  <c r="AZ10" i="2"/>
  <c r="AX10" i="2"/>
  <c r="AV10" i="2"/>
  <c r="AT10" i="2"/>
  <c r="AR10" i="2"/>
  <c r="AP10" i="2"/>
  <c r="DA10" i="2" s="1"/>
  <c r="AN10" i="2"/>
  <c r="AL10" i="2"/>
  <c r="AJ10" i="2"/>
  <c r="AH10" i="2"/>
  <c r="AF10" i="2"/>
  <c r="CV10" i="2" s="1"/>
  <c r="AD10" i="2"/>
  <c r="CU10" i="2" s="1"/>
  <c r="AB10" i="2"/>
  <c r="Z10" i="2"/>
  <c r="CS10" i="2" s="1"/>
  <c r="X10" i="2"/>
  <c r="T10" i="2"/>
  <c r="R10" i="2"/>
  <c r="CO10" i="2" s="1"/>
  <c r="K10" i="2"/>
  <c r="J10" i="2"/>
  <c r="I10" i="2"/>
  <c r="F10" i="2" s="1"/>
  <c r="E10" i="2" s="1"/>
  <c r="P9" i="2"/>
  <c r="O9" i="2"/>
  <c r="CJ8" i="2"/>
  <c r="CH8" i="2"/>
  <c r="CF8" i="2"/>
  <c r="CD8" i="2"/>
  <c r="BZ8" i="2"/>
  <c r="BT8" i="2"/>
  <c r="BR8" i="2"/>
  <c r="BP8" i="2"/>
  <c r="BN8" i="2"/>
  <c r="DM8" i="2" s="1"/>
  <c r="BL8" i="2"/>
  <c r="BJ8" i="2"/>
  <c r="BH8" i="2"/>
  <c r="BF8" i="2"/>
  <c r="BD8" i="2"/>
  <c r="BB8" i="2"/>
  <c r="DG8" i="2" s="1"/>
  <c r="AZ8" i="2"/>
  <c r="DF8" i="2" s="1"/>
  <c r="AX8" i="2"/>
  <c r="AV8" i="2"/>
  <c r="DD8" i="2" s="1"/>
  <c r="AT8" i="2"/>
  <c r="AR8" i="2"/>
  <c r="AP8" i="2"/>
  <c r="AN8" i="2"/>
  <c r="AL8" i="2"/>
  <c r="AJ8" i="2"/>
  <c r="AH8" i="2"/>
  <c r="AF8" i="2"/>
  <c r="CV8" i="2" s="1"/>
  <c r="AD8" i="2"/>
  <c r="AB8" i="2"/>
  <c r="Z8" i="2"/>
  <c r="X8" i="2"/>
  <c r="CR8" i="2" s="1"/>
  <c r="V8" i="2"/>
  <c r="CQ8" i="2" s="1"/>
  <c r="R8" i="2"/>
  <c r="K8" i="2" s="1"/>
  <c r="J8" i="2"/>
  <c r="I8" i="2"/>
  <c r="P7" i="2"/>
  <c r="O6" i="2" s="1"/>
  <c r="O7" i="2"/>
  <c r="DP6" i="2"/>
  <c r="CJ6" i="2"/>
  <c r="CH6" i="2"/>
  <c r="CF6" i="2"/>
  <c r="CD6" i="2"/>
  <c r="CB6" i="2"/>
  <c r="CL6" i="2" s="1"/>
  <c r="BT6" i="2"/>
  <c r="BR6" i="2"/>
  <c r="BP6" i="2"/>
  <c r="BN6" i="2"/>
  <c r="BL6" i="2"/>
  <c r="BJ6" i="2"/>
  <c r="BH6" i="2"/>
  <c r="BF6" i="2"/>
  <c r="BD6" i="2"/>
  <c r="BB6" i="2"/>
  <c r="DG6" i="2" s="1"/>
  <c r="AZ6" i="2"/>
  <c r="AX6" i="2"/>
  <c r="DE6" i="2" s="1"/>
  <c r="AV6" i="2"/>
  <c r="AT6" i="2"/>
  <c r="DC6" i="2" s="1"/>
  <c r="AR6" i="2"/>
  <c r="DB6" i="2" s="1"/>
  <c r="AP6" i="2"/>
  <c r="AN6" i="2"/>
  <c r="AL6" i="2"/>
  <c r="AJ6" i="2"/>
  <c r="AH6" i="2"/>
  <c r="AF6" i="2"/>
  <c r="AD6" i="2"/>
  <c r="AB6" i="2"/>
  <c r="CT6" i="2" s="1"/>
  <c r="Z6" i="2"/>
  <c r="X6" i="2"/>
  <c r="CR6" i="2" s="1"/>
  <c r="V6" i="2"/>
  <c r="K6" i="2" s="1"/>
  <c r="T6" i="2"/>
  <c r="J6" i="2"/>
  <c r="I6" i="2"/>
  <c r="F6" i="2" s="1"/>
  <c r="E6" i="2" s="1"/>
  <c r="DG62" i="2" l="1"/>
  <c r="Q42" i="2" s="1"/>
  <c r="CO22" i="2"/>
  <c r="CO28" i="2"/>
  <c r="DC36" i="2"/>
  <c r="DC38" i="2"/>
  <c r="K14" i="2"/>
  <c r="F8" i="2"/>
  <c r="E8" i="2" s="1"/>
  <c r="CL8" i="2"/>
  <c r="O8" i="2"/>
  <c r="F12" i="2"/>
  <c r="E12" i="2" s="1"/>
  <c r="CL12" i="2"/>
  <c r="O12" i="2"/>
  <c r="O14" i="2"/>
  <c r="O16" i="2"/>
  <c r="O20" i="2"/>
  <c r="CL22" i="2"/>
  <c r="O22" i="2"/>
  <c r="O24" i="2"/>
  <c r="CL26" i="2"/>
  <c r="CL28" i="2"/>
  <c r="O30" i="2"/>
  <c r="O32" i="2"/>
  <c r="CL34" i="2"/>
  <c r="CL36" i="2"/>
  <c r="O36" i="2"/>
  <c r="CL38" i="2"/>
  <c r="O40" i="2"/>
  <c r="F42" i="2"/>
  <c r="K42" i="2"/>
  <c r="CL42" i="2"/>
  <c r="O42" i="2"/>
  <c r="O44" i="2"/>
  <c r="O50" i="2"/>
  <c r="O56" i="2"/>
  <c r="O58" i="2"/>
  <c r="O60" i="2"/>
  <c r="L8" i="2"/>
  <c r="M8" i="2" s="1"/>
  <c r="CU8" i="2" s="1"/>
  <c r="H8" i="2"/>
  <c r="DE8" i="2"/>
  <c r="DK8" i="2"/>
  <c r="M10" i="2"/>
  <c r="DC10" i="2" s="1"/>
  <c r="H10" i="2"/>
  <c r="DE10" i="2"/>
  <c r="DM10" i="2"/>
  <c r="DC12" i="2"/>
  <c r="L12" i="2"/>
  <c r="M12" i="2" s="1"/>
  <c r="CS12" i="2" s="1"/>
  <c r="H12" i="2"/>
  <c r="DE12" i="2"/>
  <c r="DI12" i="2"/>
  <c r="DK12" i="2"/>
  <c r="CR14" i="2"/>
  <c r="DC14" i="2"/>
  <c r="L14" i="2"/>
  <c r="M14" i="2" s="1"/>
  <c r="CW14" i="2" s="1"/>
  <c r="H14" i="2"/>
  <c r="DE14" i="2"/>
  <c r="DI14" i="2"/>
  <c r="DK14" i="2"/>
  <c r="DM14" i="2"/>
  <c r="DO14" i="2"/>
  <c r="CP16" i="2"/>
  <c r="DC16" i="2"/>
  <c r="L16" i="2"/>
  <c r="M16" i="2" s="1"/>
  <c r="CW16" i="2" s="1"/>
  <c r="H16" i="2"/>
  <c r="DE16" i="2"/>
  <c r="DI16" i="2"/>
  <c r="DM16" i="2"/>
  <c r="DO16" i="2"/>
  <c r="DC18" i="2"/>
  <c r="L18" i="2"/>
  <c r="M18" i="2" s="1"/>
  <c r="DM18" i="2" s="1"/>
  <c r="H18" i="2"/>
  <c r="DE18" i="2"/>
  <c r="CP50" i="2"/>
  <c r="L50" i="2"/>
  <c r="H50" i="2"/>
  <c r="DD50" i="2"/>
  <c r="K50" i="2"/>
  <c r="H6" i="2"/>
  <c r="L6" i="2"/>
  <c r="M6" i="2" s="1"/>
  <c r="DJ6" i="2" s="1"/>
  <c r="L20" i="2"/>
  <c r="M20" i="2" s="1"/>
  <c r="CW20" i="2" s="1"/>
  <c r="H20" i="2"/>
  <c r="DE20" i="2"/>
  <c r="DK20" i="2"/>
  <c r="L22" i="2"/>
  <c r="M22" i="2" s="1"/>
  <c r="CV22" i="2" s="1"/>
  <c r="H22" i="2"/>
  <c r="DI22" i="2"/>
  <c r="DO22" i="2"/>
  <c r="L24" i="2"/>
  <c r="M24" i="2" s="1"/>
  <c r="CY24" i="2" s="1"/>
  <c r="H24" i="2"/>
  <c r="F24" i="2" s="1"/>
  <c r="E24" i="2" s="1"/>
  <c r="DI24" i="2"/>
  <c r="DM24" i="2"/>
  <c r="DC26" i="2"/>
  <c r="L26" i="2"/>
  <c r="M26" i="2" s="1"/>
  <c r="CV26" i="2" s="1"/>
  <c r="H26" i="2"/>
  <c r="DE26" i="2"/>
  <c r="DI26" i="2"/>
  <c r="DK26" i="2"/>
  <c r="DM26" i="2"/>
  <c r="L28" i="2"/>
  <c r="M28" i="2" s="1"/>
  <c r="H28" i="2"/>
  <c r="F28" i="2" s="1"/>
  <c r="E28" i="2" s="1"/>
  <c r="L30" i="2"/>
  <c r="M30" i="2" s="1"/>
  <c r="CP30" i="2" s="1"/>
  <c r="H30" i="2"/>
  <c r="DE30" i="2"/>
  <c r="DK30" i="2"/>
  <c r="DO30" i="2"/>
  <c r="CT32" i="2"/>
  <c r="DC32" i="2"/>
  <c r="L32" i="2"/>
  <c r="M32" i="2" s="1"/>
  <c r="CP32" i="2" s="1"/>
  <c r="H32" i="2"/>
  <c r="DI32" i="2"/>
  <c r="DK32" i="2"/>
  <c r="DM32" i="2"/>
  <c r="DO32" i="2"/>
  <c r="CP34" i="2"/>
  <c r="L34" i="2"/>
  <c r="M34" i="2" s="1"/>
  <c r="CV34" i="2" s="1"/>
  <c r="H34" i="2"/>
  <c r="CR34" i="2"/>
  <c r="CZ34" i="2"/>
  <c r="DK34" i="2"/>
  <c r="CP42" i="2"/>
  <c r="L42" i="2"/>
  <c r="M42" i="2" s="1"/>
  <c r="H42" i="2"/>
  <c r="CP44" i="2"/>
  <c r="L44" i="2"/>
  <c r="M44" i="2" s="1"/>
  <c r="CX44" i="2" s="1"/>
  <c r="H44" i="2"/>
  <c r="CR44" i="2"/>
  <c r="CZ44" i="2"/>
  <c r="DD44" i="2"/>
  <c r="DK44" i="2"/>
  <c r="DO44" i="2"/>
  <c r="L46" i="2"/>
  <c r="M46" i="2" s="1"/>
  <c r="CP46" i="2" s="1"/>
  <c r="H46" i="2"/>
  <c r="CT46" i="2"/>
  <c r="DD46" i="2"/>
  <c r="DO46" i="2"/>
  <c r="CP36" i="2"/>
  <c r="L36" i="2"/>
  <c r="M36" i="2" s="1"/>
  <c r="H36" i="2"/>
  <c r="CV36" i="2"/>
  <c r="CX36" i="2"/>
  <c r="CZ36" i="2"/>
  <c r="DB36" i="2"/>
  <c r="DE36" i="2"/>
  <c r="DI36" i="2"/>
  <c r="DK36" i="2"/>
  <c r="DO36" i="2"/>
  <c r="CP38" i="2"/>
  <c r="L38" i="2"/>
  <c r="M38" i="2" s="1"/>
  <c r="CZ38" i="2" s="1"/>
  <c r="H38" i="2"/>
  <c r="CV38" i="2"/>
  <c r="DI38" i="2"/>
  <c r="L40" i="2"/>
  <c r="M40" i="2" s="1"/>
  <c r="CX40" i="2" s="1"/>
  <c r="H40" i="2"/>
  <c r="CT40" i="2"/>
  <c r="DD40" i="2"/>
  <c r="CP48" i="2"/>
  <c r="L48" i="2"/>
  <c r="M48" i="2" s="1"/>
  <c r="DI48" i="2" s="1"/>
  <c r="H48" i="2"/>
  <c r="CT48" i="2"/>
  <c r="CX48" i="2"/>
  <c r="CZ48" i="2"/>
  <c r="DB48" i="2"/>
  <c r="DH48" i="2"/>
  <c r="DK48" i="2"/>
  <c r="DM48" i="2"/>
  <c r="DO48" i="2"/>
  <c r="F50" i="2"/>
  <c r="E50" i="2" s="1"/>
  <c r="CP52" i="2"/>
  <c r="L52" i="2"/>
  <c r="H52" i="2"/>
  <c r="DD52" i="2"/>
  <c r="K52" i="2"/>
  <c r="CP56" i="2"/>
  <c r="L56" i="2"/>
  <c r="H56" i="2"/>
  <c r="K56" i="2"/>
  <c r="F56" i="2"/>
  <c r="E56" i="2" s="1"/>
  <c r="L60" i="2"/>
  <c r="M60" i="2" s="1"/>
  <c r="H60" i="2"/>
  <c r="CT60" i="2"/>
  <c r="CZ60" i="2"/>
  <c r="DF60" i="2"/>
  <c r="DJ60" i="2"/>
  <c r="DN60" i="2"/>
  <c r="L54" i="2"/>
  <c r="M54" i="2" s="1"/>
  <c r="CV54" i="2" s="1"/>
  <c r="H54" i="2"/>
  <c r="CR54" i="2"/>
  <c r="CZ54" i="2"/>
  <c r="DJ54" i="2"/>
  <c r="CP58" i="2"/>
  <c r="L58" i="2"/>
  <c r="M58" i="2" s="1"/>
  <c r="CV58" i="2" s="1"/>
  <c r="H58" i="2"/>
  <c r="CX58" i="2"/>
  <c r="DB58" i="2"/>
  <c r="DF58" i="2"/>
  <c r="DL58" i="2"/>
  <c r="DO10" i="2" l="1"/>
  <c r="DI10" i="2"/>
  <c r="CR58" i="2"/>
  <c r="CV30" i="2"/>
  <c r="DC24" i="2"/>
  <c r="CR24" i="2"/>
  <c r="DM22" i="2"/>
  <c r="DC22" i="2"/>
  <c r="CR22" i="2"/>
  <c r="DI20" i="2"/>
  <c r="DC20" i="2"/>
  <c r="CP20" i="2"/>
  <c r="CW10" i="2"/>
  <c r="CY8" i="2"/>
  <c r="DO6" i="2"/>
  <c r="DA6" i="2"/>
  <c r="CS6" i="2"/>
  <c r="DN58" i="2"/>
  <c r="DJ58" i="2"/>
  <c r="DD58" i="2"/>
  <c r="CZ58" i="2"/>
  <c r="DF54" i="2"/>
  <c r="DM38" i="2"/>
  <c r="DM46" i="2"/>
  <c r="CZ46" i="2"/>
  <c r="DM44" i="2"/>
  <c r="DI44" i="2"/>
  <c r="DB44" i="2"/>
  <c r="DO34" i="2"/>
  <c r="DE34" i="2"/>
  <c r="CX32" i="2"/>
  <c r="DM30" i="2"/>
  <c r="DI30" i="2"/>
  <c r="DC30" i="2"/>
  <c r="DO8" i="2"/>
  <c r="DI8" i="2"/>
  <c r="DC8" i="2"/>
  <c r="DK6" i="2"/>
  <c r="CW6" i="2"/>
  <c r="DE54" i="2"/>
  <c r="DA54" i="2"/>
  <c r="CS54" i="2"/>
  <c r="DP54" i="2"/>
  <c r="CY54" i="2"/>
  <c r="DK60" i="2"/>
  <c r="DC60" i="2"/>
  <c r="CY60" i="2"/>
  <c r="CQ60" i="2"/>
  <c r="DA60" i="2"/>
  <c r="CO60" i="2"/>
  <c r="CW60" i="2"/>
  <c r="CS60" i="2"/>
  <c r="DI60" i="2"/>
  <c r="DE60" i="2"/>
  <c r="DL40" i="2"/>
  <c r="DH40" i="2"/>
  <c r="DC40" i="2"/>
  <c r="CY40" i="2"/>
  <c r="CQ40" i="2"/>
  <c r="DN40" i="2"/>
  <c r="CW40" i="2"/>
  <c r="DJ40" i="2"/>
  <c r="CO40" i="2"/>
  <c r="DL38" i="2"/>
  <c r="DH38" i="2"/>
  <c r="DF38" i="2"/>
  <c r="CW38" i="2"/>
  <c r="CS38" i="2"/>
  <c r="CO38" i="2"/>
  <c r="DJ38" i="2"/>
  <c r="DJ34" i="2"/>
  <c r="CS34" i="2"/>
  <c r="DN34" i="2"/>
  <c r="CW34" i="2"/>
  <c r="CO34" i="2"/>
  <c r="DL28" i="2"/>
  <c r="CQ28" i="2"/>
  <c r="DF28" i="2"/>
  <c r="DA28" i="2"/>
  <c r="CV28" i="2"/>
  <c r="M50" i="2"/>
  <c r="DL34" i="2"/>
  <c r="DD34" i="2"/>
  <c r="CU34" i="2"/>
  <c r="DP18" i="2"/>
  <c r="DH18" i="2"/>
  <c r="CZ18" i="2"/>
  <c r="CV18" i="2"/>
  <c r="CQ18" i="2"/>
  <c r="DN18" i="2"/>
  <c r="DJ18" i="2"/>
  <c r="DF18" i="2"/>
  <c r="CX18" i="2"/>
  <c r="DA18" i="2"/>
  <c r="CT18" i="2"/>
  <c r="DM58" i="2"/>
  <c r="DE58" i="2"/>
  <c r="CS58" i="2"/>
  <c r="DP58" i="2"/>
  <c r="DC58" i="2"/>
  <c r="CY58" i="2"/>
  <c r="CU58" i="2"/>
  <c r="DL54" i="2"/>
  <c r="DH54" i="2"/>
  <c r="DD54" i="2"/>
  <c r="CX54" i="2"/>
  <c r="CT54" i="2"/>
  <c r="CP54" i="2"/>
  <c r="DL60" i="2"/>
  <c r="DH60" i="2"/>
  <c r="DD60" i="2"/>
  <c r="CV60" i="2"/>
  <c r="CP60" i="2"/>
  <c r="M56" i="2"/>
  <c r="M52" i="2"/>
  <c r="DL48" i="2"/>
  <c r="DE48" i="2"/>
  <c r="CY48" i="2"/>
  <c r="CU48" i="2"/>
  <c r="CQ48" i="2"/>
  <c r="DI40" i="2"/>
  <c r="CZ40" i="2"/>
  <c r="CV40" i="2"/>
  <c r="CP40" i="2"/>
  <c r="DK38" i="2"/>
  <c r="DB38" i="2"/>
  <c r="CX38" i="2"/>
  <c r="DL36" i="2"/>
  <c r="DH36" i="2"/>
  <c r="CU36" i="2"/>
  <c r="CQ36" i="2"/>
  <c r="DJ36" i="2"/>
  <c r="CS36" i="2"/>
  <c r="CW36" i="2"/>
  <c r="CO36" i="2"/>
  <c r="DN48" i="2"/>
  <c r="DL46" i="2"/>
  <c r="CY46" i="2"/>
  <c r="CU46" i="2"/>
  <c r="CO46" i="2"/>
  <c r="DN46" i="2"/>
  <c r="DN44" i="2"/>
  <c r="DJ44" i="2"/>
  <c r="CW44" i="2"/>
  <c r="CO44" i="2"/>
  <c r="CY44" i="2"/>
  <c r="DL44" i="2"/>
  <c r="CQ44" i="2"/>
  <c r="DM34" i="2"/>
  <c r="DI34" i="2"/>
  <c r="DB34" i="2"/>
  <c r="CX34" i="2"/>
  <c r="CT34" i="2"/>
  <c r="DN32" i="2"/>
  <c r="DJ32" i="2"/>
  <c r="DF32" i="2"/>
  <c r="DA32" i="2"/>
  <c r="CW32" i="2"/>
  <c r="CS32" i="2"/>
  <c r="CO32" i="2"/>
  <c r="DP32" i="2"/>
  <c r="DL32" i="2"/>
  <c r="DH32" i="2"/>
  <c r="DD32" i="2"/>
  <c r="CY32" i="2"/>
  <c r="CU32" i="2"/>
  <c r="CZ32" i="2"/>
  <c r="CV32" i="2"/>
  <c r="CR32" i="2"/>
  <c r="DL30" i="2"/>
  <c r="DH30" i="2"/>
  <c r="DD30" i="2"/>
  <c r="CY30" i="2"/>
  <c r="CQ30" i="2"/>
  <c r="DN30" i="2"/>
  <c r="DJ30" i="2"/>
  <c r="DF30" i="2"/>
  <c r="DB30" i="2"/>
  <c r="CW30" i="2"/>
  <c r="CS30" i="2"/>
  <c r="CX30" i="2"/>
  <c r="CT30" i="2"/>
  <c r="DC28" i="2"/>
  <c r="CX28" i="2"/>
  <c r="CT28" i="2"/>
  <c r="DP26" i="2"/>
  <c r="DL26" i="2"/>
  <c r="DD26" i="2"/>
  <c r="CZ26" i="2"/>
  <c r="CQ26" i="2"/>
  <c r="DN26" i="2"/>
  <c r="DB26" i="2"/>
  <c r="CS26" i="2"/>
  <c r="CO26" i="2"/>
  <c r="DA26" i="2"/>
  <c r="CR26" i="2"/>
  <c r="DP24" i="2"/>
  <c r="DL24" i="2"/>
  <c r="DH24" i="2"/>
  <c r="DD24" i="2"/>
  <c r="CZ24" i="2"/>
  <c r="CQ24" i="2"/>
  <c r="DJ24" i="2"/>
  <c r="DA24" i="2"/>
  <c r="CV24" i="2"/>
  <c r="DL22" i="2"/>
  <c r="DH22" i="2"/>
  <c r="CZ22" i="2"/>
  <c r="CU22" i="2"/>
  <c r="DJ22" i="2"/>
  <c r="DB22" i="2"/>
  <c r="CX22" i="2"/>
  <c r="CS22" i="2"/>
  <c r="CY22" i="2"/>
  <c r="CT22" i="2"/>
  <c r="DL20" i="2"/>
  <c r="DH20" i="2"/>
  <c r="DD20" i="2"/>
  <c r="CZ20" i="2"/>
  <c r="CQ20" i="2"/>
  <c r="DJ20" i="2"/>
  <c r="DF20" i="2"/>
  <c r="DB20" i="2"/>
  <c r="CX20" i="2"/>
  <c r="DA20" i="2"/>
  <c r="CR20" i="2"/>
  <c r="DL6" i="2"/>
  <c r="DH6" i="2"/>
  <c r="DD6" i="2"/>
  <c r="CZ6" i="2"/>
  <c r="CV6" i="2"/>
  <c r="CP6" i="2"/>
  <c r="DH34" i="2"/>
  <c r="CY34" i="2"/>
  <c r="DO18" i="2"/>
  <c r="DK18" i="2"/>
  <c r="CY18" i="2"/>
  <c r="CR18" i="2"/>
  <c r="DJ16" i="2"/>
  <c r="CX16" i="2"/>
  <c r="CS16" i="2"/>
  <c r="CO16" i="2"/>
  <c r="DL16" i="2"/>
  <c r="DH16" i="2"/>
  <c r="DD16" i="2"/>
  <c r="CV16" i="2"/>
  <c r="CQ16" i="2"/>
  <c r="CY16" i="2"/>
  <c r="CR16" i="2"/>
  <c r="DN14" i="2"/>
  <c r="DJ14" i="2"/>
  <c r="DF14" i="2"/>
  <c r="CX14" i="2"/>
  <c r="CT14" i="2"/>
  <c r="DL14" i="2"/>
  <c r="DH14" i="2"/>
  <c r="DD14" i="2"/>
  <c r="CZ14" i="2"/>
  <c r="CV14" i="2"/>
  <c r="CQ14" i="2"/>
  <c r="CY14" i="2"/>
  <c r="CU14" i="2"/>
  <c r="DN12" i="2"/>
  <c r="DJ12" i="2"/>
  <c r="DF12" i="2"/>
  <c r="DB12" i="2"/>
  <c r="CX12" i="2"/>
  <c r="CT12" i="2"/>
  <c r="CO12" i="2"/>
  <c r="DP12" i="2"/>
  <c r="DL12" i="2"/>
  <c r="DH12" i="2"/>
  <c r="DD12" i="2"/>
  <c r="CZ12" i="2"/>
  <c r="CV12" i="2"/>
  <c r="CQ12" i="2"/>
  <c r="DA12" i="2"/>
  <c r="CP12" i="2"/>
  <c r="DN10" i="2"/>
  <c r="DB10" i="2"/>
  <c r="CX10" i="2"/>
  <c r="CT10" i="2"/>
  <c r="DP10" i="2"/>
  <c r="DL10" i="2"/>
  <c r="DD10" i="2"/>
  <c r="CZ10" i="2"/>
  <c r="CY10" i="2"/>
  <c r="CP10" i="2"/>
  <c r="DN8" i="2"/>
  <c r="DJ8" i="2"/>
  <c r="DB8" i="2"/>
  <c r="CX8" i="2"/>
  <c r="CT8" i="2"/>
  <c r="CO8" i="2"/>
  <c r="DP8" i="2"/>
  <c r="DL8" i="2"/>
  <c r="DH8" i="2"/>
  <c r="CZ8" i="2"/>
  <c r="DA8" i="2"/>
  <c r="CW8" i="2"/>
  <c r="CS8" i="2"/>
  <c r="DM6" i="2"/>
  <c r="DI6" i="2"/>
  <c r="CY6" i="2"/>
  <c r="CU6" i="2"/>
  <c r="DN6" i="2"/>
  <c r="DN62" i="2" s="1"/>
  <c r="Q56" i="2" s="1"/>
  <c r="DF6" i="2"/>
  <c r="CX6" i="2"/>
  <c r="CQ6" i="2"/>
  <c r="CP62" i="2" l="1"/>
  <c r="Q8" i="2" s="1"/>
  <c r="DH62" i="2"/>
  <c r="Q44" i="2" s="1"/>
  <c r="DP56" i="2"/>
  <c r="DK56" i="2"/>
  <c r="DK62" i="2" s="1"/>
  <c r="Q50" i="2" s="1"/>
  <c r="DC56" i="2"/>
  <c r="DC62" i="2" s="1"/>
  <c r="Q34" i="2" s="1"/>
  <c r="CY56" i="2"/>
  <c r="CQ56" i="2"/>
  <c r="DI56" i="2"/>
  <c r="DE56" i="2"/>
  <c r="DE62" i="2" s="1"/>
  <c r="Q38" i="2" s="1"/>
  <c r="CW56" i="2"/>
  <c r="CO56" i="2"/>
  <c r="CO62" i="2" s="1"/>
  <c r="Q6" i="2" s="1"/>
  <c r="DM56" i="2"/>
  <c r="CR56" i="2"/>
  <c r="CV56" i="2"/>
  <c r="CZ56" i="2"/>
  <c r="DL56" i="2"/>
  <c r="CT56" i="2"/>
  <c r="CX56" i="2"/>
  <c r="DD56" i="2"/>
  <c r="DD62" i="2" s="1"/>
  <c r="Q36" i="2" s="1"/>
  <c r="DF56" i="2"/>
  <c r="CU62" i="2"/>
  <c r="Q18" i="2" s="1"/>
  <c r="CV62" i="2"/>
  <c r="Q20" i="2" s="1"/>
  <c r="CY52" i="2"/>
  <c r="CY62" i="2" s="1"/>
  <c r="Q26" i="2" s="1"/>
  <c r="CU52" i="2"/>
  <c r="CQ52" i="2"/>
  <c r="DI52" i="2"/>
  <c r="CR52" i="2"/>
  <c r="CX52" i="2"/>
  <c r="DJ52" i="2"/>
  <c r="DJ62" i="2" s="1"/>
  <c r="Q48" i="2" s="1"/>
  <c r="CT52" i="2"/>
  <c r="DB52" i="2"/>
  <c r="DB62" i="2" s="1"/>
  <c r="Q32" i="2" s="1"/>
  <c r="DP50" i="2"/>
  <c r="DP62" i="2" s="1"/>
  <c r="Q60" i="2" s="1"/>
  <c r="DL50" i="2"/>
  <c r="DL62" i="2" s="1"/>
  <c r="Q52" i="2" s="1"/>
  <c r="CY50" i="2"/>
  <c r="CQ50" i="2"/>
  <c r="CQ62" i="2" s="1"/>
  <c r="Q10" i="2" s="1"/>
  <c r="CW50" i="2"/>
  <c r="CW62" i="2" s="1"/>
  <c r="Q22" i="2" s="1"/>
  <c r="CS50" i="2"/>
  <c r="CS62" i="2" s="1"/>
  <c r="Q14" i="2" s="1"/>
  <c r="DI50" i="2"/>
  <c r="DI62" i="2" s="1"/>
  <c r="Q46" i="2" s="1"/>
  <c r="DA50" i="2"/>
  <c r="DA62" i="2" s="1"/>
  <c r="Q30" i="2" s="1"/>
  <c r="CT50" i="2"/>
  <c r="CT62" i="2" s="1"/>
  <c r="Q16" i="2" s="1"/>
  <c r="CZ50" i="2"/>
  <c r="CZ62" i="2" s="1"/>
  <c r="Q28" i="2" s="1"/>
  <c r="DF50" i="2"/>
  <c r="DF62" i="2" s="1"/>
  <c r="Q40" i="2" s="1"/>
  <c r="DO50" i="2"/>
  <c r="DO62" i="2" s="1"/>
  <c r="Q58" i="2" s="1"/>
  <c r="CR50" i="2"/>
  <c r="CX50" i="2"/>
  <c r="CX62" i="2" s="1"/>
  <c r="Q24" i="2" s="1"/>
  <c r="DB50" i="2"/>
  <c r="DM50" i="2"/>
  <c r="DM62" i="2" s="1"/>
  <c r="Q54" i="2" s="1"/>
  <c r="CR62" i="2" l="1"/>
  <c r="Q12" i="2" s="1"/>
  <c r="P61" i="1"/>
  <c r="O61" i="1"/>
  <c r="O60" i="1" s="1"/>
  <c r="BR60" i="1"/>
  <c r="DO60" i="1" s="1"/>
  <c r="BP60" i="1"/>
  <c r="BN60" i="1"/>
  <c r="DM60" i="1" s="1"/>
  <c r="BL60" i="1"/>
  <c r="DL60" i="1" s="1"/>
  <c r="BJ60" i="1"/>
  <c r="BH60" i="1"/>
  <c r="DJ60" i="1" s="1"/>
  <c r="BF60" i="1"/>
  <c r="BD60" i="1"/>
  <c r="DH60" i="1" s="1"/>
  <c r="BB60" i="1"/>
  <c r="AZ60" i="1"/>
  <c r="AX60" i="1"/>
  <c r="AV60" i="1"/>
  <c r="DD60" i="1" s="1"/>
  <c r="AT60" i="1"/>
  <c r="AR60" i="1"/>
  <c r="AP60" i="1"/>
  <c r="AN60" i="1"/>
  <c r="AL60" i="1"/>
  <c r="AJ60" i="1"/>
  <c r="AH60" i="1"/>
  <c r="AF60" i="1"/>
  <c r="CV60" i="1" s="1"/>
  <c r="AD60" i="1"/>
  <c r="CU60" i="1" s="1"/>
  <c r="AB60" i="1"/>
  <c r="Z60" i="1"/>
  <c r="X60" i="1"/>
  <c r="V60" i="1"/>
  <c r="T60" i="1"/>
  <c r="R60" i="1"/>
  <c r="J60" i="1"/>
  <c r="I60" i="1"/>
  <c r="F60" i="1" s="1"/>
  <c r="E60" i="1" s="1"/>
  <c r="P59" i="1"/>
  <c r="O58" i="1" s="1"/>
  <c r="O59" i="1"/>
  <c r="BT58" i="1"/>
  <c r="BP58" i="1"/>
  <c r="BN58" i="1"/>
  <c r="BL58" i="1"/>
  <c r="DL58" i="1" s="1"/>
  <c r="BJ58" i="1"/>
  <c r="BH58" i="1"/>
  <c r="BF58" i="1"/>
  <c r="BD58" i="1"/>
  <c r="BB58" i="1"/>
  <c r="AZ58" i="1"/>
  <c r="AX58" i="1"/>
  <c r="AV58" i="1"/>
  <c r="DD58" i="1" s="1"/>
  <c r="AT58" i="1"/>
  <c r="AR58" i="1"/>
  <c r="DB58" i="1" s="1"/>
  <c r="AP58" i="1"/>
  <c r="DA58" i="1" s="1"/>
  <c r="AN58" i="1"/>
  <c r="AL58" i="1"/>
  <c r="AJ58" i="1"/>
  <c r="CX58" i="1" s="1"/>
  <c r="AH58" i="1"/>
  <c r="AF58" i="1"/>
  <c r="CV58" i="1" s="1"/>
  <c r="AD58" i="1"/>
  <c r="CU58" i="1" s="1"/>
  <c r="AB58" i="1"/>
  <c r="Z58" i="1"/>
  <c r="CS58" i="1" s="1"/>
  <c r="X58" i="1"/>
  <c r="V58" i="1"/>
  <c r="T58" i="1"/>
  <c r="R58" i="1"/>
  <c r="CO58" i="1" s="1"/>
  <c r="K58" i="1"/>
  <c r="J58" i="1"/>
  <c r="I58" i="1"/>
  <c r="F58" i="1" s="1"/>
  <c r="E58" i="1" s="1"/>
  <c r="P57" i="1"/>
  <c r="O57" i="1"/>
  <c r="BT56" i="1"/>
  <c r="BR56" i="1"/>
  <c r="BN56" i="1"/>
  <c r="BL56" i="1"/>
  <c r="BJ56" i="1"/>
  <c r="DK56" i="1" s="1"/>
  <c r="BH56" i="1"/>
  <c r="DJ56" i="1" s="1"/>
  <c r="BF56" i="1"/>
  <c r="BD56" i="1"/>
  <c r="BB56" i="1"/>
  <c r="AZ56" i="1"/>
  <c r="AX56" i="1"/>
  <c r="AV56" i="1"/>
  <c r="DD56" i="1" s="1"/>
  <c r="AT56" i="1"/>
  <c r="DC56" i="1" s="1"/>
  <c r="AR56" i="1"/>
  <c r="DB56" i="1" s="1"/>
  <c r="AP56" i="1"/>
  <c r="AN56" i="1"/>
  <c r="CZ56" i="1" s="1"/>
  <c r="AL56" i="1"/>
  <c r="AJ56" i="1"/>
  <c r="CX56" i="1" s="1"/>
  <c r="AH56" i="1"/>
  <c r="CW56" i="1" s="1"/>
  <c r="AF56" i="1"/>
  <c r="CV56" i="1" s="1"/>
  <c r="AD56" i="1"/>
  <c r="AB56" i="1"/>
  <c r="Z56" i="1"/>
  <c r="X56" i="1"/>
  <c r="V56" i="1"/>
  <c r="T56" i="1"/>
  <c r="R56" i="1"/>
  <c r="K56" i="1"/>
  <c r="J56" i="1"/>
  <c r="I56" i="1"/>
  <c r="F56" i="1"/>
  <c r="E56" i="1" s="1"/>
  <c r="P55" i="1"/>
  <c r="O55" i="1"/>
  <c r="DK54" i="1"/>
  <c r="CY54" i="1"/>
  <c r="CO54" i="1"/>
  <c r="BT54" i="1"/>
  <c r="BR54" i="1"/>
  <c r="BP54" i="1"/>
  <c r="DN54" i="1" s="1"/>
  <c r="BL54" i="1"/>
  <c r="BJ54" i="1"/>
  <c r="BH54" i="1"/>
  <c r="BF54" i="1"/>
  <c r="BD54" i="1"/>
  <c r="DH54" i="1" s="1"/>
  <c r="BB54" i="1"/>
  <c r="DG54" i="1" s="1"/>
  <c r="AZ54" i="1"/>
  <c r="AX54" i="1"/>
  <c r="AV54" i="1"/>
  <c r="AT54" i="1"/>
  <c r="AR54" i="1"/>
  <c r="AP54" i="1"/>
  <c r="AN54" i="1"/>
  <c r="CZ54" i="1" s="1"/>
  <c r="AL54" i="1"/>
  <c r="AJ54" i="1"/>
  <c r="AH54" i="1"/>
  <c r="AF54" i="1"/>
  <c r="CV54" i="1" s="1"/>
  <c r="AD54" i="1"/>
  <c r="AB54" i="1"/>
  <c r="Z54" i="1"/>
  <c r="CS54" i="1" s="1"/>
  <c r="X54" i="1"/>
  <c r="V54" i="1"/>
  <c r="T54" i="1"/>
  <c r="R54" i="1"/>
  <c r="J54" i="1"/>
  <c r="I54" i="1"/>
  <c r="P53" i="1"/>
  <c r="O52" i="1" s="1"/>
  <c r="O53" i="1"/>
  <c r="DD52" i="1"/>
  <c r="CR52" i="1"/>
  <c r="BT52" i="1"/>
  <c r="BR52" i="1"/>
  <c r="BP52" i="1"/>
  <c r="DN52" i="1" s="1"/>
  <c r="BN52" i="1"/>
  <c r="BJ52" i="1"/>
  <c r="BH52" i="1"/>
  <c r="BF52" i="1"/>
  <c r="BD52" i="1"/>
  <c r="BB52" i="1"/>
  <c r="AZ52" i="1"/>
  <c r="AX52" i="1"/>
  <c r="DE52" i="1" s="1"/>
  <c r="AV52" i="1"/>
  <c r="AT52" i="1"/>
  <c r="AR52" i="1"/>
  <c r="AP52" i="1"/>
  <c r="AN52" i="1"/>
  <c r="AL52" i="1"/>
  <c r="AJ52" i="1"/>
  <c r="AH52" i="1"/>
  <c r="AF52" i="1"/>
  <c r="CV52" i="1" s="1"/>
  <c r="AD52" i="1"/>
  <c r="AB52" i="1"/>
  <c r="Z52" i="1"/>
  <c r="X52" i="1"/>
  <c r="V52" i="1"/>
  <c r="T52" i="1"/>
  <c r="CP52" i="1" s="1"/>
  <c r="R52" i="1"/>
  <c r="K52" i="1"/>
  <c r="J52" i="1"/>
  <c r="I52" i="1"/>
  <c r="F52" i="1" s="1"/>
  <c r="E52" i="1" s="1"/>
  <c r="P51" i="1"/>
  <c r="O51" i="1"/>
  <c r="DE50" i="1"/>
  <c r="CO50" i="1"/>
  <c r="BT50" i="1"/>
  <c r="DP50" i="1" s="1"/>
  <c r="BR50" i="1"/>
  <c r="DO50" i="1" s="1"/>
  <c r="BP50" i="1"/>
  <c r="BN50" i="1"/>
  <c r="BL50" i="1"/>
  <c r="BH50" i="1"/>
  <c r="BF50" i="1"/>
  <c r="BD50" i="1"/>
  <c r="BB50" i="1"/>
  <c r="AZ50" i="1"/>
  <c r="AX50" i="1"/>
  <c r="AV50" i="1"/>
  <c r="AT50" i="1"/>
  <c r="AR50" i="1"/>
  <c r="AP50" i="1"/>
  <c r="AN50" i="1"/>
  <c r="CZ50" i="1" s="1"/>
  <c r="AL50" i="1"/>
  <c r="AJ50" i="1"/>
  <c r="AH50" i="1"/>
  <c r="AF50" i="1"/>
  <c r="CV50" i="1" s="1"/>
  <c r="AD50" i="1"/>
  <c r="AB50" i="1"/>
  <c r="Z50" i="1"/>
  <c r="X50" i="1"/>
  <c r="V50" i="1"/>
  <c r="CQ50" i="1" s="1"/>
  <c r="T50" i="1"/>
  <c r="H50" i="1" s="1"/>
  <c r="R50" i="1"/>
  <c r="L50" i="1"/>
  <c r="J50" i="1"/>
  <c r="I50" i="1"/>
  <c r="P49" i="1"/>
  <c r="O49" i="1"/>
  <c r="BT48" i="1"/>
  <c r="BR48" i="1"/>
  <c r="BP48" i="1"/>
  <c r="BN48" i="1"/>
  <c r="BL48" i="1"/>
  <c r="BJ48" i="1"/>
  <c r="DK48" i="1" s="1"/>
  <c r="BF48" i="1"/>
  <c r="DI48" i="1" s="1"/>
  <c r="BD48" i="1"/>
  <c r="DH48" i="1" s="1"/>
  <c r="BB48" i="1"/>
  <c r="DG48" i="1" s="1"/>
  <c r="AZ48" i="1"/>
  <c r="AX48" i="1"/>
  <c r="AV48" i="1"/>
  <c r="K48" i="1" s="1"/>
  <c r="AT48" i="1"/>
  <c r="DC48" i="1" s="1"/>
  <c r="AR48" i="1"/>
  <c r="AP48" i="1"/>
  <c r="DA48" i="1" s="1"/>
  <c r="AN48" i="1"/>
  <c r="AL48" i="1"/>
  <c r="CY48" i="1" s="1"/>
  <c r="AJ48" i="1"/>
  <c r="AH48" i="1"/>
  <c r="CW48" i="1" s="1"/>
  <c r="AF48" i="1"/>
  <c r="CV48" i="1" s="1"/>
  <c r="AD48" i="1"/>
  <c r="AB48" i="1"/>
  <c r="Z48" i="1"/>
  <c r="X48" i="1"/>
  <c r="V48" i="1"/>
  <c r="CQ48" i="1" s="1"/>
  <c r="T48" i="1"/>
  <c r="R48" i="1"/>
  <c r="O48" i="1"/>
  <c r="J48" i="1"/>
  <c r="I48" i="1"/>
  <c r="P47" i="1"/>
  <c r="O46" i="1" s="1"/>
  <c r="O47" i="1"/>
  <c r="BT46" i="1"/>
  <c r="DP46" i="1" s="1"/>
  <c r="BR46" i="1"/>
  <c r="BP46" i="1"/>
  <c r="DN46" i="1" s="1"/>
  <c r="BN46" i="1"/>
  <c r="DM46" i="1" s="1"/>
  <c r="BL46" i="1"/>
  <c r="DL46" i="1" s="1"/>
  <c r="BJ46" i="1"/>
  <c r="DK46" i="1" s="1"/>
  <c r="BH46" i="1"/>
  <c r="BD46" i="1"/>
  <c r="DH46" i="1" s="1"/>
  <c r="BB46" i="1"/>
  <c r="AZ46" i="1"/>
  <c r="AX46" i="1"/>
  <c r="DE46" i="1" s="1"/>
  <c r="AV46" i="1"/>
  <c r="AT46" i="1"/>
  <c r="AR46" i="1"/>
  <c r="DB46" i="1" s="1"/>
  <c r="AP46" i="1"/>
  <c r="DA46" i="1" s="1"/>
  <c r="AN46" i="1"/>
  <c r="CZ46" i="1" s="1"/>
  <c r="AL46" i="1"/>
  <c r="AJ46" i="1"/>
  <c r="CX46" i="1" s="1"/>
  <c r="AH46" i="1"/>
  <c r="CW46" i="1" s="1"/>
  <c r="AF46" i="1"/>
  <c r="CV46" i="1" s="1"/>
  <c r="AD46" i="1"/>
  <c r="AB46" i="1"/>
  <c r="Z46" i="1"/>
  <c r="X46" i="1"/>
  <c r="V46" i="1"/>
  <c r="CQ46" i="1" s="1"/>
  <c r="T46" i="1"/>
  <c r="R46" i="1"/>
  <c r="CO46" i="1" s="1"/>
  <c r="J46" i="1"/>
  <c r="I46" i="1"/>
  <c r="H46" i="1"/>
  <c r="P45" i="1"/>
  <c r="O45" i="1"/>
  <c r="CH44" i="1"/>
  <c r="CF44" i="1"/>
  <c r="CD44" i="1"/>
  <c r="CB44" i="1"/>
  <c r="BZ44" i="1"/>
  <c r="BT44" i="1"/>
  <c r="BR44" i="1"/>
  <c r="BP44" i="1"/>
  <c r="BN44" i="1"/>
  <c r="BL44" i="1"/>
  <c r="DL44" i="1" s="1"/>
  <c r="BJ44" i="1"/>
  <c r="DK44" i="1" s="1"/>
  <c r="BH44" i="1"/>
  <c r="BF44" i="1"/>
  <c r="BB44" i="1"/>
  <c r="DG44" i="1" s="1"/>
  <c r="AZ44" i="1"/>
  <c r="AX44" i="1"/>
  <c r="AV44" i="1"/>
  <c r="K44" i="1" s="1"/>
  <c r="AT44" i="1"/>
  <c r="AR44" i="1"/>
  <c r="DB44" i="1" s="1"/>
  <c r="AP44" i="1"/>
  <c r="AN44" i="1"/>
  <c r="CZ44" i="1" s="1"/>
  <c r="AL44" i="1"/>
  <c r="AJ44" i="1"/>
  <c r="CX44" i="1" s="1"/>
  <c r="AH44" i="1"/>
  <c r="CW44" i="1" s="1"/>
  <c r="AF44" i="1"/>
  <c r="CV44" i="1" s="1"/>
  <c r="AD44" i="1"/>
  <c r="AB44" i="1"/>
  <c r="CT44" i="1" s="1"/>
  <c r="Z44" i="1"/>
  <c r="CS44" i="1" s="1"/>
  <c r="X44" i="1"/>
  <c r="CR44" i="1" s="1"/>
  <c r="V44" i="1"/>
  <c r="CQ44" i="1" s="1"/>
  <c r="T44" i="1"/>
  <c r="R44" i="1"/>
  <c r="O44" i="1"/>
  <c r="J44" i="1"/>
  <c r="I44" i="1"/>
  <c r="P43" i="1"/>
  <c r="O42" i="1" s="1"/>
  <c r="O43" i="1"/>
  <c r="CJ42" i="1"/>
  <c r="CF42" i="1"/>
  <c r="CD42" i="1"/>
  <c r="CB42" i="1"/>
  <c r="BZ42" i="1"/>
  <c r="BT42" i="1"/>
  <c r="DP42" i="1" s="1"/>
  <c r="BR42" i="1"/>
  <c r="BP42" i="1"/>
  <c r="BN42" i="1"/>
  <c r="BL42" i="1"/>
  <c r="DL42" i="1" s="1"/>
  <c r="BJ42" i="1"/>
  <c r="BH42" i="1"/>
  <c r="BF42" i="1"/>
  <c r="BD42" i="1"/>
  <c r="AZ42" i="1"/>
  <c r="AX42" i="1"/>
  <c r="AV42" i="1"/>
  <c r="DD42" i="1" s="1"/>
  <c r="AT42" i="1"/>
  <c r="K42" i="1" s="1"/>
  <c r="AR42" i="1"/>
  <c r="AP42" i="1"/>
  <c r="DA42" i="1" s="1"/>
  <c r="AN42" i="1"/>
  <c r="AL42" i="1"/>
  <c r="AJ42" i="1"/>
  <c r="CX42" i="1" s="1"/>
  <c r="AH42" i="1"/>
  <c r="CW42" i="1" s="1"/>
  <c r="AF42" i="1"/>
  <c r="CV42" i="1" s="1"/>
  <c r="AD42" i="1"/>
  <c r="CU42" i="1" s="1"/>
  <c r="AB42" i="1"/>
  <c r="Z42" i="1"/>
  <c r="CS42" i="1" s="1"/>
  <c r="X42" i="1"/>
  <c r="V42" i="1"/>
  <c r="CQ42" i="1" s="1"/>
  <c r="T42" i="1"/>
  <c r="R42" i="1"/>
  <c r="J42" i="1"/>
  <c r="I42" i="1"/>
  <c r="F42" i="1" s="1"/>
  <c r="E42" i="1" s="1"/>
  <c r="P41" i="1"/>
  <c r="O41" i="1"/>
  <c r="CJ40" i="1"/>
  <c r="CH40" i="1"/>
  <c r="CD40" i="1"/>
  <c r="CB40" i="1"/>
  <c r="BZ40" i="1"/>
  <c r="BT40" i="1"/>
  <c r="DP40" i="1" s="1"/>
  <c r="BR40" i="1"/>
  <c r="BP40" i="1"/>
  <c r="DN40" i="1" s="1"/>
  <c r="BN40" i="1"/>
  <c r="DM40" i="1" s="1"/>
  <c r="BL40" i="1"/>
  <c r="DL40" i="1" s="1"/>
  <c r="BJ40" i="1"/>
  <c r="DK40" i="1" s="1"/>
  <c r="BH40" i="1"/>
  <c r="DJ40" i="1" s="1"/>
  <c r="BF40" i="1"/>
  <c r="BD40" i="1"/>
  <c r="DH40" i="1" s="1"/>
  <c r="BB40" i="1"/>
  <c r="DG40" i="1" s="1"/>
  <c r="AX40" i="1"/>
  <c r="DE40" i="1" s="1"/>
  <c r="AV40" i="1"/>
  <c r="AT40" i="1"/>
  <c r="AR40" i="1"/>
  <c r="DB40" i="1" s="1"/>
  <c r="AP40" i="1"/>
  <c r="AN40" i="1"/>
  <c r="CZ40" i="1" s="1"/>
  <c r="AL40" i="1"/>
  <c r="CY40" i="1" s="1"/>
  <c r="AJ40" i="1"/>
  <c r="CX40" i="1" s="1"/>
  <c r="AH40" i="1"/>
  <c r="CW40" i="1" s="1"/>
  <c r="AF40" i="1"/>
  <c r="CV40" i="1" s="1"/>
  <c r="AD40" i="1"/>
  <c r="AB40" i="1"/>
  <c r="Z40" i="1"/>
  <c r="CS40" i="1" s="1"/>
  <c r="X40" i="1"/>
  <c r="CR40" i="1" s="1"/>
  <c r="V40" i="1"/>
  <c r="CQ40" i="1" s="1"/>
  <c r="T40" i="1"/>
  <c r="R40" i="1"/>
  <c r="L40" i="1"/>
  <c r="J40" i="1"/>
  <c r="I40" i="1"/>
  <c r="P39" i="1"/>
  <c r="O39" i="1"/>
  <c r="O38" i="1" s="1"/>
  <c r="CJ38" i="1"/>
  <c r="CH38" i="1"/>
  <c r="CF38" i="1"/>
  <c r="CB38" i="1"/>
  <c r="BZ38" i="1"/>
  <c r="CL38" i="1" s="1"/>
  <c r="BT38" i="1"/>
  <c r="DP38" i="1" s="1"/>
  <c r="BR38" i="1"/>
  <c r="BP38" i="1"/>
  <c r="BN38" i="1"/>
  <c r="DM38" i="1" s="1"/>
  <c r="BL38" i="1"/>
  <c r="BJ38" i="1"/>
  <c r="BH38" i="1"/>
  <c r="DJ38" i="1" s="1"/>
  <c r="BF38" i="1"/>
  <c r="BD38" i="1"/>
  <c r="DH38" i="1" s="1"/>
  <c r="BB38" i="1"/>
  <c r="DG38" i="1" s="1"/>
  <c r="AZ38" i="1"/>
  <c r="AV38" i="1"/>
  <c r="AT38" i="1"/>
  <c r="AR38" i="1"/>
  <c r="AP38" i="1"/>
  <c r="AN38" i="1"/>
  <c r="CZ38" i="1" s="1"/>
  <c r="AL38" i="1"/>
  <c r="AJ38" i="1"/>
  <c r="CX38" i="1" s="1"/>
  <c r="AH38" i="1"/>
  <c r="AF38" i="1"/>
  <c r="CV38" i="1" s="1"/>
  <c r="AD38" i="1"/>
  <c r="AB38" i="1"/>
  <c r="Z38" i="1"/>
  <c r="CS38" i="1" s="1"/>
  <c r="X38" i="1"/>
  <c r="V38" i="1"/>
  <c r="T38" i="1"/>
  <c r="R38" i="1"/>
  <c r="K38" i="1"/>
  <c r="J38" i="1"/>
  <c r="I38" i="1"/>
  <c r="F38" i="1" s="1"/>
  <c r="E38" i="1" s="1"/>
  <c r="P37" i="1"/>
  <c r="O36" i="1" s="1"/>
  <c r="O37" i="1"/>
  <c r="CJ36" i="1"/>
  <c r="CH36" i="1"/>
  <c r="CF36" i="1"/>
  <c r="CD36" i="1"/>
  <c r="BZ36" i="1"/>
  <c r="BT36" i="1"/>
  <c r="BR36" i="1"/>
  <c r="BP36" i="1"/>
  <c r="BN36" i="1"/>
  <c r="DM36" i="1" s="1"/>
  <c r="BL36" i="1"/>
  <c r="BJ36" i="1"/>
  <c r="BH36" i="1"/>
  <c r="BF36" i="1"/>
  <c r="BD36" i="1"/>
  <c r="DH36" i="1" s="1"/>
  <c r="BB36" i="1"/>
  <c r="AZ36" i="1"/>
  <c r="AX36" i="1"/>
  <c r="DE36" i="1" s="1"/>
  <c r="AT36" i="1"/>
  <c r="AR36" i="1"/>
  <c r="AP36" i="1"/>
  <c r="AN36" i="1"/>
  <c r="AL36" i="1"/>
  <c r="AJ36" i="1"/>
  <c r="CX36" i="1" s="1"/>
  <c r="AH36" i="1"/>
  <c r="CW36" i="1" s="1"/>
  <c r="AF36" i="1"/>
  <c r="CV36" i="1" s="1"/>
  <c r="AD36" i="1"/>
  <c r="CU36" i="1" s="1"/>
  <c r="AB36" i="1"/>
  <c r="Z36" i="1"/>
  <c r="X36" i="1"/>
  <c r="V36" i="1"/>
  <c r="T36" i="1"/>
  <c r="R36" i="1"/>
  <c r="K36" i="1"/>
  <c r="J36" i="1"/>
  <c r="I36" i="1"/>
  <c r="F36" i="1"/>
  <c r="E36" i="1" s="1"/>
  <c r="P35" i="1"/>
  <c r="O35" i="1"/>
  <c r="DF34" i="1"/>
  <c r="CS34" i="1"/>
  <c r="CJ34" i="1"/>
  <c r="CH34" i="1"/>
  <c r="CF34" i="1"/>
  <c r="CD34" i="1"/>
  <c r="CB34" i="1"/>
  <c r="CL34" i="1" s="1"/>
  <c r="BT34" i="1"/>
  <c r="BR34" i="1"/>
  <c r="BP34" i="1"/>
  <c r="BN34" i="1"/>
  <c r="BL34" i="1"/>
  <c r="BJ34" i="1"/>
  <c r="BH34" i="1"/>
  <c r="BF34" i="1"/>
  <c r="BD34" i="1"/>
  <c r="DH34" i="1" s="1"/>
  <c r="BB34" i="1"/>
  <c r="AZ34" i="1"/>
  <c r="AX34" i="1"/>
  <c r="AV34" i="1"/>
  <c r="AR34" i="1"/>
  <c r="AP34" i="1"/>
  <c r="AN34" i="1"/>
  <c r="CZ34" i="1" s="1"/>
  <c r="AL34" i="1"/>
  <c r="CY34" i="1" s="1"/>
  <c r="AJ34" i="1"/>
  <c r="AH34" i="1"/>
  <c r="AF34" i="1"/>
  <c r="CV34" i="1" s="1"/>
  <c r="AD34" i="1"/>
  <c r="AB34" i="1"/>
  <c r="CT34" i="1" s="1"/>
  <c r="Z34" i="1"/>
  <c r="X34" i="1"/>
  <c r="V34" i="1"/>
  <c r="T34" i="1"/>
  <c r="H34" i="1" s="1"/>
  <c r="R34" i="1"/>
  <c r="CO34" i="1" s="1"/>
  <c r="L34" i="1"/>
  <c r="J34" i="1"/>
  <c r="I34" i="1"/>
  <c r="P33" i="1"/>
  <c r="O32" i="1" s="1"/>
  <c r="O33" i="1"/>
  <c r="DM32" i="1"/>
  <c r="BT32" i="1"/>
  <c r="BR32" i="1"/>
  <c r="BP32" i="1"/>
  <c r="BN32" i="1"/>
  <c r="BL32" i="1"/>
  <c r="DL32" i="1" s="1"/>
  <c r="BJ32" i="1"/>
  <c r="BH32" i="1"/>
  <c r="DJ32" i="1" s="1"/>
  <c r="BF32" i="1"/>
  <c r="BD32" i="1"/>
  <c r="BB32" i="1"/>
  <c r="AZ32" i="1"/>
  <c r="AX32" i="1"/>
  <c r="AV32" i="1"/>
  <c r="AT32" i="1"/>
  <c r="AP32" i="1"/>
  <c r="AN32" i="1"/>
  <c r="AL32" i="1"/>
  <c r="AJ32" i="1"/>
  <c r="AH32" i="1"/>
  <c r="AF32" i="1"/>
  <c r="CV32" i="1" s="1"/>
  <c r="AD32" i="1"/>
  <c r="AB32" i="1"/>
  <c r="Z32" i="1"/>
  <c r="CS32" i="1" s="1"/>
  <c r="X32" i="1"/>
  <c r="V32" i="1"/>
  <c r="T32" i="1"/>
  <c r="R32" i="1"/>
  <c r="K32" i="1"/>
  <c r="J32" i="1"/>
  <c r="I32" i="1"/>
  <c r="F32" i="1" s="1"/>
  <c r="E32" i="1" s="1"/>
  <c r="P31" i="1"/>
  <c r="O31" i="1"/>
  <c r="CH30" i="1"/>
  <c r="CF30" i="1"/>
  <c r="CD30" i="1"/>
  <c r="CB30" i="1"/>
  <c r="BZ30" i="1"/>
  <c r="BT30" i="1"/>
  <c r="DP30" i="1" s="1"/>
  <c r="BR30" i="1"/>
  <c r="BP30" i="1"/>
  <c r="DN30" i="1" s="1"/>
  <c r="BN30" i="1"/>
  <c r="DM30" i="1" s="1"/>
  <c r="BL30" i="1"/>
  <c r="DL30" i="1" s="1"/>
  <c r="BJ30" i="1"/>
  <c r="DK30" i="1" s="1"/>
  <c r="BH30" i="1"/>
  <c r="BF30" i="1"/>
  <c r="BD30" i="1"/>
  <c r="DH30" i="1" s="1"/>
  <c r="BB30" i="1"/>
  <c r="AZ30" i="1"/>
  <c r="AX30" i="1"/>
  <c r="DE30" i="1" s="1"/>
  <c r="AV30" i="1"/>
  <c r="DD30" i="1" s="1"/>
  <c r="AT30" i="1"/>
  <c r="AR30" i="1"/>
  <c r="DB30" i="1" s="1"/>
  <c r="AN30" i="1"/>
  <c r="CZ30" i="1" s="1"/>
  <c r="AL30" i="1"/>
  <c r="AJ30" i="1"/>
  <c r="CX30" i="1" s="1"/>
  <c r="AH30" i="1"/>
  <c r="CW30" i="1" s="1"/>
  <c r="AF30" i="1"/>
  <c r="CV30" i="1" s="1"/>
  <c r="AD30" i="1"/>
  <c r="CU30" i="1" s="1"/>
  <c r="AB30" i="1"/>
  <c r="Z30" i="1"/>
  <c r="CS30" i="1" s="1"/>
  <c r="X30" i="1"/>
  <c r="V30" i="1"/>
  <c r="CQ30" i="1" s="1"/>
  <c r="T30" i="1"/>
  <c r="R30" i="1"/>
  <c r="J30" i="1"/>
  <c r="I30" i="1"/>
  <c r="P29" i="1"/>
  <c r="O29" i="1"/>
  <c r="CJ28" i="1"/>
  <c r="CF28" i="1"/>
  <c r="CD28" i="1"/>
  <c r="CB28" i="1"/>
  <c r="BZ28" i="1"/>
  <c r="BT28" i="1"/>
  <c r="DP28" i="1" s="1"/>
  <c r="BR28" i="1"/>
  <c r="BP28" i="1"/>
  <c r="BN28" i="1"/>
  <c r="BL28" i="1"/>
  <c r="BJ28" i="1"/>
  <c r="BH28" i="1"/>
  <c r="DJ28" i="1" s="1"/>
  <c r="BF28" i="1"/>
  <c r="BD28" i="1"/>
  <c r="BB28" i="1"/>
  <c r="AZ28" i="1"/>
  <c r="AX28" i="1"/>
  <c r="AV28" i="1"/>
  <c r="AT28" i="1"/>
  <c r="AR28" i="1"/>
  <c r="AP28" i="1"/>
  <c r="AL28" i="1"/>
  <c r="AJ28" i="1"/>
  <c r="AH28" i="1"/>
  <c r="AF28" i="1"/>
  <c r="CV28" i="1" s="1"/>
  <c r="AD28" i="1"/>
  <c r="AB28" i="1"/>
  <c r="Z28" i="1"/>
  <c r="X28" i="1"/>
  <c r="CR28" i="1" s="1"/>
  <c r="V28" i="1"/>
  <c r="T28" i="1"/>
  <c r="R28" i="1"/>
  <c r="CO28" i="1" s="1"/>
  <c r="J28" i="1"/>
  <c r="I28" i="1"/>
  <c r="F28" i="1"/>
  <c r="E28" i="1" s="1"/>
  <c r="P27" i="1"/>
  <c r="O27" i="1"/>
  <c r="CJ26" i="1"/>
  <c r="CH26" i="1"/>
  <c r="CD26" i="1"/>
  <c r="CB26" i="1"/>
  <c r="BZ26" i="1"/>
  <c r="BT26" i="1"/>
  <c r="DP26" i="1" s="1"/>
  <c r="BR26" i="1"/>
  <c r="DO26" i="1" s="1"/>
  <c r="BP26" i="1"/>
  <c r="DN26" i="1" s="1"/>
  <c r="BN26" i="1"/>
  <c r="BL26" i="1"/>
  <c r="BJ26" i="1"/>
  <c r="BH26" i="1"/>
  <c r="BF26" i="1"/>
  <c r="BD26" i="1"/>
  <c r="BB26" i="1"/>
  <c r="DG26" i="1" s="1"/>
  <c r="AZ26" i="1"/>
  <c r="AX26" i="1"/>
  <c r="AV26" i="1"/>
  <c r="DD26" i="1" s="1"/>
  <c r="AT26" i="1"/>
  <c r="AR26" i="1"/>
  <c r="AP26" i="1"/>
  <c r="AN26" i="1"/>
  <c r="CZ26" i="1" s="1"/>
  <c r="AJ26" i="1"/>
  <c r="CX26" i="1" s="1"/>
  <c r="AH26" i="1"/>
  <c r="AF26" i="1"/>
  <c r="CV26" i="1" s="1"/>
  <c r="AD26" i="1"/>
  <c r="AB26" i="1"/>
  <c r="Z26" i="1"/>
  <c r="X26" i="1"/>
  <c r="CR26" i="1" s="1"/>
  <c r="V26" i="1"/>
  <c r="CQ26" i="1" s="1"/>
  <c r="T26" i="1"/>
  <c r="R26" i="1"/>
  <c r="CO26" i="1" s="1"/>
  <c r="J26" i="1"/>
  <c r="I26" i="1"/>
  <c r="H26" i="1"/>
  <c r="P25" i="1"/>
  <c r="O25" i="1"/>
  <c r="CJ24" i="1"/>
  <c r="CH24" i="1"/>
  <c r="CF24" i="1"/>
  <c r="CB24" i="1"/>
  <c r="BZ24" i="1"/>
  <c r="BT24" i="1"/>
  <c r="BR24" i="1"/>
  <c r="BP24" i="1"/>
  <c r="BN24" i="1"/>
  <c r="DM24" i="1" s="1"/>
  <c r="BL24" i="1"/>
  <c r="BJ24" i="1"/>
  <c r="DK24" i="1" s="1"/>
  <c r="BH24" i="1"/>
  <c r="BF24" i="1"/>
  <c r="BD24" i="1"/>
  <c r="BB24" i="1"/>
  <c r="AZ24" i="1"/>
  <c r="AX24" i="1"/>
  <c r="AV24" i="1"/>
  <c r="AT24" i="1"/>
  <c r="DC24" i="1" s="1"/>
  <c r="AR24" i="1"/>
  <c r="DB24" i="1" s="1"/>
  <c r="AP24" i="1"/>
  <c r="AN24" i="1"/>
  <c r="AL24" i="1"/>
  <c r="AH24" i="1"/>
  <c r="AF24" i="1"/>
  <c r="CV24" i="1" s="1"/>
  <c r="AD24" i="1"/>
  <c r="AB24" i="1"/>
  <c r="Z24" i="1"/>
  <c r="X24" i="1"/>
  <c r="V24" i="1"/>
  <c r="T24" i="1"/>
  <c r="CP24" i="1" s="1"/>
  <c r="R24" i="1"/>
  <c r="O24" i="1"/>
  <c r="J24" i="1"/>
  <c r="I24" i="1"/>
  <c r="H24" i="1"/>
  <c r="P23" i="1"/>
  <c r="O23" i="1"/>
  <c r="CJ22" i="1"/>
  <c r="CH22" i="1"/>
  <c r="CF22" i="1"/>
  <c r="CD22" i="1"/>
  <c r="BZ22" i="1"/>
  <c r="BT22" i="1"/>
  <c r="DP22" i="1" s="1"/>
  <c r="BR22" i="1"/>
  <c r="BP22" i="1"/>
  <c r="BN22" i="1"/>
  <c r="DM22" i="1" s="1"/>
  <c r="BL22" i="1"/>
  <c r="DL22" i="1" s="1"/>
  <c r="BJ22" i="1"/>
  <c r="DK22" i="1" s="1"/>
  <c r="BH22" i="1"/>
  <c r="BF22" i="1"/>
  <c r="BD22" i="1"/>
  <c r="BB22" i="1"/>
  <c r="AZ22" i="1"/>
  <c r="AX22" i="1"/>
  <c r="DE22" i="1" s="1"/>
  <c r="AV22" i="1"/>
  <c r="AT22" i="1"/>
  <c r="L22" i="1" s="1"/>
  <c r="AR22" i="1"/>
  <c r="DB22" i="1" s="1"/>
  <c r="AP22" i="1"/>
  <c r="AN22" i="1"/>
  <c r="AL22" i="1"/>
  <c r="CY22" i="1" s="1"/>
  <c r="AJ22" i="1"/>
  <c r="CX22" i="1" s="1"/>
  <c r="AF22" i="1"/>
  <c r="CV22" i="1" s="1"/>
  <c r="AD22" i="1"/>
  <c r="AB22" i="1"/>
  <c r="Z22" i="1"/>
  <c r="CS22" i="1" s="1"/>
  <c r="X22" i="1"/>
  <c r="V22" i="1"/>
  <c r="CQ22" i="1" s="1"/>
  <c r="T22" i="1"/>
  <c r="CP22" i="1" s="1"/>
  <c r="R22" i="1"/>
  <c r="O22" i="1"/>
  <c r="J22" i="1"/>
  <c r="I22" i="1"/>
  <c r="H22" i="1"/>
  <c r="F22" i="1" s="1"/>
  <c r="E22" i="1" s="1"/>
  <c r="P21" i="1"/>
  <c r="O21" i="1"/>
  <c r="O20" i="1" s="1"/>
  <c r="CJ20" i="1"/>
  <c r="CH20" i="1"/>
  <c r="CF20" i="1"/>
  <c r="CD20" i="1"/>
  <c r="CB20" i="1"/>
  <c r="BT20" i="1"/>
  <c r="DP20" i="1" s="1"/>
  <c r="BR20" i="1"/>
  <c r="DO20" i="1" s="1"/>
  <c r="BP20" i="1"/>
  <c r="DN20" i="1" s="1"/>
  <c r="BN20" i="1"/>
  <c r="DM20" i="1" s="1"/>
  <c r="BL20" i="1"/>
  <c r="DL20" i="1" s="1"/>
  <c r="BJ20" i="1"/>
  <c r="DK20" i="1" s="1"/>
  <c r="BH20" i="1"/>
  <c r="DJ20" i="1" s="1"/>
  <c r="BF20" i="1"/>
  <c r="DI20" i="1" s="1"/>
  <c r="BD20" i="1"/>
  <c r="DH20" i="1" s="1"/>
  <c r="BB20" i="1"/>
  <c r="DG20" i="1" s="1"/>
  <c r="AZ20" i="1"/>
  <c r="DF20" i="1" s="1"/>
  <c r="AX20" i="1"/>
  <c r="DE20" i="1" s="1"/>
  <c r="AV20" i="1"/>
  <c r="AT20" i="1"/>
  <c r="DC20" i="1" s="1"/>
  <c r="AR20" i="1"/>
  <c r="DB20" i="1" s="1"/>
  <c r="AP20" i="1"/>
  <c r="DA20" i="1" s="1"/>
  <c r="AN20" i="1"/>
  <c r="CZ20" i="1" s="1"/>
  <c r="AL20" i="1"/>
  <c r="CY20" i="1" s="1"/>
  <c r="AJ20" i="1"/>
  <c r="CX20" i="1" s="1"/>
  <c r="AH20" i="1"/>
  <c r="CW20" i="1" s="1"/>
  <c r="AD20" i="1"/>
  <c r="CU20" i="1" s="1"/>
  <c r="AB20" i="1"/>
  <c r="CT20" i="1" s="1"/>
  <c r="Z20" i="1"/>
  <c r="CS20" i="1" s="1"/>
  <c r="X20" i="1"/>
  <c r="CR20" i="1" s="1"/>
  <c r="V20" i="1"/>
  <c r="CQ20" i="1" s="1"/>
  <c r="T20" i="1"/>
  <c r="CP20" i="1" s="1"/>
  <c r="R20" i="1"/>
  <c r="L20" i="1"/>
  <c r="J20" i="1"/>
  <c r="I20" i="1"/>
  <c r="P19" i="1"/>
  <c r="O18" i="1" s="1"/>
  <c r="O19" i="1"/>
  <c r="BT18" i="1"/>
  <c r="BR18" i="1"/>
  <c r="BP18" i="1"/>
  <c r="DN18" i="1" s="1"/>
  <c r="BN18" i="1"/>
  <c r="BL18" i="1"/>
  <c r="DL18" i="1" s="1"/>
  <c r="BJ18" i="1"/>
  <c r="BH18" i="1"/>
  <c r="BF18" i="1"/>
  <c r="BD18" i="1"/>
  <c r="DH18" i="1" s="1"/>
  <c r="BB18" i="1"/>
  <c r="AZ18" i="1"/>
  <c r="AX18" i="1"/>
  <c r="AV18" i="1"/>
  <c r="L18" i="1" s="1"/>
  <c r="AT18" i="1"/>
  <c r="AR18" i="1"/>
  <c r="DB18" i="1" s="1"/>
  <c r="AP18" i="1"/>
  <c r="AN18" i="1"/>
  <c r="AL18" i="1"/>
  <c r="CY18" i="1" s="1"/>
  <c r="AJ18" i="1"/>
  <c r="AH18" i="1"/>
  <c r="AF18" i="1"/>
  <c r="CV18" i="1" s="1"/>
  <c r="AB18" i="1"/>
  <c r="Z18" i="1"/>
  <c r="X18" i="1"/>
  <c r="CR18" i="1" s="1"/>
  <c r="V18" i="1"/>
  <c r="CQ18" i="1" s="1"/>
  <c r="T18" i="1"/>
  <c r="R18" i="1"/>
  <c r="J18" i="1"/>
  <c r="I18" i="1"/>
  <c r="P17" i="1"/>
  <c r="O17" i="1"/>
  <c r="CH16" i="1"/>
  <c r="CF16" i="1"/>
  <c r="CD16" i="1"/>
  <c r="CB16" i="1"/>
  <c r="BZ16" i="1"/>
  <c r="BT16" i="1"/>
  <c r="DP16" i="1" s="1"/>
  <c r="BR16" i="1"/>
  <c r="DO16" i="1" s="1"/>
  <c r="BP16" i="1"/>
  <c r="DN16" i="1" s="1"/>
  <c r="BN16" i="1"/>
  <c r="DM16" i="1" s="1"/>
  <c r="BL16" i="1"/>
  <c r="DL16" i="1" s="1"/>
  <c r="BJ16" i="1"/>
  <c r="DK16" i="1" s="1"/>
  <c r="BH16" i="1"/>
  <c r="DJ16" i="1" s="1"/>
  <c r="BF16" i="1"/>
  <c r="BD16" i="1"/>
  <c r="BB16" i="1"/>
  <c r="DG16" i="1" s="1"/>
  <c r="AZ16" i="1"/>
  <c r="DF16" i="1" s="1"/>
  <c r="AX16" i="1"/>
  <c r="DE16" i="1" s="1"/>
  <c r="AV16" i="1"/>
  <c r="AT16" i="1"/>
  <c r="AR16" i="1"/>
  <c r="DB16" i="1" s="1"/>
  <c r="AP16" i="1"/>
  <c r="DA16" i="1" s="1"/>
  <c r="AN16" i="1"/>
  <c r="AL16" i="1"/>
  <c r="AJ16" i="1"/>
  <c r="AH16" i="1"/>
  <c r="CW16" i="1" s="1"/>
  <c r="AF16" i="1"/>
  <c r="CV16" i="1" s="1"/>
  <c r="AD16" i="1"/>
  <c r="CU16" i="1" s="1"/>
  <c r="Z16" i="1"/>
  <c r="CS16" i="1" s="1"/>
  <c r="X16" i="1"/>
  <c r="CR16" i="1" s="1"/>
  <c r="V16" i="1"/>
  <c r="CQ16" i="1" s="1"/>
  <c r="T16" i="1"/>
  <c r="CP16" i="1" s="1"/>
  <c r="R16" i="1"/>
  <c r="CO16" i="1" s="1"/>
  <c r="J16" i="1"/>
  <c r="I16" i="1"/>
  <c r="P15" i="1"/>
  <c r="O15" i="1"/>
  <c r="CJ14" i="1"/>
  <c r="CF14" i="1"/>
  <c r="CD14" i="1"/>
  <c r="CB14" i="1"/>
  <c r="BZ14" i="1"/>
  <c r="BT14" i="1"/>
  <c r="BR14" i="1"/>
  <c r="BP14" i="1"/>
  <c r="BN14" i="1"/>
  <c r="BL14" i="1"/>
  <c r="BJ14" i="1"/>
  <c r="BH14" i="1"/>
  <c r="DJ14" i="1" s="1"/>
  <c r="BF14" i="1"/>
  <c r="BD14" i="1"/>
  <c r="BB14" i="1"/>
  <c r="AZ14" i="1"/>
  <c r="AX14" i="1"/>
  <c r="AV14" i="1"/>
  <c r="AT14" i="1"/>
  <c r="L14" i="1" s="1"/>
  <c r="AR14" i="1"/>
  <c r="AP14" i="1"/>
  <c r="AN14" i="1"/>
  <c r="AL14" i="1"/>
  <c r="AJ14" i="1"/>
  <c r="AH14" i="1"/>
  <c r="AF14" i="1"/>
  <c r="CV14" i="1" s="1"/>
  <c r="AD14" i="1"/>
  <c r="AB14" i="1"/>
  <c r="X14" i="1"/>
  <c r="CR14" i="1" s="1"/>
  <c r="V14" i="1"/>
  <c r="CQ14" i="1" s="1"/>
  <c r="T14" i="1"/>
  <c r="CP14" i="1" s="1"/>
  <c r="R14" i="1"/>
  <c r="O14" i="1"/>
  <c r="J14" i="1"/>
  <c r="I14" i="1"/>
  <c r="H14" i="1"/>
  <c r="P13" i="1"/>
  <c r="O13" i="1"/>
  <c r="O12" i="1" s="1"/>
  <c r="DE12" i="1"/>
  <c r="DA12" i="1"/>
  <c r="CJ12" i="1"/>
  <c r="CH12" i="1"/>
  <c r="CD12" i="1"/>
  <c r="CB12" i="1"/>
  <c r="CL12" i="1" s="1"/>
  <c r="BZ12" i="1"/>
  <c r="BT12" i="1"/>
  <c r="DP12" i="1" s="1"/>
  <c r="BR12" i="1"/>
  <c r="DO12" i="1" s="1"/>
  <c r="BP12" i="1"/>
  <c r="DN12" i="1" s="1"/>
  <c r="BN12" i="1"/>
  <c r="BL12" i="1"/>
  <c r="BJ12" i="1"/>
  <c r="BH12" i="1"/>
  <c r="BF12" i="1"/>
  <c r="BD12" i="1"/>
  <c r="BB12" i="1"/>
  <c r="AZ12" i="1"/>
  <c r="AX12" i="1"/>
  <c r="AV12" i="1"/>
  <c r="AT12" i="1"/>
  <c r="DC12" i="1" s="1"/>
  <c r="AR12" i="1"/>
  <c r="AP12" i="1"/>
  <c r="AN12" i="1"/>
  <c r="AL12" i="1"/>
  <c r="AJ12" i="1"/>
  <c r="CX12" i="1" s="1"/>
  <c r="AH12" i="1"/>
  <c r="AF12" i="1"/>
  <c r="CV12" i="1" s="1"/>
  <c r="AD12" i="1"/>
  <c r="AB12" i="1"/>
  <c r="Z12" i="1"/>
  <c r="V12" i="1"/>
  <c r="CQ12" i="1" s="1"/>
  <c r="T12" i="1"/>
  <c r="R12" i="1"/>
  <c r="K12" i="1"/>
  <c r="J12" i="1"/>
  <c r="I12" i="1"/>
  <c r="F12" i="1" s="1"/>
  <c r="E12" i="1" s="1"/>
  <c r="P11" i="1"/>
  <c r="O10" i="1" s="1"/>
  <c r="O11" i="1"/>
  <c r="CJ10" i="1"/>
  <c r="CH10" i="1"/>
  <c r="CF10" i="1"/>
  <c r="CB10" i="1"/>
  <c r="BZ10" i="1"/>
  <c r="BT10" i="1"/>
  <c r="DP10" i="1" s="1"/>
  <c r="BR10" i="1"/>
  <c r="DO10" i="1" s="1"/>
  <c r="BP10" i="1"/>
  <c r="DN10" i="1" s="1"/>
  <c r="BN10" i="1"/>
  <c r="DM10" i="1" s="1"/>
  <c r="BL10" i="1"/>
  <c r="BJ10" i="1"/>
  <c r="BH10" i="1"/>
  <c r="BF10" i="1"/>
  <c r="BD10" i="1"/>
  <c r="BB10" i="1"/>
  <c r="AZ10" i="1"/>
  <c r="AX10" i="1"/>
  <c r="AV10" i="1"/>
  <c r="L10" i="1" s="1"/>
  <c r="AT10" i="1"/>
  <c r="DC10" i="1" s="1"/>
  <c r="AR10" i="1"/>
  <c r="AP10" i="1"/>
  <c r="AN10" i="1"/>
  <c r="CZ10" i="1" s="1"/>
  <c r="AL10" i="1"/>
  <c r="AJ10" i="1"/>
  <c r="CX10" i="1" s="1"/>
  <c r="AH10" i="1"/>
  <c r="AF10" i="1"/>
  <c r="CV10" i="1" s="1"/>
  <c r="AD10" i="1"/>
  <c r="AB10" i="1"/>
  <c r="Z10" i="1"/>
  <c r="X10" i="1"/>
  <c r="T10" i="1"/>
  <c r="CP10" i="1" s="1"/>
  <c r="R10" i="1"/>
  <c r="J10" i="1"/>
  <c r="I10" i="1"/>
  <c r="H10" i="1"/>
  <c r="P9" i="1"/>
  <c r="O9" i="1"/>
  <c r="CJ8" i="1"/>
  <c r="CH8" i="1"/>
  <c r="CF8" i="1"/>
  <c r="CD8" i="1"/>
  <c r="BZ8" i="1"/>
  <c r="BT8" i="1"/>
  <c r="BR8" i="1"/>
  <c r="BP8" i="1"/>
  <c r="BN8" i="1"/>
  <c r="BL8" i="1"/>
  <c r="BJ8" i="1"/>
  <c r="BH8" i="1"/>
  <c r="DJ8" i="1" s="1"/>
  <c r="BF8" i="1"/>
  <c r="BD8" i="1"/>
  <c r="BB8" i="1"/>
  <c r="DG8" i="1" s="1"/>
  <c r="AZ8" i="1"/>
  <c r="AX8" i="1"/>
  <c r="AV8" i="1"/>
  <c r="AT8" i="1"/>
  <c r="AR8" i="1"/>
  <c r="AP8" i="1"/>
  <c r="AN8" i="1"/>
  <c r="CZ8" i="1" s="1"/>
  <c r="AL8" i="1"/>
  <c r="AJ8" i="1"/>
  <c r="AH8" i="1"/>
  <c r="AF8" i="1"/>
  <c r="CV8" i="1" s="1"/>
  <c r="AD8" i="1"/>
  <c r="AB8" i="1"/>
  <c r="Z8" i="1"/>
  <c r="X8" i="1"/>
  <c r="V8" i="1"/>
  <c r="K8" i="1" s="1"/>
  <c r="R8" i="1"/>
  <c r="O8" i="1"/>
  <c r="J8" i="1"/>
  <c r="I8" i="1"/>
  <c r="F8" i="1"/>
  <c r="E8" i="1" s="1"/>
  <c r="P7" i="1"/>
  <c r="O7" i="1"/>
  <c r="DD6" i="1"/>
  <c r="CX6" i="1"/>
  <c r="CR6" i="1"/>
  <c r="CJ6" i="1"/>
  <c r="CH6" i="1"/>
  <c r="CF6" i="1"/>
  <c r="CD6" i="1"/>
  <c r="CB6" i="1"/>
  <c r="CL6" i="1" s="1"/>
  <c r="BT6" i="1"/>
  <c r="BR6" i="1"/>
  <c r="BP6" i="1"/>
  <c r="BN6" i="1"/>
  <c r="BL6" i="1"/>
  <c r="DL6" i="1" s="1"/>
  <c r="BJ6" i="1"/>
  <c r="BH6" i="1"/>
  <c r="BF6" i="1"/>
  <c r="BD6" i="1"/>
  <c r="BB6" i="1"/>
  <c r="DG6" i="1" s="1"/>
  <c r="AZ6" i="1"/>
  <c r="AX6" i="1"/>
  <c r="DE6" i="1" s="1"/>
  <c r="AV6" i="1"/>
  <c r="AT6" i="1"/>
  <c r="H6" i="1" s="1"/>
  <c r="AR6" i="1"/>
  <c r="DB6" i="1" s="1"/>
  <c r="AP6" i="1"/>
  <c r="DA6" i="1" s="1"/>
  <c r="AN6" i="1"/>
  <c r="AL6" i="1"/>
  <c r="AJ6" i="1"/>
  <c r="AH6" i="1"/>
  <c r="CW6" i="1" s="1"/>
  <c r="AF6" i="1"/>
  <c r="CV6" i="1" s="1"/>
  <c r="AD6" i="1"/>
  <c r="AB6" i="1"/>
  <c r="Z6" i="1"/>
  <c r="X6" i="1"/>
  <c r="V6" i="1"/>
  <c r="T6" i="1"/>
  <c r="CP6" i="1" s="1"/>
  <c r="L6" i="1"/>
  <c r="J6" i="1"/>
  <c r="I6" i="1"/>
  <c r="DC22" i="1" l="1"/>
  <c r="CL40" i="1"/>
  <c r="O40" i="1"/>
  <c r="O6" i="1"/>
  <c r="CL8" i="1"/>
  <c r="CL10" i="1"/>
  <c r="K14" i="1"/>
  <c r="M14" i="1" s="1"/>
  <c r="CL16" i="1"/>
  <c r="O16" i="1"/>
  <c r="H20" i="1"/>
  <c r="CL20" i="1"/>
  <c r="CL22" i="1"/>
  <c r="L24" i="1"/>
  <c r="CL24" i="1"/>
  <c r="L26" i="1"/>
  <c r="CL26" i="1"/>
  <c r="O26" i="1"/>
  <c r="CL28" i="1"/>
  <c r="O28" i="1"/>
  <c r="L30" i="1"/>
  <c r="CL30" i="1"/>
  <c r="O30" i="1"/>
  <c r="O34" i="1"/>
  <c r="CL36" i="1"/>
  <c r="CL42" i="1"/>
  <c r="F44" i="1"/>
  <c r="E44" i="1" s="1"/>
  <c r="CL44" i="1"/>
  <c r="L46" i="1"/>
  <c r="F48" i="1"/>
  <c r="E48" i="1" s="1"/>
  <c r="O50" i="1"/>
  <c r="O54" i="1"/>
  <c r="O56" i="1"/>
  <c r="CV62" i="1"/>
  <c r="CO14" i="1"/>
  <c r="DD16" i="1"/>
  <c r="L16" i="1"/>
  <c r="H16" i="1"/>
  <c r="F16" i="1" s="1"/>
  <c r="E16" i="1" s="1"/>
  <c r="K18" i="1"/>
  <c r="M18" i="1" s="1"/>
  <c r="F18" i="1"/>
  <c r="E18" i="1" s="1"/>
  <c r="L28" i="1"/>
  <c r="H28" i="1"/>
  <c r="CP30" i="1"/>
  <c r="K30" i="1"/>
  <c r="M30" i="1" s="1"/>
  <c r="CP54" i="1"/>
  <c r="L54" i="1"/>
  <c r="H54" i="1"/>
  <c r="K54" i="1"/>
  <c r="F6" i="1"/>
  <c r="E6" i="1" s="1"/>
  <c r="K6" i="1"/>
  <c r="M6" i="1" s="1"/>
  <c r="H8" i="1"/>
  <c r="L8" i="1"/>
  <c r="M8" i="1" s="1"/>
  <c r="F10" i="1"/>
  <c r="E10" i="1" s="1"/>
  <c r="K10" i="1"/>
  <c r="M10" i="1" s="1"/>
  <c r="H12" i="1"/>
  <c r="L12" i="1"/>
  <c r="M12" i="1" s="1"/>
  <c r="F14" i="1"/>
  <c r="E14" i="1" s="1"/>
  <c r="CL14" i="1"/>
  <c r="K16" i="1"/>
  <c r="H18" i="1"/>
  <c r="CO20" i="1"/>
  <c r="K20" i="1"/>
  <c r="M20" i="1" s="1"/>
  <c r="DD20" i="1"/>
  <c r="F20" i="1"/>
  <c r="K22" i="1"/>
  <c r="M22" i="1" s="1"/>
  <c r="K24" i="1"/>
  <c r="M24" i="1" s="1"/>
  <c r="F24" i="1"/>
  <c r="E24" i="1" s="1"/>
  <c r="CP26" i="1"/>
  <c r="K26" i="1"/>
  <c r="M26" i="1" s="1"/>
  <c r="F26" i="1"/>
  <c r="E26" i="1" s="1"/>
  <c r="K28" i="1"/>
  <c r="H30" i="1"/>
  <c r="F30" i="1" s="1"/>
  <c r="E30" i="1" s="1"/>
  <c r="CU32" i="1"/>
  <c r="DD32" i="1"/>
  <c r="L32" i="1"/>
  <c r="M32" i="1" s="1"/>
  <c r="CO32" i="1" s="1"/>
  <c r="H32" i="1"/>
  <c r="DF32" i="1"/>
  <c r="DH32" i="1"/>
  <c r="DN32" i="1"/>
  <c r="DP32" i="1"/>
  <c r="CP34" i="1"/>
  <c r="F34" i="1"/>
  <c r="E34" i="1" s="1"/>
  <c r="DE34" i="1"/>
  <c r="K34" i="1"/>
  <c r="M34" i="1" s="1"/>
  <c r="CP36" i="1"/>
  <c r="L36" i="1"/>
  <c r="M36" i="1" s="1"/>
  <c r="CT36" i="1" s="1"/>
  <c r="H36" i="1"/>
  <c r="CR36" i="1"/>
  <c r="CZ36" i="1"/>
  <c r="DG36" i="1"/>
  <c r="DK36" i="1"/>
  <c r="CP38" i="1"/>
  <c r="L38" i="1"/>
  <c r="M38" i="1" s="1"/>
  <c r="H38" i="1"/>
  <c r="CR38" i="1"/>
  <c r="DB38" i="1"/>
  <c r="DI38" i="1"/>
  <c r="DO38" i="1"/>
  <c r="CP40" i="1"/>
  <c r="F40" i="1"/>
  <c r="E40" i="1" s="1"/>
  <c r="H40" i="1"/>
  <c r="DD40" i="1"/>
  <c r="K40" i="1"/>
  <c r="M40" i="1" s="1"/>
  <c r="L42" i="1"/>
  <c r="M42" i="1" s="1"/>
  <c r="CZ42" i="1" s="1"/>
  <c r="H42" i="1"/>
  <c r="CR42" i="1"/>
  <c r="DF42" i="1"/>
  <c r="DO42" i="1"/>
  <c r="CO44" i="1"/>
  <c r="L44" i="1"/>
  <c r="M44" i="1" s="1"/>
  <c r="CU44" i="1" s="1"/>
  <c r="H44" i="1"/>
  <c r="DE44" i="1"/>
  <c r="F46" i="1"/>
  <c r="E46" i="1" s="1"/>
  <c r="K46" i="1"/>
  <c r="M46" i="1" s="1"/>
  <c r="CO48" i="1"/>
  <c r="L48" i="1"/>
  <c r="M48" i="1" s="1"/>
  <c r="H48" i="1"/>
  <c r="CS48" i="1"/>
  <c r="DE48" i="1"/>
  <c r="DN48" i="1"/>
  <c r="F50" i="1"/>
  <c r="E50" i="1" s="1"/>
  <c r="DD50" i="1"/>
  <c r="K50" i="1"/>
  <c r="M50" i="1" s="1"/>
  <c r="L52" i="1"/>
  <c r="M52" i="1" s="1"/>
  <c r="H52" i="1"/>
  <c r="CQ52" i="1"/>
  <c r="CU52" i="1"/>
  <c r="CY52" i="1"/>
  <c r="DC52" i="1"/>
  <c r="DI52" i="1"/>
  <c r="F54" i="1"/>
  <c r="E54" i="1" s="1"/>
  <c r="CP58" i="1"/>
  <c r="L58" i="1"/>
  <c r="M58" i="1" s="1"/>
  <c r="CZ58" i="1" s="1"/>
  <c r="H58" i="1"/>
  <c r="CR58" i="1"/>
  <c r="DH58" i="1"/>
  <c r="L60" i="1"/>
  <c r="H60" i="1"/>
  <c r="K60" i="1"/>
  <c r="CP56" i="1"/>
  <c r="L56" i="1"/>
  <c r="M56" i="1" s="1"/>
  <c r="CT56" i="1" s="1"/>
  <c r="H56" i="1"/>
  <c r="CR56" i="1"/>
  <c r="DF56" i="1"/>
  <c r="DL56" i="1"/>
  <c r="CX14" i="1" l="1"/>
  <c r="DB14" i="1"/>
  <c r="DF14" i="1"/>
  <c r="DL14" i="1"/>
  <c r="DP14" i="1"/>
  <c r="CW14" i="1"/>
  <c r="DA14" i="1"/>
  <c r="DE14" i="1"/>
  <c r="DI14" i="1"/>
  <c r="DM14" i="1"/>
  <c r="CT14" i="1"/>
  <c r="CZ14" i="1"/>
  <c r="DD14" i="1"/>
  <c r="DH14" i="1"/>
  <c r="DN14" i="1"/>
  <c r="CU14" i="1"/>
  <c r="CY14" i="1"/>
  <c r="DC14" i="1"/>
  <c r="DG14" i="1"/>
  <c r="DK14" i="1"/>
  <c r="DO14" i="1"/>
  <c r="DO56" i="1"/>
  <c r="DH56" i="1"/>
  <c r="DN58" i="1"/>
  <c r="DN44" i="1"/>
  <c r="DA44" i="1"/>
  <c r="DK42" i="1"/>
  <c r="DO36" i="1"/>
  <c r="DI36" i="1"/>
  <c r="DB36" i="1"/>
  <c r="CY32" i="1"/>
  <c r="DN50" i="1"/>
  <c r="DI50" i="1"/>
  <c r="DA50" i="1"/>
  <c r="CW50" i="1"/>
  <c r="CS50" i="1"/>
  <c r="DL50" i="1"/>
  <c r="CY50" i="1"/>
  <c r="DG50" i="1"/>
  <c r="DC50" i="1"/>
  <c r="CU50" i="1"/>
  <c r="CP50" i="1"/>
  <c r="CR50" i="1"/>
  <c r="CX50" i="1"/>
  <c r="DF50" i="1"/>
  <c r="DJ50" i="1"/>
  <c r="CT50" i="1"/>
  <c r="DB50" i="1"/>
  <c r="DH50" i="1"/>
  <c r="DM50" i="1"/>
  <c r="DP34" i="1"/>
  <c r="DL34" i="1"/>
  <c r="DD34" i="1"/>
  <c r="CU34" i="1"/>
  <c r="CQ34" i="1"/>
  <c r="DN34" i="1"/>
  <c r="DJ34" i="1"/>
  <c r="DA34" i="1"/>
  <c r="CW34" i="1"/>
  <c r="CX34" i="1"/>
  <c r="DG34" i="1"/>
  <c r="DK34" i="1"/>
  <c r="DO34" i="1"/>
  <c r="CR34" i="1"/>
  <c r="DB34" i="1"/>
  <c r="DI34" i="1"/>
  <c r="DM34" i="1"/>
  <c r="DI24" i="1"/>
  <c r="DE24" i="1"/>
  <c r="DA24" i="1"/>
  <c r="CR24" i="1"/>
  <c r="DO24" i="1"/>
  <c r="DG24" i="1"/>
  <c r="CY24" i="1"/>
  <c r="CT24" i="1"/>
  <c r="CS24" i="1"/>
  <c r="CW24" i="1"/>
  <c r="DD24" i="1"/>
  <c r="DF24" i="1"/>
  <c r="DJ24" i="1"/>
  <c r="DN24" i="1"/>
  <c r="CO24" i="1"/>
  <c r="CQ24" i="1"/>
  <c r="CU24" i="1"/>
  <c r="CZ24" i="1"/>
  <c r="DH24" i="1"/>
  <c r="DL24" i="1"/>
  <c r="DP24" i="1"/>
  <c r="DP18" i="1"/>
  <c r="DD18" i="1"/>
  <c r="CZ18" i="1"/>
  <c r="DJ18" i="1"/>
  <c r="DF18" i="1"/>
  <c r="CX18" i="1"/>
  <c r="CS18" i="1"/>
  <c r="CO18" i="1"/>
  <c r="CW18" i="1"/>
  <c r="DC18" i="1"/>
  <c r="DE18" i="1"/>
  <c r="DI18" i="1"/>
  <c r="DM18" i="1"/>
  <c r="CP18" i="1"/>
  <c r="CT18" i="1"/>
  <c r="DA18" i="1"/>
  <c r="DG18" i="1"/>
  <c r="DK18" i="1"/>
  <c r="DO18" i="1"/>
  <c r="DJ46" i="1"/>
  <c r="CS46" i="1"/>
  <c r="DG46" i="1"/>
  <c r="DC46" i="1"/>
  <c r="CY46" i="1"/>
  <c r="CU46" i="1"/>
  <c r="CP46" i="1"/>
  <c r="CR46" i="1"/>
  <c r="DD46" i="1"/>
  <c r="DF46" i="1"/>
  <c r="CT46" i="1"/>
  <c r="DO46" i="1"/>
  <c r="DA40" i="1"/>
  <c r="CO40" i="1"/>
  <c r="DC40" i="1"/>
  <c r="CU40" i="1"/>
  <c r="DI40" i="1"/>
  <c r="CT40" i="1"/>
  <c r="DO40" i="1"/>
  <c r="DL26" i="1"/>
  <c r="DH26" i="1"/>
  <c r="CU26" i="1"/>
  <c r="DJ26" i="1"/>
  <c r="DF26" i="1"/>
  <c r="DB26" i="1"/>
  <c r="CW26" i="1"/>
  <c r="CS26" i="1"/>
  <c r="DA26" i="1"/>
  <c r="DI26" i="1"/>
  <c r="DM26" i="1"/>
  <c r="CT26" i="1"/>
  <c r="DC26" i="1"/>
  <c r="DE26" i="1"/>
  <c r="DK26" i="1"/>
  <c r="DI22" i="1"/>
  <c r="DA22" i="1"/>
  <c r="CR22" i="1"/>
  <c r="DO22" i="1"/>
  <c r="DG22" i="1"/>
  <c r="CT22" i="1"/>
  <c r="CZ22" i="1"/>
  <c r="DF22" i="1"/>
  <c r="DJ22" i="1"/>
  <c r="CO22" i="1"/>
  <c r="CU22" i="1"/>
  <c r="DD22" i="1"/>
  <c r="DH22" i="1"/>
  <c r="DN22" i="1"/>
  <c r="DL10" i="1"/>
  <c r="DJ10" i="1"/>
  <c r="DH10" i="1"/>
  <c r="DF10" i="1"/>
  <c r="DD10" i="1"/>
  <c r="DB10" i="1"/>
  <c r="CT10" i="1"/>
  <c r="CR10" i="1"/>
  <c r="CO10" i="1"/>
  <c r="CS10" i="1"/>
  <c r="CW10" i="1"/>
  <c r="DA10" i="1"/>
  <c r="DG10" i="1"/>
  <c r="DK10" i="1"/>
  <c r="CU10" i="1"/>
  <c r="CY10" i="1"/>
  <c r="DE10" i="1"/>
  <c r="DI10" i="1"/>
  <c r="DP6" i="1"/>
  <c r="DN6" i="1"/>
  <c r="DJ6" i="1"/>
  <c r="DH6" i="1"/>
  <c r="DF6" i="1"/>
  <c r="CZ6" i="1"/>
  <c r="CT6" i="1"/>
  <c r="CQ6" i="1"/>
  <c r="CU6" i="1"/>
  <c r="CY6" i="1"/>
  <c r="DC6" i="1"/>
  <c r="DK6" i="1"/>
  <c r="DO6" i="1"/>
  <c r="CS6" i="1"/>
  <c r="DI6" i="1"/>
  <c r="DM6" i="1"/>
  <c r="DJ30" i="1"/>
  <c r="DF30" i="1"/>
  <c r="CO30" i="1"/>
  <c r="CY30" i="1"/>
  <c r="CR30" i="1"/>
  <c r="DC30" i="1"/>
  <c r="DI30" i="1"/>
  <c r="CT30" i="1"/>
  <c r="DG30" i="1"/>
  <c r="DO30" i="1"/>
  <c r="M60" i="1"/>
  <c r="DP58" i="1"/>
  <c r="DK58" i="1"/>
  <c r="DG58" i="1"/>
  <c r="DC58" i="1"/>
  <c r="CY58" i="1"/>
  <c r="CQ58" i="1"/>
  <c r="DI58" i="1"/>
  <c r="DE58" i="1"/>
  <c r="CW58" i="1"/>
  <c r="DM58" i="1"/>
  <c r="DM52" i="1"/>
  <c r="DH52" i="1"/>
  <c r="CZ52" i="1"/>
  <c r="DP52" i="1"/>
  <c r="DF52" i="1"/>
  <c r="DB52" i="1"/>
  <c r="DJ52" i="1"/>
  <c r="CX52" i="1"/>
  <c r="CT52" i="1"/>
  <c r="DM48" i="1"/>
  <c r="DD48" i="1"/>
  <c r="CZ48" i="1"/>
  <c r="CR48" i="1"/>
  <c r="DO48" i="1"/>
  <c r="DB48" i="1"/>
  <c r="CP48" i="1"/>
  <c r="DF48" i="1"/>
  <c r="CX48" i="1"/>
  <c r="CT48" i="1"/>
  <c r="DM44" i="1"/>
  <c r="DI44" i="1"/>
  <c r="DD44" i="1"/>
  <c r="DO44" i="1"/>
  <c r="DF44" i="1"/>
  <c r="CP44" i="1"/>
  <c r="DN42" i="1"/>
  <c r="DJ42" i="1"/>
  <c r="DE42" i="1"/>
  <c r="CO42" i="1"/>
  <c r="DH42" i="1"/>
  <c r="DC42" i="1"/>
  <c r="CY42" i="1"/>
  <c r="DL38" i="1"/>
  <c r="DC38" i="1"/>
  <c r="CY38" i="1"/>
  <c r="CU38" i="1"/>
  <c r="CQ38" i="1"/>
  <c r="DN38" i="1"/>
  <c r="DF38" i="1"/>
  <c r="DA38" i="1"/>
  <c r="CW38" i="1"/>
  <c r="CO38" i="1"/>
  <c r="DM12" i="1"/>
  <c r="DK12" i="1"/>
  <c r="DI12" i="1"/>
  <c r="DG12" i="1"/>
  <c r="CY12" i="1"/>
  <c r="CW12" i="1"/>
  <c r="CU12" i="1"/>
  <c r="CS12" i="1"/>
  <c r="CP12" i="1"/>
  <c r="DO8" i="1"/>
  <c r="DM8" i="1"/>
  <c r="DK8" i="1"/>
  <c r="DI8" i="1"/>
  <c r="DE8" i="1"/>
  <c r="DC8" i="1"/>
  <c r="DA8" i="1"/>
  <c r="CY8" i="1"/>
  <c r="CW8" i="1"/>
  <c r="CU8" i="1"/>
  <c r="CS8" i="1"/>
  <c r="CQ8" i="1"/>
  <c r="M28" i="1"/>
  <c r="M16" i="1"/>
  <c r="DL12" i="1"/>
  <c r="DH12" i="1"/>
  <c r="DD12" i="1"/>
  <c r="CZ12" i="1"/>
  <c r="CO12" i="1"/>
  <c r="DN8" i="1"/>
  <c r="DH8" i="1"/>
  <c r="DD8" i="1"/>
  <c r="CX8" i="1"/>
  <c r="CR8" i="1"/>
  <c r="DM56" i="1"/>
  <c r="DI56" i="1"/>
  <c r="DE56" i="1"/>
  <c r="DA56" i="1"/>
  <c r="CS56" i="1"/>
  <c r="CO56" i="1"/>
  <c r="DP56" i="1"/>
  <c r="DG56" i="1"/>
  <c r="CY56" i="1"/>
  <c r="CU56" i="1"/>
  <c r="CQ56" i="1"/>
  <c r="DO52" i="1"/>
  <c r="DJ58" i="1"/>
  <c r="DF58" i="1"/>
  <c r="CT58" i="1"/>
  <c r="DK52" i="1"/>
  <c r="DG52" i="1"/>
  <c r="DA52" i="1"/>
  <c r="CW52" i="1"/>
  <c r="CS52" i="1"/>
  <c r="CO52" i="1"/>
  <c r="DP48" i="1"/>
  <c r="DL48" i="1"/>
  <c r="CU48" i="1"/>
  <c r="DP44" i="1"/>
  <c r="DJ44" i="1"/>
  <c r="DC44" i="1"/>
  <c r="CY44" i="1"/>
  <c r="DM42" i="1"/>
  <c r="DI42" i="1"/>
  <c r="DB42" i="1"/>
  <c r="CT42" i="1"/>
  <c r="CP42" i="1"/>
  <c r="DK38" i="1"/>
  <c r="DD38" i="1"/>
  <c r="CT38" i="1"/>
  <c r="DP36" i="1"/>
  <c r="DL36" i="1"/>
  <c r="DC36" i="1"/>
  <c r="CY36" i="1"/>
  <c r="CQ36" i="1"/>
  <c r="DN36" i="1"/>
  <c r="DJ36" i="1"/>
  <c r="DF36" i="1"/>
  <c r="DA36" i="1"/>
  <c r="CS36" i="1"/>
  <c r="CO36" i="1"/>
  <c r="DI32" i="1"/>
  <c r="DE32" i="1"/>
  <c r="CZ32" i="1"/>
  <c r="CR32" i="1"/>
  <c r="DO32" i="1"/>
  <c r="DK32" i="1"/>
  <c r="DG32" i="1"/>
  <c r="DC32" i="1"/>
  <c r="CX32" i="1"/>
  <c r="CT32" i="1"/>
  <c r="CP32" i="1"/>
  <c r="DA32" i="1"/>
  <c r="CW32" i="1"/>
  <c r="CQ32" i="1"/>
  <c r="M54" i="1"/>
  <c r="DJ12" i="1"/>
  <c r="DF12" i="1"/>
  <c r="DB12" i="1"/>
  <c r="CT12" i="1"/>
  <c r="DP8" i="1"/>
  <c r="DL8" i="1"/>
  <c r="DF8" i="1"/>
  <c r="DB8" i="1"/>
  <c r="CT8" i="1"/>
  <c r="CO8" i="1"/>
  <c r="DP54" i="1" l="1"/>
  <c r="DC54" i="1"/>
  <c r="CU54" i="1"/>
  <c r="CQ54" i="1"/>
  <c r="DI54" i="1"/>
  <c r="DE54" i="1"/>
  <c r="DA54" i="1"/>
  <c r="CW54" i="1"/>
  <c r="CR54" i="1"/>
  <c r="CX54" i="1"/>
  <c r="DD54" i="1"/>
  <c r="DF54" i="1"/>
  <c r="DL54" i="1"/>
  <c r="CT54" i="1"/>
  <c r="DB54" i="1"/>
  <c r="DJ54" i="1"/>
  <c r="DO54" i="1"/>
  <c r="N28" i="1"/>
  <c r="DO28" i="1"/>
  <c r="DK28" i="1"/>
  <c r="DG28" i="1"/>
  <c r="DC28" i="1"/>
  <c r="CX28" i="1"/>
  <c r="CT28" i="1"/>
  <c r="CP28" i="1"/>
  <c r="DM28" i="1"/>
  <c r="DI28" i="1"/>
  <c r="DE28" i="1"/>
  <c r="DA28" i="1"/>
  <c r="CQ28" i="1"/>
  <c r="CU28" i="1"/>
  <c r="CY28" i="1"/>
  <c r="DD28" i="1"/>
  <c r="DH28" i="1"/>
  <c r="DN28" i="1"/>
  <c r="CS28" i="1"/>
  <c r="CW28" i="1"/>
  <c r="DB28" i="1"/>
  <c r="DB62" i="1" s="1"/>
  <c r="Q32" i="1" s="1"/>
  <c r="DF28" i="1"/>
  <c r="DL28" i="1"/>
  <c r="DL62" i="1" s="1"/>
  <c r="Q52" i="1" s="1"/>
  <c r="N48" i="1"/>
  <c r="N52" i="1"/>
  <c r="DO62" i="1"/>
  <c r="Q58" i="1" s="1"/>
  <c r="CU62" i="1"/>
  <c r="Q18" i="1" s="1"/>
  <c r="N6" i="1"/>
  <c r="N26" i="1"/>
  <c r="N40" i="1"/>
  <c r="N18" i="1"/>
  <c r="N20" i="1"/>
  <c r="N34" i="1"/>
  <c r="N32" i="1"/>
  <c r="DD62" i="1"/>
  <c r="Q36" i="1" s="1"/>
  <c r="N16" i="1"/>
  <c r="DC16" i="1"/>
  <c r="CY16" i="1"/>
  <c r="DI16" i="1"/>
  <c r="CX16" i="1"/>
  <c r="CZ16" i="1"/>
  <c r="DH16" i="1"/>
  <c r="DH62" i="1" s="1"/>
  <c r="Q44" i="1" s="1"/>
  <c r="N8" i="1"/>
  <c r="N12" i="1"/>
  <c r="N44" i="1"/>
  <c r="N60" i="1"/>
  <c r="DN60" i="1"/>
  <c r="DN62" i="1" s="1"/>
  <c r="Q56" i="1" s="1"/>
  <c r="DF60" i="1"/>
  <c r="DB60" i="1"/>
  <c r="CX60" i="1"/>
  <c r="CT60" i="1"/>
  <c r="CP60" i="1"/>
  <c r="CP62" i="1" s="1"/>
  <c r="Q8" i="1" s="1"/>
  <c r="CZ60" i="1"/>
  <c r="CR60" i="1"/>
  <c r="CO60" i="1"/>
  <c r="CO62" i="1" s="1"/>
  <c r="Q6" i="1" s="1"/>
  <c r="CS60" i="1"/>
  <c r="CY60" i="1"/>
  <c r="DC60" i="1"/>
  <c r="DE60" i="1"/>
  <c r="DI60" i="1"/>
  <c r="CQ60" i="1"/>
  <c r="CW60" i="1"/>
  <c r="CW62" i="1" s="1"/>
  <c r="Q22" i="1" s="1"/>
  <c r="DA60" i="1"/>
  <c r="DA62" i="1" s="1"/>
  <c r="Q30" i="1" s="1"/>
  <c r="DG60" i="1"/>
  <c r="DG62" i="1" s="1"/>
  <c r="Q42" i="1" s="1"/>
  <c r="DK60" i="1"/>
  <c r="N30" i="1"/>
  <c r="DM62" i="1"/>
  <c r="Q54" i="1" s="1"/>
  <c r="DK62" i="1"/>
  <c r="Q50" i="1" s="1"/>
  <c r="CQ62" i="1"/>
  <c r="Q10" i="1" s="1"/>
  <c r="DF62" i="1"/>
  <c r="Q40" i="1" s="1"/>
  <c r="DJ62" i="1"/>
  <c r="Q48" i="1" s="1"/>
  <c r="DP62" i="1"/>
  <c r="Q60" i="1" s="1"/>
  <c r="N10" i="1"/>
  <c r="N46" i="1"/>
  <c r="N50" i="1"/>
  <c r="CX62" i="1" l="1"/>
  <c r="Q24" i="1" s="1"/>
  <c r="CS62" i="1"/>
  <c r="Q14" i="1" s="1"/>
  <c r="CY62" i="1"/>
  <c r="Q26" i="1" s="1"/>
  <c r="DE62" i="1"/>
  <c r="Q38" i="1" s="1"/>
  <c r="CT62" i="1"/>
  <c r="Q16" i="1" s="1"/>
  <c r="CZ62" i="1"/>
  <c r="Q28" i="1" s="1"/>
  <c r="DI62" i="1"/>
  <c r="Q46" i="1" s="1"/>
  <c r="DC62" i="1"/>
  <c r="Q34" i="1" s="1"/>
  <c r="CR62" i="1"/>
  <c r="Q12" i="1" s="1"/>
</calcChain>
</file>

<file path=xl/sharedStrings.xml><?xml version="1.0" encoding="utf-8"?>
<sst xmlns="http://schemas.openxmlformats.org/spreadsheetml/2006/main" count="861" uniqueCount="306">
  <si>
    <t>LATVIJAS INDIVIDUĀLAIS ČEMPIONĀTS NOVUSĀ, 2020</t>
  </si>
  <si>
    <t>2.posms</t>
  </si>
  <si>
    <t>2020.gada 12.septembrī</t>
  </si>
  <si>
    <t>Adrese:Skolas iela 5, Durbe</t>
  </si>
  <si>
    <t>Nr.</t>
  </si>
  <si>
    <t>Uzvārds Vārds</t>
  </si>
  <si>
    <t>Pils., Nov.</t>
  </si>
  <si>
    <t>Lic</t>
  </si>
  <si>
    <t>IK/f</t>
  </si>
  <si>
    <t>IK+</t>
  </si>
  <si>
    <t>IK/st</t>
  </si>
  <si>
    <t>%</t>
  </si>
  <si>
    <t>G-L</t>
  </si>
  <si>
    <t>Ikop - Reiting</t>
  </si>
  <si>
    <t>P       Līdz</t>
  </si>
  <si>
    <t>P Dienas</t>
  </si>
  <si>
    <t>P Kopā</t>
  </si>
  <si>
    <t>V</t>
  </si>
  <si>
    <t>Seti</t>
  </si>
  <si>
    <t>Koef.</t>
  </si>
  <si>
    <t>P uz           1/16 finālu</t>
  </si>
  <si>
    <t>Uzvārds, Vārds</t>
  </si>
  <si>
    <t>P</t>
  </si>
  <si>
    <t>1.</t>
  </si>
  <si>
    <t>Gūža Atvars</t>
  </si>
  <si>
    <t>Liepāja</t>
  </si>
  <si>
    <t>Strelēvičs Armands</t>
  </si>
  <si>
    <t xml:space="preserve"> </t>
  </si>
  <si>
    <t>2.</t>
  </si>
  <si>
    <t>Sausiņš Jānis</t>
  </si>
  <si>
    <t>Bērziņš Guntis</t>
  </si>
  <si>
    <t>3.</t>
  </si>
  <si>
    <t>Stieģelis Guntis</t>
  </si>
  <si>
    <t>Aizpute</t>
  </si>
  <si>
    <t>Zaķis Mareks</t>
  </si>
  <si>
    <t>4.</t>
  </si>
  <si>
    <t>Priekule</t>
  </si>
  <si>
    <t>5.</t>
  </si>
  <si>
    <t>Ziobrovskis Jānis</t>
  </si>
  <si>
    <t>6.</t>
  </si>
  <si>
    <t>Aleksandrovs Aigars</t>
  </si>
  <si>
    <t>Saldus</t>
  </si>
  <si>
    <t>7.</t>
  </si>
  <si>
    <t>Ķeiris Aldis</t>
  </si>
  <si>
    <t>8.</t>
  </si>
  <si>
    <t>9.</t>
  </si>
  <si>
    <t>Svars Pēteris</t>
  </si>
  <si>
    <t>10.</t>
  </si>
  <si>
    <t>Kupšis Vairis</t>
  </si>
  <si>
    <t>11.</t>
  </si>
  <si>
    <t>Tāramē Nēme</t>
  </si>
  <si>
    <t>Skrunda</t>
  </si>
  <si>
    <t>12.</t>
  </si>
  <si>
    <t>Feldmanis Raitis</t>
  </si>
  <si>
    <t>13.</t>
  </si>
  <si>
    <t>Šēniņš Andris</t>
  </si>
  <si>
    <t>Grobiņa</t>
  </si>
  <si>
    <t>14.</t>
  </si>
  <si>
    <t>Sausiņš Kristers</t>
  </si>
  <si>
    <t>15.</t>
  </si>
  <si>
    <t>Kupcāns Normunds</t>
  </si>
  <si>
    <t>Brocēnu nov.</t>
  </si>
  <si>
    <t>16.</t>
  </si>
  <si>
    <t>Spalvēns Rolands</t>
  </si>
  <si>
    <t>Lauciena</t>
  </si>
  <si>
    <t>17.</t>
  </si>
  <si>
    <t>18.</t>
  </si>
  <si>
    <t>Cielēns Alvils</t>
  </si>
  <si>
    <t>Talsi</t>
  </si>
  <si>
    <t>19.</t>
  </si>
  <si>
    <t>Leivalds Juris</t>
  </si>
  <si>
    <t>Roja</t>
  </si>
  <si>
    <t>20.</t>
  </si>
  <si>
    <t>Reinbergs Māris</t>
  </si>
  <si>
    <t>Ventspils</t>
  </si>
  <si>
    <t>21.</t>
  </si>
  <si>
    <t>Lāže Aivars</t>
  </si>
  <si>
    <t>22.</t>
  </si>
  <si>
    <t>Rusakovs Vladimirs</t>
  </si>
  <si>
    <t>23.</t>
  </si>
  <si>
    <t>Kovaļonoks Valērijs</t>
  </si>
  <si>
    <t>24.</t>
  </si>
  <si>
    <t>Pētersons Ilgvars</t>
  </si>
  <si>
    <t>Jaunpils nov.</t>
  </si>
  <si>
    <t>25.</t>
  </si>
  <si>
    <t>26.</t>
  </si>
  <si>
    <t>Grīnpukals Jānis</t>
  </si>
  <si>
    <t>Kolka</t>
  </si>
  <si>
    <t>27.</t>
  </si>
  <si>
    <t>Grīnpukals Māris</t>
  </si>
  <si>
    <t>28.</t>
  </si>
  <si>
    <t>Nicmanis Modris</t>
  </si>
  <si>
    <t>Sacensību tiesnesis:</t>
  </si>
  <si>
    <t>Arturs Kuzmins</t>
  </si>
  <si>
    <t>Sacensību galvenais tiesnesis:</t>
  </si>
  <si>
    <t>Liāna Krastiņa</t>
  </si>
  <si>
    <t>Adrese:  Upes iela 1, Bērvircava</t>
  </si>
  <si>
    <t>Borisēvičs Vjačeslavs</t>
  </si>
  <si>
    <t>Roziņš Guntis</t>
  </si>
  <si>
    <t>Gulbis Gundars</t>
  </si>
  <si>
    <t>Beinarts Vitālijs</t>
  </si>
  <si>
    <t>Jelgava</t>
  </si>
  <si>
    <t>Loķis Jānis</t>
  </si>
  <si>
    <t>Stankevics Andris</t>
  </si>
  <si>
    <t>Auce</t>
  </si>
  <si>
    <t>Gailis Andris</t>
  </si>
  <si>
    <t>Naglis Juris</t>
  </si>
  <si>
    <t>Kreicbergs Oskars</t>
  </si>
  <si>
    <t>Gricmanis Imants</t>
  </si>
  <si>
    <t>Kandava</t>
  </si>
  <si>
    <t>Ābele Dzintars</t>
  </si>
  <si>
    <t>Emsis Aivars</t>
  </si>
  <si>
    <t>Butkevičs Edgars</t>
  </si>
  <si>
    <t>Kojalovičs Staņislavs</t>
  </si>
  <si>
    <t>Marga Mārtiņš</t>
  </si>
  <si>
    <t>Priede Oskars</t>
  </si>
  <si>
    <t>Golunovs Juris</t>
  </si>
  <si>
    <t>Jelavas nov.</t>
  </si>
  <si>
    <t>Tiesnesis Viesturs</t>
  </si>
  <si>
    <t>Ozoliņš Māris</t>
  </si>
  <si>
    <t>Jelgavas nov.</t>
  </si>
  <si>
    <t>Jūrmala</t>
  </si>
  <si>
    <t>Osītis Ivars</t>
  </si>
  <si>
    <t>Babīte</t>
  </si>
  <si>
    <t>Jansons Raivis</t>
  </si>
  <si>
    <t>Selens Kaspars</t>
  </si>
  <si>
    <t>Rīga</t>
  </si>
  <si>
    <t>Šadeiko Fēlikss</t>
  </si>
  <si>
    <t>Podziņš Edgars</t>
  </si>
  <si>
    <t>Solovjovs Aleksandrs</t>
  </si>
  <si>
    <t>Tukums</t>
  </si>
  <si>
    <t>Grigorovičs Ruslans</t>
  </si>
  <si>
    <t>Pumpiņš Gints</t>
  </si>
  <si>
    <t>Ivanovs Valērijs</t>
  </si>
  <si>
    <t>Māris Cīrulis</t>
  </si>
  <si>
    <t>Brīvības gatve 266, Rīga</t>
  </si>
  <si>
    <t>Freimanis Ilmārs</t>
  </si>
  <si>
    <t>Ogre</t>
  </si>
  <si>
    <t>Kronbergs Andris</t>
  </si>
  <si>
    <t>Kreics Edgars</t>
  </si>
  <si>
    <t>Šubrovskis Voldemārs</t>
  </si>
  <si>
    <t>Laumanis Normunds</t>
  </si>
  <si>
    <t>Lapsiņš Aivars</t>
  </si>
  <si>
    <t>Svarinskis Einārs</t>
  </si>
  <si>
    <t>Redbergs Arnis</t>
  </si>
  <si>
    <t>Začs Artūrs</t>
  </si>
  <si>
    <t>Kaķītis Mārtiņš</t>
  </si>
  <si>
    <t>Ķekavas nov.</t>
  </si>
  <si>
    <t>Roguļins Aleksejs</t>
  </si>
  <si>
    <t>Piuss Raivo</t>
  </si>
  <si>
    <t>Lapsiņš Uvis</t>
  </si>
  <si>
    <t>Pēčs Ģirts</t>
  </si>
  <si>
    <t>Vaidava</t>
  </si>
  <si>
    <t>Kadiķis Andris</t>
  </si>
  <si>
    <t>Veilands Modris</t>
  </si>
  <si>
    <t>Zupāns Ēvalds Kārlis</t>
  </si>
  <si>
    <t>Bundzenieks Aivars</t>
  </si>
  <si>
    <t>Lagzdiņš Andris</t>
  </si>
  <si>
    <t>Mālpils</t>
  </si>
  <si>
    <t>Nasenko Vitālijs</t>
  </si>
  <si>
    <t>Dišereits Mārtiņš</t>
  </si>
  <si>
    <t>Tregubs Aleksandrs</t>
  </si>
  <si>
    <t>Carnikava</t>
  </si>
  <si>
    <t>Rudzītis Aivars</t>
  </si>
  <si>
    <t>Saidāns Ruslans</t>
  </si>
  <si>
    <t>Gordejevs Dmitrijs</t>
  </si>
  <si>
    <t>Manakovs Maksims</t>
  </si>
  <si>
    <t>Tatjana Rakojeda</t>
  </si>
  <si>
    <t>Nākotnes iela2, Rubene</t>
  </si>
  <si>
    <t>Aldiņš Māris</t>
  </si>
  <si>
    <t>Pļaviņas</t>
  </si>
  <si>
    <t>Belovs Aleksandrs</t>
  </si>
  <si>
    <t>Jēkabpils</t>
  </si>
  <si>
    <t>Treijs Kārlis</t>
  </si>
  <si>
    <t>Rēzekne</t>
  </si>
  <si>
    <t>Sipovičs Valentīns</t>
  </si>
  <si>
    <t>Šadeika Rihards</t>
  </si>
  <si>
    <t>Viesīte</t>
  </si>
  <si>
    <t>Jēgers Raimonds</t>
  </si>
  <si>
    <t>Cesvaine</t>
  </si>
  <si>
    <t>Pļavnieks Gunārs</t>
  </si>
  <si>
    <t>Balvi</t>
  </si>
  <si>
    <t>Glots Vladimirs</t>
  </si>
  <si>
    <t>Stikāns Juris</t>
  </si>
  <si>
    <t>Pavasars Vilnis</t>
  </si>
  <si>
    <t>Frīdenbergs Andris</t>
  </si>
  <si>
    <t>Skrīveri</t>
  </si>
  <si>
    <t>Gradkovskis Jānis</t>
  </si>
  <si>
    <t>Salaspils</t>
  </si>
  <si>
    <t>Lukaševičs Vjačeslavs</t>
  </si>
  <si>
    <t>Krāslava</t>
  </si>
  <si>
    <t>Tomiņš Andris</t>
  </si>
  <si>
    <t>Rozītis Marģis</t>
  </si>
  <si>
    <t>Aloja</t>
  </si>
  <si>
    <t>Lavrenovs Pēteris</t>
  </si>
  <si>
    <t>Limbaži</t>
  </si>
  <si>
    <t>Lelis Jāzeps</t>
  </si>
  <si>
    <t>Limbažu nov.</t>
  </si>
  <si>
    <t>Ķēniņš Visvaldis</t>
  </si>
  <si>
    <t>Lācis Jurģis</t>
  </si>
  <si>
    <t>Variņi</t>
  </si>
  <si>
    <t xml:space="preserve">Dubra Uģis </t>
  </si>
  <si>
    <t>Alojas nov.</t>
  </si>
  <si>
    <t>Dumbrauskis Visvaldis</t>
  </si>
  <si>
    <t>Elva Hillar</t>
  </si>
  <si>
    <t>Kadrina</t>
  </si>
  <si>
    <t>Petrovs Lauris</t>
  </si>
  <si>
    <t>Fiļipovs Sergejs</t>
  </si>
  <si>
    <t>Gūtmanis Armands</t>
  </si>
  <si>
    <t>Valmiera</t>
  </si>
  <si>
    <t>Antons Elmārs</t>
  </si>
  <si>
    <t>Cēsis</t>
  </si>
  <si>
    <t>Atslēga Aigars</t>
  </si>
  <si>
    <t>Laķis Juris</t>
  </si>
  <si>
    <t>Ainārs Pēčs</t>
  </si>
  <si>
    <t xml:space="preserve">     </t>
  </si>
  <si>
    <t>Individuālais čempionāts</t>
  </si>
  <si>
    <t>2.līga"A" grupa</t>
  </si>
  <si>
    <t>2020.gada 12.septembris</t>
  </si>
  <si>
    <t>Skolas iela 5, Durbe</t>
  </si>
  <si>
    <t xml:space="preserve"> 18.04.2009.Ķekavā</t>
  </si>
  <si>
    <t>Vienāds ar</t>
  </si>
  <si>
    <t>Uzvārds,  Vārds</t>
  </si>
  <si>
    <t>Dz.vieta</t>
  </si>
  <si>
    <t>Lic.</t>
  </si>
  <si>
    <r>
      <t>IK</t>
    </r>
    <r>
      <rPr>
        <sz val="10"/>
        <rFont val="Arial"/>
        <family val="2"/>
        <charset val="204"/>
      </rPr>
      <t>/fin</t>
    </r>
  </si>
  <si>
    <r>
      <t>IK</t>
    </r>
    <r>
      <rPr>
        <sz val="10"/>
        <rFont val="Arial"/>
        <family val="2"/>
        <charset val="204"/>
      </rPr>
      <t>/st</t>
    </r>
  </si>
  <si>
    <r>
      <t>IK</t>
    </r>
    <r>
      <rPr>
        <sz val="10"/>
        <rFont val="Arial"/>
        <family val="2"/>
        <charset val="204"/>
      </rPr>
      <t>/op</t>
    </r>
  </si>
  <si>
    <t>Ko</t>
  </si>
  <si>
    <t>Zūns Ivars</t>
  </si>
  <si>
    <t>Stalidzāns Edgars</t>
  </si>
  <si>
    <t>Pumpiņš Juris</t>
  </si>
  <si>
    <t>Balgale</t>
  </si>
  <si>
    <t>Čaklis Jānis</t>
  </si>
  <si>
    <t>Kube Māris</t>
  </si>
  <si>
    <t>Šūlmeistars Guntis</t>
  </si>
  <si>
    <t>Zūns Gundars</t>
  </si>
  <si>
    <t>Vāgentrocis Edgars</t>
  </si>
  <si>
    <t>Krūzbergs Jānis</t>
  </si>
  <si>
    <t>Lomonoss Sergejs</t>
  </si>
  <si>
    <t>Bakuns Ēriks</t>
  </si>
  <si>
    <t>Fjodorovs Viktors</t>
  </si>
  <si>
    <t xml:space="preserve">                     Sacensību  tiesnesis          Arturs Kuzmins</t>
  </si>
  <si>
    <t>Galvenā tiesnese           Liāna Krastiņa</t>
  </si>
  <si>
    <t>Latvijas čempionāts</t>
  </si>
  <si>
    <t>2. līgas "B" grupa</t>
  </si>
  <si>
    <t>Upes iela 1, Bērvircava</t>
  </si>
  <si>
    <t>Bergera koeficents</t>
  </si>
  <si>
    <t>Pils.,Nov.</t>
  </si>
  <si>
    <r>
      <t>IK/</t>
    </r>
    <r>
      <rPr>
        <sz val="9"/>
        <rFont val="Arial"/>
        <family val="2"/>
        <charset val="186"/>
      </rPr>
      <t>fin</t>
    </r>
  </si>
  <si>
    <r>
      <t>IK</t>
    </r>
    <r>
      <rPr>
        <sz val="9"/>
        <rFont val="Arial"/>
        <family val="2"/>
        <charset val="186"/>
      </rPr>
      <t>/st</t>
    </r>
  </si>
  <si>
    <r>
      <t>IK</t>
    </r>
    <r>
      <rPr>
        <sz val="9"/>
        <rFont val="Arial"/>
        <family val="2"/>
        <charset val="186"/>
      </rPr>
      <t>/op</t>
    </r>
  </si>
  <si>
    <t>Stabulnieks Igors</t>
  </si>
  <si>
    <t>Jaunpils novads</t>
  </si>
  <si>
    <t>Siliņš Edgars</t>
  </si>
  <si>
    <t>Baldone</t>
  </si>
  <si>
    <t>Voitehovičš Staņislavs</t>
  </si>
  <si>
    <t>Jelgavas novads</t>
  </si>
  <si>
    <t>Voronovs Aleksandrs</t>
  </si>
  <si>
    <t>Pūliņš Pēteris</t>
  </si>
  <si>
    <t>Zalāns Uldis</t>
  </si>
  <si>
    <t>Veilands Mārtiņš</t>
  </si>
  <si>
    <t>Bednarčiks Staņislavs</t>
  </si>
  <si>
    <t>Bauska</t>
  </si>
  <si>
    <t>Grants Andrejs</t>
  </si>
  <si>
    <t>Eglītis Uldis</t>
  </si>
  <si>
    <t>Kuzmuks Andrejs</t>
  </si>
  <si>
    <t>Pavilons Aldis</t>
  </si>
  <si>
    <t>Cela Māris</t>
  </si>
  <si>
    <t xml:space="preserve">     Sacensību  tiesnesis           Māris Cīrulis</t>
  </si>
  <si>
    <t>Galvenā tiesnese     Liāna Krastiņa</t>
  </si>
  <si>
    <t>2. līgas "C" grupa</t>
  </si>
  <si>
    <t>Sporta kompleks"Bultas", Ķekava</t>
  </si>
  <si>
    <t>Mjakuško Oļegs</t>
  </si>
  <si>
    <t>Daugavpils</t>
  </si>
  <si>
    <t>Stepiņš Guntars</t>
  </si>
  <si>
    <t>Evers Gunārs</t>
  </si>
  <si>
    <t>Ķekava</t>
  </si>
  <si>
    <t>Kapenieks Andris</t>
  </si>
  <si>
    <t>Katkevičs Jevgeņijs</t>
  </si>
  <si>
    <t>Firsts Juris</t>
  </si>
  <si>
    <t>Meļko Zigfrīds</t>
  </si>
  <si>
    <t>Narušēvics Raimonds</t>
  </si>
  <si>
    <t>Ivanovs Romāns</t>
  </si>
  <si>
    <t>Bilinskis Ainis</t>
  </si>
  <si>
    <t>Ikerts Māris</t>
  </si>
  <si>
    <t>Cirvelis Māris</t>
  </si>
  <si>
    <t>Malahovskis Viktors</t>
  </si>
  <si>
    <t>Belonoščenko Nikolajs</t>
  </si>
  <si>
    <t xml:space="preserve">     Sacensību  tiesnesis           Juris Firsts</t>
  </si>
  <si>
    <t>2.līga"D" grupa</t>
  </si>
  <si>
    <t>Nākotnes iela 2. Rubene</t>
  </si>
  <si>
    <t>Dubults Agris</t>
  </si>
  <si>
    <t>Salacgrīvas nov.</t>
  </si>
  <si>
    <t>Janbergs Oskars</t>
  </si>
  <si>
    <t>Komarovs Edgars</t>
  </si>
  <si>
    <t>Suķis Alfons</t>
  </si>
  <si>
    <t>Janovskis Heinrihs</t>
  </si>
  <si>
    <t>Ķelle Dainis</t>
  </si>
  <si>
    <t>Škutāns Gunārs</t>
  </si>
  <si>
    <t>Madliena</t>
  </si>
  <si>
    <t>Zagorskis Tālivaldis</t>
  </si>
  <si>
    <t>Dišereits Jānis</t>
  </si>
  <si>
    <t>Kušķis Andis</t>
  </si>
  <si>
    <t>Liepiņš Dzintars</t>
  </si>
  <si>
    <t xml:space="preserve">                     Sacensību  tiesnesis  Ainārs Pēčs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</si>
</sst>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1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Century"/>
      <family val="1"/>
      <charset val="186"/>
    </font>
    <font>
      <b/>
      <sz val="2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6"/>
      <color theme="1"/>
      <name val="Century"/>
      <family val="1"/>
      <charset val="186"/>
    </font>
    <font>
      <b/>
      <sz val="10"/>
      <color theme="1"/>
      <name val="Times New Roman"/>
      <family val="1"/>
      <charset val="186"/>
    </font>
    <font>
      <sz val="12"/>
      <name val="Times New Roman"/>
      <family val="1"/>
      <charset val="204"/>
    </font>
    <font>
      <b/>
      <sz val="10"/>
      <name val="Times New Roman"/>
      <family val="1"/>
      <charset val="186"/>
    </font>
    <font>
      <b/>
      <sz val="16"/>
      <name val="Century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0"/>
      <color rgb="FF0070C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color rgb="FF00B0F0"/>
      <name val="Century"/>
      <family val="1"/>
      <charset val="186"/>
    </font>
    <font>
      <sz val="12"/>
      <name val="Calibri"/>
      <family val="2"/>
      <charset val="186"/>
      <scheme val="minor"/>
    </font>
    <font>
      <b/>
      <sz val="10"/>
      <color theme="0"/>
      <name val="Times New Roman"/>
      <family val="1"/>
      <charset val="186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20"/>
      <name val="Century"/>
      <family val="1"/>
      <charset val="186"/>
    </font>
    <font>
      <sz val="14"/>
      <color rgb="FF00B050"/>
      <name val="Times New Roman"/>
      <family val="1"/>
      <charset val="186"/>
    </font>
    <font>
      <sz val="14"/>
      <color rgb="FF0070C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2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186"/>
    </font>
    <font>
      <b/>
      <sz val="10"/>
      <name val="Arial"/>
      <family val="2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4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i/>
      <sz val="12"/>
      <name val="Arial"/>
      <family val="2"/>
      <charset val="204"/>
    </font>
    <font>
      <b/>
      <sz val="14"/>
      <name val="Arial"/>
      <family val="2"/>
      <charset val="186"/>
    </font>
    <font>
      <sz val="14"/>
      <name val="Arial"/>
      <family val="2"/>
      <charset val="204"/>
    </font>
    <font>
      <sz val="14"/>
      <color rgb="FF0070C0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color rgb="FF00B050"/>
      <name val="Arial"/>
      <family val="2"/>
      <charset val="204"/>
    </font>
    <font>
      <b/>
      <sz val="12"/>
      <color theme="1"/>
      <name val="Times New Roman"/>
      <family val="1"/>
      <charset val="186"/>
    </font>
    <font>
      <sz val="14"/>
      <color theme="1"/>
      <name val="Arial"/>
      <family val="2"/>
      <charset val="204"/>
    </font>
    <font>
      <i/>
      <sz val="12"/>
      <color theme="1"/>
      <name val="Arial"/>
      <family val="2"/>
      <charset val="186"/>
    </font>
    <font>
      <i/>
      <sz val="12"/>
      <color indexed="8"/>
      <name val="Arial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FF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FFD1"/>
        <bgColor indexed="64"/>
      </patternFill>
    </fill>
    <fill>
      <patternFill patternType="lightUp">
        <bgColor theme="0"/>
      </patternFill>
    </fill>
    <fill>
      <patternFill patternType="lightUp">
        <bgColor rgb="FFFFFF00"/>
      </patternFill>
    </fill>
    <fill>
      <patternFill patternType="lightUp">
        <bgColor rgb="FFE8FFD1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theme="0"/>
      </patternFill>
    </fill>
    <fill>
      <patternFill patternType="solid">
        <fgColor theme="6" tint="0.59999389629810485"/>
        <bgColor indexed="64"/>
      </patternFill>
    </fill>
    <fill>
      <patternFill patternType="darkUp">
        <bgColor theme="0" tint="-4.9989318521683403E-2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8" borderId="12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11" borderId="0" xfId="0" applyFill="1" applyProtection="1">
      <protection locked="0"/>
    </xf>
    <xf numFmtId="0" fontId="0" fillId="0" borderId="0" xfId="0" applyProtection="1">
      <protection locked="0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/>
    <xf numFmtId="0" fontId="35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36" fillId="0" borderId="0" xfId="0" applyFont="1"/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13" borderId="0" xfId="0" applyFont="1" applyFill="1"/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textRotation="90"/>
    </xf>
    <xf numFmtId="0" fontId="41" fillId="0" borderId="3" xfId="0" applyFont="1" applyBorder="1" applyAlignment="1" applyProtection="1">
      <alignment horizontal="center"/>
      <protection hidden="1"/>
    </xf>
    <xf numFmtId="0" fontId="41" fillId="0" borderId="6" xfId="0" applyFont="1" applyBorder="1" applyAlignment="1" applyProtection="1">
      <alignment horizontal="center" vertical="center" wrapText="1"/>
      <protection hidden="1"/>
    </xf>
    <xf numFmtId="164" fontId="41" fillId="0" borderId="7" xfId="0" applyNumberFormat="1" applyFont="1" applyBorder="1" applyAlignment="1" applyProtection="1">
      <alignment horizontal="center" vertical="center" wrapText="1"/>
      <protection hidden="1"/>
    </xf>
    <xf numFmtId="164" fontId="41" fillId="0" borderId="3" xfId="0" applyNumberFormat="1" applyFont="1" applyBorder="1" applyAlignment="1" applyProtection="1">
      <alignment horizontal="center" vertical="center" wrapText="1"/>
      <protection hidden="1"/>
    </xf>
    <xf numFmtId="0" fontId="41" fillId="0" borderId="7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14" fillId="15" borderId="4" xfId="0" applyFont="1" applyFill="1" applyBorder="1" applyAlignment="1" applyProtection="1">
      <protection hidden="1"/>
    </xf>
    <xf numFmtId="0" fontId="14" fillId="15" borderId="5" xfId="0" applyFont="1" applyFill="1" applyBorder="1" applyAlignment="1" applyProtection="1">
      <protection hidden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  <protection locked="0" hidden="1"/>
    </xf>
    <xf numFmtId="0" fontId="11" fillId="2" borderId="26" xfId="0" applyFont="1" applyFill="1" applyBorder="1" applyAlignment="1" applyProtection="1">
      <alignment horizontal="center" vertical="center"/>
      <protection locked="0" hidden="1"/>
    </xf>
    <xf numFmtId="0" fontId="46" fillId="14" borderId="25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0" fontId="14" fillId="15" borderId="12" xfId="0" applyFont="1" applyFill="1" applyBorder="1" applyAlignment="1" applyProtection="1">
      <protection hidden="1"/>
    </xf>
    <xf numFmtId="0" fontId="14" fillId="15" borderId="14" xfId="0" applyFont="1" applyFill="1" applyBorder="1" applyAlignment="1" applyProtection="1">
      <protection hidden="1"/>
    </xf>
    <xf numFmtId="0" fontId="11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  <protection locked="0" hidden="1"/>
    </xf>
    <xf numFmtId="0" fontId="14" fillId="15" borderId="2" xfId="0" applyFont="1" applyFill="1" applyBorder="1" applyAlignment="1" applyProtection="1">
      <protection hidden="1"/>
    </xf>
    <xf numFmtId="0" fontId="46" fillId="14" borderId="27" xfId="0" applyFont="1" applyFill="1" applyBorder="1" applyAlignment="1">
      <alignment horizontal="center" vertical="center"/>
    </xf>
    <xf numFmtId="0" fontId="14" fillId="15" borderId="11" xfId="0" applyFont="1" applyFill="1" applyBorder="1" applyAlignment="1" applyProtection="1">
      <protection hidden="1"/>
    </xf>
    <xf numFmtId="1" fontId="48" fillId="0" borderId="0" xfId="0" applyNumberFormat="1" applyFont="1"/>
    <xf numFmtId="1" fontId="48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4" fillId="11" borderId="0" xfId="0" applyFont="1" applyFill="1"/>
    <xf numFmtId="0" fontId="52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/>
    <xf numFmtId="0" fontId="39" fillId="0" borderId="0" xfId="0" applyFont="1" applyBorder="1" applyAlignment="1">
      <alignment horizontal="center"/>
    </xf>
    <xf numFmtId="0" fontId="54" fillId="16" borderId="3" xfId="0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56" fillId="16" borderId="3" xfId="0" applyFont="1" applyFill="1" applyBorder="1" applyAlignment="1">
      <alignment horizontal="center"/>
    </xf>
    <xf numFmtId="0" fontId="14" fillId="15" borderId="20" xfId="0" applyFont="1" applyFill="1" applyBorder="1" applyAlignment="1" applyProtection="1">
      <protection hidden="1"/>
    </xf>
    <xf numFmtId="0" fontId="11" fillId="12" borderId="25" xfId="0" applyFont="1" applyFill="1" applyBorder="1" applyAlignment="1" applyProtection="1">
      <alignment horizontal="center" vertical="center"/>
      <protection locked="0" hidden="1"/>
    </xf>
    <xf numFmtId="0" fontId="11" fillId="12" borderId="26" xfId="0" applyFont="1" applyFill="1" applyBorder="1" applyAlignment="1" applyProtection="1">
      <alignment horizontal="center" vertical="center"/>
      <protection locked="0" hidden="1"/>
    </xf>
    <xf numFmtId="0" fontId="14" fillId="15" borderId="1" xfId="0" applyFont="1" applyFill="1" applyBorder="1" applyAlignment="1" applyProtection="1">
      <protection hidden="1"/>
    </xf>
    <xf numFmtId="0" fontId="11" fillId="12" borderId="25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 vertical="center"/>
    </xf>
    <xf numFmtId="0" fontId="0" fillId="0" borderId="0" xfId="0" applyBorder="1"/>
    <xf numFmtId="0" fontId="14" fillId="17" borderId="4" xfId="0" applyFont="1" applyFill="1" applyBorder="1" applyAlignment="1" applyProtection="1">
      <protection hidden="1"/>
    </xf>
    <xf numFmtId="0" fontId="14" fillId="17" borderId="5" xfId="0" applyFont="1" applyFill="1" applyBorder="1" applyAlignment="1" applyProtection="1">
      <protection hidden="1"/>
    </xf>
    <xf numFmtId="0" fontId="14" fillId="17" borderId="12" xfId="0" applyFont="1" applyFill="1" applyBorder="1" applyAlignment="1" applyProtection="1">
      <protection hidden="1"/>
    </xf>
    <xf numFmtId="0" fontId="14" fillId="17" borderId="14" xfId="0" applyFont="1" applyFill="1" applyBorder="1" applyAlignment="1" applyProtection="1">
      <protection hidden="1"/>
    </xf>
    <xf numFmtId="0" fontId="46" fillId="12" borderId="27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/>
    </xf>
    <xf numFmtId="1" fontId="58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"/>
    </xf>
    <xf numFmtId="0" fontId="61" fillId="0" borderId="0" xfId="0" applyFont="1" applyAlignment="1">
      <alignment horizontal="left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6" fillId="0" borderId="0" xfId="0" applyFont="1" applyAlignment="1">
      <alignment horizontal="center"/>
    </xf>
    <xf numFmtId="1" fontId="11" fillId="2" borderId="25" xfId="0" applyNumberFormat="1" applyFont="1" applyFill="1" applyBorder="1" applyAlignment="1">
      <alignment horizontal="center" vertical="center"/>
    </xf>
    <xf numFmtId="0" fontId="51" fillId="14" borderId="25" xfId="0" applyFont="1" applyFill="1" applyBorder="1" applyAlignment="1">
      <alignment horizontal="center" vertical="center"/>
    </xf>
    <xf numFmtId="0" fontId="67" fillId="14" borderId="26" xfId="0" applyFont="1" applyFill="1" applyBorder="1" applyAlignment="1">
      <alignment horizontal="center" vertical="center"/>
    </xf>
    <xf numFmtId="0" fontId="51" fillId="14" borderId="2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0" fillId="8" borderId="3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6" fillId="5" borderId="2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7" borderId="9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2" fillId="6" borderId="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 applyProtection="1">
      <alignment horizontal="left" vertical="center" wrapText="1"/>
      <protection locked="0"/>
    </xf>
    <xf numFmtId="0" fontId="20" fillId="12" borderId="7" xfId="0" applyFont="1" applyFill="1" applyBorder="1" applyAlignment="1">
      <alignment horizontal="center" vertical="center"/>
    </xf>
    <xf numFmtId="0" fontId="21" fillId="6" borderId="3" xfId="0" applyFont="1" applyFill="1" applyBorder="1" applyAlignment="1" applyProtection="1">
      <alignment horizontal="left" vertical="center"/>
      <protection locked="0"/>
    </xf>
    <xf numFmtId="0" fontId="21" fillId="2" borderId="3" xfId="0" applyFont="1" applyFill="1" applyBorder="1" applyAlignment="1" applyProtection="1">
      <alignment horizontal="left" vertical="center"/>
      <protection locked="0"/>
    </xf>
    <xf numFmtId="0" fontId="3" fillId="8" borderId="12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left" vertical="center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9" fillId="6" borderId="3" xfId="0" applyFont="1" applyFill="1" applyBorder="1" applyAlignment="1" applyProtection="1">
      <alignment horizontal="left" vertical="center"/>
      <protection locked="0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49" fontId="24" fillId="5" borderId="2" xfId="0" applyNumberFormat="1" applyFont="1" applyFill="1" applyBorder="1" applyAlignment="1">
      <alignment horizontal="center" vertical="center"/>
    </xf>
    <xf numFmtId="49" fontId="24" fillId="5" borderId="1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0" fillId="8" borderId="1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</xf>
    <xf numFmtId="0" fontId="47" fillId="2" borderId="11" xfId="0" applyFont="1" applyFill="1" applyBorder="1" applyProtection="1"/>
    <xf numFmtId="0" fontId="4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0" fillId="0" borderId="0" xfId="0" applyFont="1" applyAlignment="1">
      <alignment horizontal="center"/>
    </xf>
    <xf numFmtId="0" fontId="44" fillId="2" borderId="23" xfId="0" applyFont="1" applyFill="1" applyBorder="1" applyAlignment="1" applyProtection="1">
      <alignment horizontal="center" vertical="center"/>
      <protection hidden="1"/>
    </xf>
    <xf numFmtId="0" fontId="44" fillId="2" borderId="24" xfId="0" applyFont="1" applyFill="1" applyBorder="1" applyAlignment="1" applyProtection="1">
      <alignment horizontal="center" vertical="center"/>
      <protection hidden="1"/>
    </xf>
    <xf numFmtId="2" fontId="44" fillId="14" borderId="23" xfId="0" applyNumberFormat="1" applyFont="1" applyFill="1" applyBorder="1" applyAlignment="1" applyProtection="1">
      <alignment horizontal="center" vertical="center"/>
      <protection hidden="1"/>
    </xf>
    <xf numFmtId="2" fontId="44" fillId="14" borderId="24" xfId="0" applyNumberFormat="1" applyFont="1" applyFill="1" applyBorder="1" applyAlignment="1" applyProtection="1">
      <alignment horizontal="center" vertical="center"/>
      <protection hidden="1"/>
    </xf>
    <xf numFmtId="1" fontId="6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 applyProtection="1">
      <alignment horizontal="center" vertical="center" wrapText="1"/>
    </xf>
    <xf numFmtId="1" fontId="14" fillId="2" borderId="11" xfId="0" applyNumberFormat="1" applyFont="1" applyFill="1" applyBorder="1" applyAlignment="1" applyProtection="1">
      <alignment horizontal="center" vertical="center" wrapText="1"/>
    </xf>
    <xf numFmtId="0" fontId="14" fillId="14" borderId="4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70" fillId="0" borderId="2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2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/>
    </xf>
    <xf numFmtId="1" fontId="43" fillId="2" borderId="2" xfId="0" applyNumberFormat="1" applyFont="1" applyFill="1" applyBorder="1" applyAlignment="1" applyProtection="1">
      <alignment horizontal="center" vertical="center" wrapText="1"/>
    </xf>
    <xf numFmtId="1" fontId="43" fillId="2" borderId="11" xfId="0" applyNumberFormat="1" applyFont="1" applyFill="1" applyBorder="1" applyAlignment="1" applyProtection="1">
      <alignment horizontal="center" vertical="center" wrapText="1"/>
    </xf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6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3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6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2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" fontId="6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" fontId="41" fillId="2" borderId="2" xfId="0" applyNumberFormat="1" applyFont="1" applyFill="1" applyBorder="1" applyAlignment="1" applyProtection="1">
      <alignment horizontal="center" vertical="center"/>
    </xf>
    <xf numFmtId="1" fontId="47" fillId="2" borderId="11" xfId="0" applyNumberFormat="1" applyFont="1" applyFill="1" applyBorder="1" applyProtection="1"/>
    <xf numFmtId="0" fontId="8" fillId="13" borderId="12" xfId="0" applyFont="1" applyFill="1" applyBorder="1" applyAlignment="1" applyProtection="1">
      <alignment horizontal="center" vertical="center"/>
      <protection hidden="1"/>
    </xf>
    <xf numFmtId="0" fontId="8" fillId="13" borderId="14" xfId="0" applyFont="1" applyFill="1" applyBorder="1" applyAlignment="1" applyProtection="1">
      <alignment horizontal="center" vertical="center"/>
      <protection hidden="1"/>
    </xf>
    <xf numFmtId="0" fontId="41" fillId="14" borderId="6" xfId="0" applyFont="1" applyFill="1" applyBorder="1" applyAlignment="1" applyProtection="1">
      <alignment horizontal="center" wrapText="1"/>
      <protection hidden="1"/>
    </xf>
    <xf numFmtId="0" fontId="41" fillId="14" borderId="7" xfId="0" applyFont="1" applyFill="1" applyBorder="1" applyAlignment="1" applyProtection="1">
      <alignment horizontal="center" wrapText="1"/>
      <protection hidden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1" fillId="0" borderId="6" xfId="0" applyFont="1" applyFill="1" applyBorder="1" applyAlignment="1" applyProtection="1">
      <alignment horizontal="center" wrapText="1"/>
      <protection hidden="1"/>
    </xf>
    <xf numFmtId="0" fontId="41" fillId="0" borderId="7" xfId="0" applyFont="1" applyFill="1" applyBorder="1" applyAlignment="1" applyProtection="1">
      <alignment horizontal="center" wrapText="1"/>
      <protection hidden="1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0" xfId="0"/>
    <xf numFmtId="2" fontId="45" fillId="14" borderId="30" xfId="0" applyNumberFormat="1" applyFont="1" applyFill="1" applyBorder="1" applyAlignment="1" applyProtection="1">
      <alignment horizontal="center" vertical="center"/>
      <protection hidden="1"/>
    </xf>
    <xf numFmtId="2" fontId="45" fillId="1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44" fillId="2" borderId="30" xfId="0" applyFont="1" applyFill="1" applyBorder="1" applyAlignment="1" applyProtection="1">
      <alignment horizontal="center" vertical="center"/>
      <protection hidden="1"/>
    </xf>
    <xf numFmtId="0" fontId="44" fillId="12" borderId="23" xfId="0" applyFont="1" applyFill="1" applyBorder="1" applyAlignment="1" applyProtection="1">
      <alignment horizontal="center" vertical="center"/>
      <protection hidden="1"/>
    </xf>
    <xf numFmtId="0" fontId="44" fillId="12" borderId="24" xfId="0" applyFont="1" applyFill="1" applyBorder="1" applyAlignment="1" applyProtection="1">
      <alignment horizontal="center" vertical="center"/>
      <protection hidden="1"/>
    </xf>
    <xf numFmtId="164" fontId="55" fillId="2" borderId="3" xfId="0" applyNumberFormat="1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 applyProtection="1">
      <alignment horizontal="left" vertical="center" shrinkToFit="1"/>
      <protection locked="0"/>
    </xf>
    <xf numFmtId="0" fontId="21" fillId="2" borderId="11" xfId="0" applyFont="1" applyFill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>
      <alignment horizontal="left" vertical="center"/>
    </xf>
    <xf numFmtId="1" fontId="55" fillId="0" borderId="3" xfId="0" applyNumberFormat="1" applyFont="1" applyBorder="1" applyAlignment="1">
      <alignment horizontal="center" vertical="center"/>
    </xf>
    <xf numFmtId="1" fontId="55" fillId="2" borderId="3" xfId="0" applyNumberFormat="1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1" fontId="63" fillId="0" borderId="3" xfId="0" applyNumberFormat="1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left" vertical="center"/>
    </xf>
    <xf numFmtId="2" fontId="45" fillId="14" borderId="23" xfId="0" applyNumberFormat="1" applyFont="1" applyFill="1" applyBorder="1" applyAlignment="1" applyProtection="1">
      <alignment horizontal="center" vertical="center"/>
      <protection hidden="1"/>
    </xf>
    <xf numFmtId="2" fontId="45" fillId="12" borderId="23" xfId="0" applyNumberFormat="1" applyFont="1" applyFill="1" applyBorder="1" applyAlignment="1" applyProtection="1">
      <alignment horizontal="center" vertical="center"/>
      <protection hidden="1"/>
    </xf>
    <xf numFmtId="2" fontId="45" fillId="12" borderId="24" xfId="0" applyNumberFormat="1" applyFont="1" applyFill="1" applyBorder="1" applyAlignment="1" applyProtection="1">
      <alignment horizontal="center" vertical="center"/>
      <protection hidden="1"/>
    </xf>
    <xf numFmtId="0" fontId="44" fillId="12" borderId="30" xfId="0" applyFont="1" applyFill="1" applyBorder="1" applyAlignment="1" applyProtection="1">
      <alignment horizontal="center" vertical="center"/>
      <protection hidden="1"/>
    </xf>
    <xf numFmtId="0" fontId="62" fillId="12" borderId="3" xfId="0" applyFont="1" applyFill="1" applyBorder="1" applyAlignment="1">
      <alignment horizontal="center" vertical="center"/>
    </xf>
    <xf numFmtId="0" fontId="55" fillId="12" borderId="3" xfId="0" applyFont="1" applyFill="1" applyBorder="1" applyAlignment="1">
      <alignment horizontal="center" vertical="center"/>
    </xf>
    <xf numFmtId="0" fontId="55" fillId="12" borderId="6" xfId="0" applyFont="1" applyFill="1" applyBorder="1" applyAlignment="1">
      <alignment horizontal="center" vertical="center"/>
    </xf>
    <xf numFmtId="0" fontId="57" fillId="12" borderId="3" xfId="0" applyFont="1" applyFill="1" applyBorder="1" applyAlignment="1">
      <alignment horizontal="center" vertical="center"/>
    </xf>
    <xf numFmtId="0" fontId="21" fillId="12" borderId="2" xfId="0" applyFont="1" applyFill="1" applyBorder="1" applyAlignment="1" applyProtection="1">
      <alignment horizontal="left" vertical="center" shrinkToFit="1"/>
      <protection locked="0"/>
    </xf>
    <xf numFmtId="0" fontId="21" fillId="12" borderId="11" xfId="0" applyFont="1" applyFill="1" applyBorder="1" applyAlignment="1" applyProtection="1">
      <alignment horizontal="left" vertical="center" shrinkToFit="1"/>
      <protection locked="0"/>
    </xf>
    <xf numFmtId="0" fontId="14" fillId="12" borderId="3" xfId="0" applyFont="1" applyFill="1" applyBorder="1" applyAlignment="1">
      <alignment horizontal="left" vertical="center"/>
    </xf>
    <xf numFmtId="1" fontId="55" fillId="12" borderId="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34" fillId="16" borderId="3" xfId="0" applyFont="1" applyFill="1" applyBorder="1" applyAlignment="1">
      <alignment horizontal="center" vertical="center"/>
    </xf>
    <xf numFmtId="164" fontId="55" fillId="12" borderId="3" xfId="0" applyNumberFormat="1" applyFont="1" applyFill="1" applyBorder="1" applyAlignment="1">
      <alignment horizontal="center" vertical="center"/>
    </xf>
    <xf numFmtId="1" fontId="63" fillId="12" borderId="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62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16" borderId="3" xfId="0" applyFont="1" applyFill="1" applyBorder="1" applyAlignment="1">
      <alignment horizontal="center"/>
    </xf>
    <xf numFmtId="0" fontId="0" fillId="16" borderId="28" xfId="0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" fontId="66" fillId="0" borderId="3" xfId="0" applyNumberFormat="1" applyFont="1" applyBorder="1" applyAlignment="1">
      <alignment horizontal="center" vertical="center"/>
    </xf>
    <xf numFmtId="1" fontId="65" fillId="0" borderId="3" xfId="0" applyNumberFormat="1" applyFont="1" applyBorder="1" applyAlignment="1">
      <alignment horizontal="center" vertical="center"/>
    </xf>
    <xf numFmtId="1" fontId="64" fillId="0" borderId="3" xfId="0" applyNumberFormat="1" applyFont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left" vertical="center"/>
      <protection locked="0"/>
    </xf>
    <xf numFmtId="0" fontId="56" fillId="0" borderId="35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8" fillId="6" borderId="6" xfId="0" applyFont="1" applyFill="1" applyBorder="1" applyAlignment="1" applyProtection="1">
      <alignment horizontal="center" vertical="center"/>
      <protection hidden="1"/>
    </xf>
    <xf numFmtId="0" fontId="8" fillId="6" borderId="7" xfId="0" applyFont="1" applyFill="1" applyBorder="1" applyAlignment="1" applyProtection="1">
      <alignment horizontal="center" vertical="center"/>
      <protection hidden="1"/>
    </xf>
    <xf numFmtId="0" fontId="56" fillId="0" borderId="6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62" fillId="2" borderId="2" xfId="0" applyFont="1" applyFill="1" applyBorder="1" applyAlignment="1">
      <alignment horizontal="center" vertical="center"/>
    </xf>
    <xf numFmtId="0" fontId="62" fillId="2" borderId="11" xfId="0" applyFont="1" applyFill="1" applyBorder="1" applyAlignment="1">
      <alignment horizontal="center" vertical="center"/>
    </xf>
  </cellXfs>
  <cellStyles count="1">
    <cellStyle name="Parasts" xfId="0" builtinId="0"/>
  </cellStyles>
  <dxfs count="925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6" tint="0.7999816888943144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6" tint="0.7999816888943144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6" tint="0.7999816888943144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6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6" tint="0.7999816888943144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rgb="FFFF0000"/>
      </font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85"/>
  <sheetViews>
    <sheetView tabSelected="1" zoomScale="70" zoomScaleNormal="70" workbookViewId="0">
      <selection activeCell="D3" sqref="D1:D1048576"/>
    </sheetView>
  </sheetViews>
  <sheetFormatPr defaultRowHeight="12.75" outlineLevelCol="1" x14ac:dyDescent="0.25"/>
  <cols>
    <col min="1" max="1" width="6" style="2" customWidth="1"/>
    <col min="2" max="2" width="31.140625" style="2" customWidth="1"/>
    <col min="3" max="3" width="13.7109375" style="2" customWidth="1" outlineLevel="1"/>
    <col min="4" max="4" width="5.7109375" style="2" hidden="1" customWidth="1" outlineLevel="1"/>
    <col min="5" max="9" width="5.7109375" style="2" customWidth="1" outlineLevel="1"/>
    <col min="10" max="10" width="7" style="2" customWidth="1" outlineLevel="1"/>
    <col min="11" max="11" width="6.140625" style="2" customWidth="1"/>
    <col min="12" max="12" width="6.7109375" style="2" customWidth="1"/>
    <col min="13" max="14" width="5.7109375" style="2" customWidth="1"/>
    <col min="15" max="16" width="3.7109375" style="2" customWidth="1"/>
    <col min="17" max="17" width="5.7109375" style="2" customWidth="1"/>
    <col min="18" max="72" width="2.5703125" style="2" customWidth="1"/>
    <col min="73" max="73" width="2.7109375" style="2" customWidth="1"/>
    <col min="74" max="74" width="8.28515625" style="2" customWidth="1"/>
    <col min="75" max="75" width="6" style="2" customWidth="1"/>
    <col min="76" max="76" width="3.85546875" style="2" customWidth="1" outlineLevel="1"/>
    <col min="77" max="77" width="22.7109375" style="2" customWidth="1" outlineLevel="1"/>
    <col min="78" max="89" width="2.42578125" style="2" customWidth="1" outlineLevel="1"/>
    <col min="90" max="91" width="5.7109375" style="2" customWidth="1" outlineLevel="1"/>
    <col min="92" max="92" width="6" style="2" customWidth="1" outlineLevel="1"/>
    <col min="93" max="120" width="4.28515625" style="2" customWidth="1"/>
    <col min="121" max="16384" width="9.140625" style="2"/>
  </cols>
  <sheetData>
    <row r="1" spans="1:150" ht="30.75" customHeight="1" x14ac:dyDescent="0.3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4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14.2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0" ht="15.75" customHeight="1" x14ac:dyDescent="0.25">
      <c r="A4" s="199" t="s">
        <v>2</v>
      </c>
      <c r="B4" s="199"/>
      <c r="C4" s="200"/>
      <c r="D4" s="200"/>
      <c r="E4" s="200"/>
      <c r="F4" s="2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"/>
      <c r="AC4" s="1"/>
      <c r="AD4" s="1"/>
      <c r="AE4" s="1"/>
      <c r="AF4" s="202" t="s">
        <v>3</v>
      </c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0" ht="43.5" customHeight="1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189" t="s">
        <v>18</v>
      </c>
      <c r="P5" s="189"/>
      <c r="Q5" s="5" t="s">
        <v>19</v>
      </c>
      <c r="R5" s="192">
        <v>1</v>
      </c>
      <c r="S5" s="192"/>
      <c r="T5" s="189">
        <v>2</v>
      </c>
      <c r="U5" s="189"/>
      <c r="V5" s="189">
        <v>3</v>
      </c>
      <c r="W5" s="189"/>
      <c r="X5" s="190">
        <v>4</v>
      </c>
      <c r="Y5" s="191"/>
      <c r="Z5" s="189">
        <v>5</v>
      </c>
      <c r="AA5" s="189"/>
      <c r="AB5" s="189">
        <v>6</v>
      </c>
      <c r="AC5" s="189"/>
      <c r="AD5" s="189">
        <v>7</v>
      </c>
      <c r="AE5" s="189"/>
      <c r="AF5" s="189">
        <v>8</v>
      </c>
      <c r="AG5" s="189"/>
      <c r="AH5" s="189">
        <v>9</v>
      </c>
      <c r="AI5" s="189"/>
      <c r="AJ5" s="189">
        <v>10</v>
      </c>
      <c r="AK5" s="189"/>
      <c r="AL5" s="189">
        <v>11</v>
      </c>
      <c r="AM5" s="189"/>
      <c r="AN5" s="189">
        <v>12</v>
      </c>
      <c r="AO5" s="189"/>
      <c r="AP5" s="189">
        <v>13</v>
      </c>
      <c r="AQ5" s="189"/>
      <c r="AR5" s="189">
        <v>14</v>
      </c>
      <c r="AS5" s="189"/>
      <c r="AT5" s="189">
        <v>15</v>
      </c>
      <c r="AU5" s="189"/>
      <c r="AV5" s="189">
        <v>16</v>
      </c>
      <c r="AW5" s="189"/>
      <c r="AX5" s="189">
        <v>17</v>
      </c>
      <c r="AY5" s="189"/>
      <c r="AZ5" s="189">
        <v>18</v>
      </c>
      <c r="BA5" s="189"/>
      <c r="BB5" s="189">
        <v>19</v>
      </c>
      <c r="BC5" s="189"/>
      <c r="BD5" s="189">
        <v>20</v>
      </c>
      <c r="BE5" s="189"/>
      <c r="BF5" s="189">
        <v>21</v>
      </c>
      <c r="BG5" s="189"/>
      <c r="BH5" s="189">
        <v>22</v>
      </c>
      <c r="BI5" s="189"/>
      <c r="BJ5" s="189">
        <v>23</v>
      </c>
      <c r="BK5" s="189"/>
      <c r="BL5" s="189">
        <v>24</v>
      </c>
      <c r="BM5" s="189"/>
      <c r="BN5" s="189">
        <v>25</v>
      </c>
      <c r="BO5" s="189"/>
      <c r="BP5" s="189">
        <v>26</v>
      </c>
      <c r="BQ5" s="189"/>
      <c r="BR5" s="189">
        <v>27</v>
      </c>
      <c r="BS5" s="189"/>
      <c r="BT5" s="189">
        <v>28</v>
      </c>
      <c r="BU5" s="190"/>
      <c r="BV5" s="6" t="s">
        <v>20</v>
      </c>
      <c r="BW5" s="7"/>
      <c r="BX5" s="6" t="s">
        <v>4</v>
      </c>
      <c r="BY5" s="6" t="s">
        <v>21</v>
      </c>
      <c r="BZ5" s="187">
        <v>1</v>
      </c>
      <c r="CA5" s="188"/>
      <c r="CB5" s="187">
        <v>2</v>
      </c>
      <c r="CC5" s="188"/>
      <c r="CD5" s="187">
        <v>3</v>
      </c>
      <c r="CE5" s="188"/>
      <c r="CF5" s="187">
        <v>4</v>
      </c>
      <c r="CG5" s="188"/>
      <c r="CH5" s="187">
        <v>5</v>
      </c>
      <c r="CI5" s="188"/>
      <c r="CJ5" s="187">
        <v>6</v>
      </c>
      <c r="CK5" s="188"/>
      <c r="CL5" s="6" t="s">
        <v>22</v>
      </c>
      <c r="CM5" s="6" t="s">
        <v>17</v>
      </c>
      <c r="CN5" s="8"/>
      <c r="CO5" s="9">
        <v>1</v>
      </c>
      <c r="CP5" s="9">
        <v>2</v>
      </c>
      <c r="CQ5" s="9">
        <v>3</v>
      </c>
      <c r="CR5" s="9">
        <v>4</v>
      </c>
      <c r="CS5" s="9">
        <v>5</v>
      </c>
      <c r="CT5" s="9">
        <v>6</v>
      </c>
      <c r="CU5" s="9">
        <v>7</v>
      </c>
      <c r="CV5" s="9">
        <v>8</v>
      </c>
      <c r="CW5" s="9">
        <v>9</v>
      </c>
      <c r="CX5" s="9">
        <v>10</v>
      </c>
      <c r="CY5" s="9">
        <v>11</v>
      </c>
      <c r="CZ5" s="9">
        <v>12</v>
      </c>
      <c r="DA5" s="9">
        <v>13</v>
      </c>
      <c r="DB5" s="9">
        <v>14</v>
      </c>
      <c r="DC5" s="9">
        <v>15</v>
      </c>
      <c r="DD5" s="9">
        <v>16</v>
      </c>
      <c r="DE5" s="9">
        <v>17</v>
      </c>
      <c r="DF5" s="9">
        <v>18</v>
      </c>
      <c r="DG5" s="9">
        <v>19</v>
      </c>
      <c r="DH5" s="9">
        <v>20</v>
      </c>
      <c r="DI5" s="9">
        <v>21</v>
      </c>
      <c r="DJ5" s="9">
        <v>22</v>
      </c>
      <c r="DK5" s="9">
        <v>23</v>
      </c>
      <c r="DL5" s="9">
        <v>24</v>
      </c>
      <c r="DM5" s="9">
        <v>25</v>
      </c>
      <c r="DN5" s="9">
        <v>26</v>
      </c>
      <c r="DO5" s="9">
        <v>27</v>
      </c>
      <c r="DP5" s="9">
        <v>28</v>
      </c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0" ht="11.25" customHeight="1" x14ac:dyDescent="0.25">
      <c r="A6" s="150" t="s">
        <v>23</v>
      </c>
      <c r="B6" s="162" t="s">
        <v>24</v>
      </c>
      <c r="C6" s="152" t="s">
        <v>25</v>
      </c>
      <c r="D6" s="153"/>
      <c r="E6" s="146">
        <f>IF(G6="",0,IF(F6+G6&lt;1000,1000,F6+G6))</f>
        <v>1220.0999999999999</v>
      </c>
      <c r="F6" s="146">
        <f>IF(I6&gt;150,IF(H6&gt;=65,0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(15+50)%)*10),IF(I6&lt;-150,IF(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&lt;1,0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)</f>
        <v>-46.900000000000013</v>
      </c>
      <c r="G6" s="138">
        <v>1267</v>
      </c>
      <c r="H6" s="144">
        <f>IF(COUNT(AT6:BU6)=0,0,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/((COUNT(AT6:BU6))*2)%)</f>
        <v>39.285714285714285</v>
      </c>
      <c r="I6" s="146">
        <f>IF(G6="",0,G6-IF(SUM($G$34:$G$61)=0,0,(SUM($G$34:$G$61)/(COUNT($G$34:$G$61)))))</f>
        <v>60.35714285714289</v>
      </c>
      <c r="J6" s="146">
        <f>IF(G6=0,0,(SUM($G$6:$G$61)-G6)/(COUNT($G$6:$G$61)-1))</f>
        <v>1226.6153846153845</v>
      </c>
      <c r="K6" s="148">
        <f>SUM(T6:AS6)</f>
        <v>20</v>
      </c>
      <c r="L6" s="148">
        <f>SUM(AT6:BU6)</f>
        <v>15</v>
      </c>
      <c r="M6" s="193">
        <f>SUM(L6+K6)</f>
        <v>35</v>
      </c>
      <c r="N6" s="138">
        <f>RANK(M6,$M$6:$M$60)</f>
        <v>11</v>
      </c>
      <c r="O6" s="140">
        <f>IF(O7+P7&lt;1,0,SUM(O7/P7))</f>
        <v>0.95890410958904104</v>
      </c>
      <c r="P6" s="141"/>
      <c r="Q6" s="148">
        <f>CO62</f>
        <v>400.5</v>
      </c>
      <c r="R6" s="195">
        <v>0</v>
      </c>
      <c r="S6" s="195"/>
      <c r="T6" s="177">
        <f>IF(T7+U7=0,"",IF(T7=4,3,IF(T7=3,1,0)))</f>
        <v>3</v>
      </c>
      <c r="U6" s="131"/>
      <c r="V6" s="131">
        <f>IF(V7+W7=0,"",IF(V7=4,3,IF(V7=3,1,0)))</f>
        <v>1</v>
      </c>
      <c r="W6" s="131"/>
      <c r="X6" s="131">
        <f>IF(X7+Y7=0,"",IF(X7=4,3,IF(X7=3,1,0)))</f>
        <v>3</v>
      </c>
      <c r="Y6" s="131"/>
      <c r="Z6" s="131">
        <f>IF(Z7+AA7=0,"",IF(Z7=4,3,IF(Z7=3,1,0)))</f>
        <v>0</v>
      </c>
      <c r="AA6" s="131"/>
      <c r="AB6" s="155">
        <f>IF(AB7+AC7=0,"",IF(AB7=4,3,IF(AB7=3,1,0)))</f>
        <v>0</v>
      </c>
      <c r="AC6" s="155"/>
      <c r="AD6" s="155">
        <f>IF(AD7+AE7=0,"",IF(AD7=4,3,IF(AD7=3,1,0)))</f>
        <v>1</v>
      </c>
      <c r="AE6" s="155"/>
      <c r="AF6" s="131" t="str">
        <f>IF(AF7+AG7=0,"",IF(AF7=4,3,IF(AF7=3,1,0)))</f>
        <v/>
      </c>
      <c r="AG6" s="131"/>
      <c r="AH6" s="155">
        <f>IF(AH7+AI7=0,"",IF(AH7=4,3,IF(AH7=3,1,0)))</f>
        <v>3</v>
      </c>
      <c r="AI6" s="155"/>
      <c r="AJ6" s="131">
        <f>IF(AJ7+AK7=0,"",IF(AJ7=4,3,IF(AJ7=3,1,0)))</f>
        <v>3</v>
      </c>
      <c r="AK6" s="131"/>
      <c r="AL6" s="155">
        <f>IF(AL7+AM7=0,"",IF(AL7=4,3,IF(AL7=3,1,0)))</f>
        <v>0</v>
      </c>
      <c r="AM6" s="155"/>
      <c r="AN6" s="131">
        <f>IF(AN7+AO7=0,"",IF(AN7=4,3,IF(AN7=3,1,0)))</f>
        <v>0</v>
      </c>
      <c r="AO6" s="131"/>
      <c r="AP6" s="155">
        <f>IF(AP7+AQ7=0,"",IF(AP7=4,3,IF(AP7=3,1,0)))</f>
        <v>3</v>
      </c>
      <c r="AQ6" s="155"/>
      <c r="AR6" s="131">
        <f>IF(AR7+AS7=0,"",IF(AR7=4,3,IF(AR7=3,1,0)))</f>
        <v>3</v>
      </c>
      <c r="AS6" s="131"/>
      <c r="AT6" s="155">
        <f>IF(AT7+AU7=0,"",IF(AT7=4,3,IF(AT7=3,1,0)))</f>
        <v>0</v>
      </c>
      <c r="AU6" s="155"/>
      <c r="AV6" s="135">
        <f>IF(AV7+AW7=0,"",IF(AV7=4,3,IF(AV7=3,1,0)))</f>
        <v>3</v>
      </c>
      <c r="AW6" s="135"/>
      <c r="AX6" s="135">
        <f>IF(AX7+AY7=0,"",IF(AX7=4,3,IF(AX7=3,1,0)))</f>
        <v>3</v>
      </c>
      <c r="AY6" s="135"/>
      <c r="AZ6" s="155">
        <f>IF(AZ7+BA7=0,"",IF(AZ7=4,3,IF(AZ7=3,1,0)))</f>
        <v>1</v>
      </c>
      <c r="BA6" s="155"/>
      <c r="BB6" s="155">
        <f>IF(BB7+BC7=0,"",IF(BB7=4,3,IF(BB7=3,1,0)))</f>
        <v>3</v>
      </c>
      <c r="BC6" s="155"/>
      <c r="BD6" s="155">
        <f>IF(BD7+BE7=0,"",IF(BD7=4,3,IF(BD7=3,1,0)))</f>
        <v>0</v>
      </c>
      <c r="BE6" s="155"/>
      <c r="BF6" s="155">
        <f>IF(BF7+BG7=0,"",IF(BF7=4,3,IF(BF7=3,1,0)))</f>
        <v>0</v>
      </c>
      <c r="BG6" s="155"/>
      <c r="BH6" s="155">
        <f>IF(BH7+BI7=0,"",IF(BH7=4,3,IF(BH7=3,1,0)))</f>
        <v>0</v>
      </c>
      <c r="BI6" s="155"/>
      <c r="BJ6" s="135">
        <f>IF(BJ7+BK7=0,"",IF(BJ7=4,3,IF(BJ7=3,1,0)))</f>
        <v>0</v>
      </c>
      <c r="BK6" s="135"/>
      <c r="BL6" s="135">
        <f>IF(BL7+BM7=0,"",IF(BL7=4,3,IF(BL7=3,1,0)))</f>
        <v>3</v>
      </c>
      <c r="BM6" s="135"/>
      <c r="BN6" s="135">
        <f>IF(BN7+BO7=0,"",IF(BN7=4,3,IF(BN7=3,1,0)))</f>
        <v>0</v>
      </c>
      <c r="BO6" s="135"/>
      <c r="BP6" s="155">
        <f>IF(BP7+BQ7=0,"",IF(BP7=4,3,IF(BP7=3,1,0)))</f>
        <v>1</v>
      </c>
      <c r="BQ6" s="155"/>
      <c r="BR6" s="155">
        <f>IF(BR7+BS7=0,"",IF(BR7=4,3,IF(BR7=3,1,0)))</f>
        <v>0</v>
      </c>
      <c r="BS6" s="155"/>
      <c r="BT6" s="135">
        <f>IF(BT7+BU7=0,"",IF(BT7=4,3,IF(BT7=3,1,0)))</f>
        <v>1</v>
      </c>
      <c r="BU6" s="135"/>
      <c r="BV6" s="134">
        <v>12</v>
      </c>
      <c r="BW6" s="1"/>
      <c r="BX6" s="150">
        <v>1</v>
      </c>
      <c r="BY6" s="159" t="s">
        <v>26</v>
      </c>
      <c r="BZ6" s="10" t="s">
        <v>27</v>
      </c>
      <c r="CA6" s="11"/>
      <c r="CB6" s="163">
        <f>IF(CB7+CC7=0,"",IF(CB7=4,3,IF(CB7=3,1,0)))</f>
        <v>3</v>
      </c>
      <c r="CC6" s="163"/>
      <c r="CD6" s="163">
        <f>IF(CD7+CE7=0,"",IF(CD7=4,3,IF(CD7=3,1,0)))</f>
        <v>1</v>
      </c>
      <c r="CE6" s="163"/>
      <c r="CF6" s="163" t="str">
        <f>IF(CF7+CG7=0,"",IF(CF7=4,3,IF(CF7=3,1,0)))</f>
        <v/>
      </c>
      <c r="CG6" s="163"/>
      <c r="CH6" s="163" t="str">
        <f>IF(CH7+CI7=0,"",IF(CH7=4,3,IF(CH7=3,1,0)))</f>
        <v/>
      </c>
      <c r="CI6" s="163"/>
      <c r="CJ6" s="163" t="str">
        <f>IF(CJ7+CK7=0,"",IF(CJ7=4,3,IF(CJ7=3,1,0)))</f>
        <v/>
      </c>
      <c r="CK6" s="163"/>
      <c r="CL6" s="150">
        <f>SUM(BZ6:CK6)</f>
        <v>4</v>
      </c>
      <c r="CM6" s="153">
        <v>15</v>
      </c>
      <c r="CN6" s="1"/>
      <c r="CO6" s="126"/>
      <c r="CP6" s="129">
        <f>IF($T6=1,$M6/2)+IF($T6=0,$M6)</f>
        <v>0</v>
      </c>
      <c r="CQ6" s="129">
        <f>IF($V6=1,$M6/2)+IF($V6=0,$M6)</f>
        <v>17.5</v>
      </c>
      <c r="CR6" s="129">
        <f>IF($X6=1,$M6/2)+IF($X6=0,$M6)</f>
        <v>0</v>
      </c>
      <c r="CS6" s="129">
        <f>IF($Z6=1,$M6/2)+IF($Z6=0,$M6)</f>
        <v>35</v>
      </c>
      <c r="CT6" s="129">
        <f>IF($AB6=1,$M6/2)+IF($AB6=0,$M6)</f>
        <v>35</v>
      </c>
      <c r="CU6" s="129">
        <f>IF($AD6=1,$M6/2)+IF($AD6=0,$M6)</f>
        <v>17.5</v>
      </c>
      <c r="CV6" s="129">
        <f>IF($AF6=1,$M6/2)+IF($AF6=0,$M6)</f>
        <v>0</v>
      </c>
      <c r="CW6" s="129">
        <f>IF($AH6=1,$M6/2)+IF($AH6=0,$M6)</f>
        <v>0</v>
      </c>
      <c r="CX6" s="129">
        <f>IF($AJ6=1,$M6/2)+IF($AJ6=0,$M6)</f>
        <v>0</v>
      </c>
      <c r="CY6" s="129">
        <f>IF($AL6=1,$M6/2)+IF($AL6=0,$M6)</f>
        <v>35</v>
      </c>
      <c r="CZ6" s="129">
        <f>IF($AN6=1,$M6/2)+IF($AN6=0,$M6)</f>
        <v>35</v>
      </c>
      <c r="DA6" s="129">
        <f>IF($AP6=1,$M6/2)+IF($AP6=0,$M6)</f>
        <v>0</v>
      </c>
      <c r="DB6" s="129">
        <f>IF($AR6=1,$M6/2)+IF($AR6=0,$M6)</f>
        <v>0</v>
      </c>
      <c r="DC6" s="129">
        <f>IF($AT6=1,$M6/2)+IF($AT6=0,$M6)</f>
        <v>35</v>
      </c>
      <c r="DD6" s="129">
        <f>IF($AV6=1,$M6/2)+IF($AV6=0,$M6)</f>
        <v>0</v>
      </c>
      <c r="DE6" s="129">
        <f>IF($AX6=1,$M6/2)+IF($AX6=0,$M6)</f>
        <v>0</v>
      </c>
      <c r="DF6" s="129">
        <f>IF($AZ6=1,$M6/2)+IF($AZ6=0,$M6)</f>
        <v>17.5</v>
      </c>
      <c r="DG6" s="129">
        <f>IF($BB6=1,$M6/2)+IF($BB6=0,$M6)</f>
        <v>0</v>
      </c>
      <c r="DH6" s="129">
        <f>IF($BD6=1,$M6/2)+IF($BD6=0,$M6)</f>
        <v>35</v>
      </c>
      <c r="DI6" s="129">
        <f>IF($BF6=1,$M6/2)+IF($BF6=0,$M6)</f>
        <v>35</v>
      </c>
      <c r="DJ6" s="129">
        <f>IF($BH6=1,$M6/2)+IF($BH6=0,$M6)</f>
        <v>35</v>
      </c>
      <c r="DK6" s="129">
        <f>IF($BJ6=1,$M6/2)+IF($BJ6=0,$M6)</f>
        <v>35</v>
      </c>
      <c r="DL6" s="129">
        <f>IF($BL6=1,$M6/2)+IF($BL6=0,$M6)</f>
        <v>0</v>
      </c>
      <c r="DM6" s="129">
        <f>IF($BN6=1,$M6/2)+IF($BN6=0,$M6)</f>
        <v>35</v>
      </c>
      <c r="DN6" s="129">
        <f>IF($BP6=1,$M6/2)+IF($BP6=0,$M6)</f>
        <v>17.5</v>
      </c>
      <c r="DO6" s="129">
        <f>IF($BR6=1,$M6/2)+IF($BR6=0,$M6)</f>
        <v>35</v>
      </c>
      <c r="DP6" s="129">
        <f>IF($BT6=1,$M6/2)+IF($BT6=0,$M6)</f>
        <v>17.5</v>
      </c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11.25" customHeight="1" x14ac:dyDescent="0.25">
      <c r="A7" s="150"/>
      <c r="B7" s="162"/>
      <c r="C7" s="152"/>
      <c r="D7" s="153"/>
      <c r="E7" s="147"/>
      <c r="F7" s="147"/>
      <c r="G7" s="139"/>
      <c r="H7" s="145"/>
      <c r="I7" s="147"/>
      <c r="J7" s="147"/>
      <c r="K7" s="149"/>
      <c r="L7" s="149"/>
      <c r="M7" s="194"/>
      <c r="N7" s="139"/>
      <c r="O7" s="12">
        <f>SUM(R7,T7,V7,X7,Z7,AB7,AD7,AF7,AH7,AJ7,AL7,AN7,AP7,AR7,AT7,AV7,AX7,AZ7,BB7,BD7,BF7,BH7,BJ7,BL7,BN7,BP7,BR7,BT7)</f>
        <v>70</v>
      </c>
      <c r="P7" s="13">
        <f>SUM(S7,U7,W7,Y7,AA7,AC7,AE7,AG7,AI7,AK7,AM7,AO7,AQ7,AS7,AU7,AW7,AY7,BA7,BC7,BE7,BG7,BI7,BK7,BM7,BO7,BQ7,BS7,BU7)</f>
        <v>73</v>
      </c>
      <c r="Q7" s="149"/>
      <c r="R7" s="14"/>
      <c r="S7" s="15"/>
      <c r="T7" s="16">
        <v>4</v>
      </c>
      <c r="U7" s="17">
        <v>2</v>
      </c>
      <c r="V7" s="18">
        <v>3</v>
      </c>
      <c r="W7" s="17">
        <v>3</v>
      </c>
      <c r="X7" s="18">
        <v>4</v>
      </c>
      <c r="Y7" s="17">
        <v>0</v>
      </c>
      <c r="Z7" s="18">
        <v>2</v>
      </c>
      <c r="AA7" s="17">
        <v>4</v>
      </c>
      <c r="AB7" s="19">
        <v>1</v>
      </c>
      <c r="AC7" s="20">
        <v>4</v>
      </c>
      <c r="AD7" s="19">
        <v>3</v>
      </c>
      <c r="AE7" s="20">
        <v>3</v>
      </c>
      <c r="AF7" s="18"/>
      <c r="AG7" s="17"/>
      <c r="AH7" s="19">
        <v>4</v>
      </c>
      <c r="AI7" s="20">
        <v>2</v>
      </c>
      <c r="AJ7" s="18">
        <v>4</v>
      </c>
      <c r="AK7" s="17">
        <v>1</v>
      </c>
      <c r="AL7" s="19">
        <v>1</v>
      </c>
      <c r="AM7" s="20">
        <v>4</v>
      </c>
      <c r="AN7" s="18">
        <v>1</v>
      </c>
      <c r="AO7" s="17">
        <v>4</v>
      </c>
      <c r="AP7" s="19">
        <v>4</v>
      </c>
      <c r="AQ7" s="20">
        <v>2</v>
      </c>
      <c r="AR7" s="18">
        <v>4</v>
      </c>
      <c r="AS7" s="17">
        <v>2</v>
      </c>
      <c r="AT7" s="19">
        <v>1</v>
      </c>
      <c r="AU7" s="20">
        <v>4</v>
      </c>
      <c r="AV7" s="21">
        <v>4</v>
      </c>
      <c r="AW7" s="22">
        <v>1</v>
      </c>
      <c r="AX7" s="21">
        <v>4</v>
      </c>
      <c r="AY7" s="22">
        <v>0</v>
      </c>
      <c r="AZ7" s="19">
        <v>3</v>
      </c>
      <c r="BA7" s="20">
        <v>3</v>
      </c>
      <c r="BB7" s="19">
        <v>4</v>
      </c>
      <c r="BC7" s="20">
        <v>2</v>
      </c>
      <c r="BD7" s="19">
        <v>2</v>
      </c>
      <c r="BE7" s="20">
        <v>4</v>
      </c>
      <c r="BF7" s="19">
        <v>1</v>
      </c>
      <c r="BG7" s="20">
        <v>4</v>
      </c>
      <c r="BH7" s="19">
        <v>2</v>
      </c>
      <c r="BI7" s="20">
        <v>4</v>
      </c>
      <c r="BJ7" s="21">
        <v>2</v>
      </c>
      <c r="BK7" s="22">
        <v>4</v>
      </c>
      <c r="BL7" s="21">
        <v>4</v>
      </c>
      <c r="BM7" s="22">
        <v>2</v>
      </c>
      <c r="BN7" s="21">
        <v>1</v>
      </c>
      <c r="BO7" s="22">
        <v>4</v>
      </c>
      <c r="BP7" s="19">
        <v>3</v>
      </c>
      <c r="BQ7" s="20">
        <v>3</v>
      </c>
      <c r="BR7" s="19">
        <v>1</v>
      </c>
      <c r="BS7" s="20">
        <v>4</v>
      </c>
      <c r="BT7" s="21">
        <v>3</v>
      </c>
      <c r="BU7" s="22">
        <v>3</v>
      </c>
      <c r="BV7" s="134"/>
      <c r="BW7" s="1"/>
      <c r="BX7" s="150"/>
      <c r="BY7" s="159"/>
      <c r="BZ7" s="23"/>
      <c r="CA7" s="24"/>
      <c r="CB7" s="21">
        <v>4</v>
      </c>
      <c r="CC7" s="22">
        <v>1</v>
      </c>
      <c r="CD7" s="21">
        <v>3</v>
      </c>
      <c r="CE7" s="22">
        <v>3</v>
      </c>
      <c r="CF7" s="21"/>
      <c r="CG7" s="22"/>
      <c r="CH7" s="21"/>
      <c r="CI7" s="22"/>
      <c r="CJ7" s="21"/>
      <c r="CK7" s="22"/>
      <c r="CL7" s="150"/>
      <c r="CM7" s="153"/>
      <c r="CN7" s="1"/>
      <c r="CO7" s="126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ht="11.25" customHeight="1" x14ac:dyDescent="0.25">
      <c r="A8" s="150" t="s">
        <v>28</v>
      </c>
      <c r="B8" s="159" t="s">
        <v>29</v>
      </c>
      <c r="C8" s="152" t="s">
        <v>25</v>
      </c>
      <c r="D8" s="153"/>
      <c r="E8" s="146">
        <f>IF(G8="",0,IF(F8+G8&lt;1000,1000,F8+G8))</f>
        <v>1042</v>
      </c>
      <c r="F8" s="146">
        <f>IF(I8&gt;150,IF(H8&gt;=65,0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(15+50)%)*10),IF(I8&lt;-150,IF(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&lt;1,0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)</f>
        <v>0</v>
      </c>
      <c r="G8" s="138">
        <v>1042</v>
      </c>
      <c r="H8" s="144">
        <f t="shared" ref="H8" si="0">IF(COUNT(AT8:BU8)=0,0,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/((COUNT(AT8:BU8))*2)%)</f>
        <v>28.571428571428569</v>
      </c>
      <c r="I8" s="146">
        <f>IF(G8="",0,G8-IF(SUM($G$34:$G$61)=0,0,(SUM($G$34:$G$61)/(COUNT($G$34:$G$61)))))</f>
        <v>-164.64285714285711</v>
      </c>
      <c r="J8" s="146">
        <f>IF(G8=0,0,(SUM($G$6:$G$61)-G8)/(COUNT($G$6:$G$61)-1))</f>
        <v>1235.2692307692307</v>
      </c>
      <c r="K8" s="148">
        <f>SUM(R8:AS8)</f>
        <v>6</v>
      </c>
      <c r="L8" s="148">
        <f t="shared" ref="L8" si="1">SUM(AT8:BU8)</f>
        <v>10</v>
      </c>
      <c r="M8" s="136">
        <f>SUM(L8+K8)</f>
        <v>16</v>
      </c>
      <c r="N8" s="138">
        <f t="shared" ref="N8" si="2">RANK(M8,$M$6:$M$60)</f>
        <v>27</v>
      </c>
      <c r="O8" s="140">
        <f>IF(O9+P9&lt;1,0,SUM(O9/P9))</f>
        <v>0.53409090909090906</v>
      </c>
      <c r="P8" s="141"/>
      <c r="Q8" s="148">
        <f>CP62</f>
        <v>215.5</v>
      </c>
      <c r="R8" s="185">
        <f>IF(R9+S9=0,"",IF(R9=4,3,IF(R9=3,1,0)))</f>
        <v>0</v>
      </c>
      <c r="S8" s="186"/>
      <c r="T8" s="132"/>
      <c r="U8" s="133"/>
      <c r="V8" s="131">
        <f>IF(V9+W9=0,"",IF(V9=4,3,IF(V9=3,1,0)))</f>
        <v>0</v>
      </c>
      <c r="W8" s="131"/>
      <c r="X8" s="131">
        <f>IF(X9+Y9=0,"",IF(X9=4,3,IF(X9=3,1,0)))</f>
        <v>1</v>
      </c>
      <c r="Y8" s="131"/>
      <c r="Z8" s="131">
        <f>IF(Z9+AA9=0,"",IF(Z9=4,3,IF(Z9=3,1,0)))</f>
        <v>0</v>
      </c>
      <c r="AA8" s="131"/>
      <c r="AB8" s="131">
        <f>IF(AB9+AC9=0,"",IF(AB9=4,3,IF(AB9=3,1,0)))</f>
        <v>0</v>
      </c>
      <c r="AC8" s="131"/>
      <c r="AD8" s="131">
        <f>IF(AD9+AE9=0,"",IF(AD9=4,3,IF(AD9=3,1,0)))</f>
        <v>1</v>
      </c>
      <c r="AE8" s="131"/>
      <c r="AF8" s="131" t="str">
        <f>IF(AF9+AG9=0,"",IF(AF9=4,3,IF(AF9=3,1,0)))</f>
        <v/>
      </c>
      <c r="AG8" s="131"/>
      <c r="AH8" s="131">
        <f>IF(AH9+AI9=0,"",IF(AH9=4,3,IF(AH9=3,1,0)))</f>
        <v>0</v>
      </c>
      <c r="AI8" s="131"/>
      <c r="AJ8" s="131">
        <f>IF(AJ9+AK9=0,"",IF(AJ9=4,3,IF(AJ9=3,1,0)))</f>
        <v>0</v>
      </c>
      <c r="AK8" s="131"/>
      <c r="AL8" s="131">
        <f>IF(AL9+AM9=0,"",IF(AL9=4,3,IF(AL9=3,1,0)))</f>
        <v>0</v>
      </c>
      <c r="AM8" s="131"/>
      <c r="AN8" s="131">
        <f>IF(AN9+AO9=0,"",IF(AN9=4,3,IF(AN9=3,1,0)))</f>
        <v>3</v>
      </c>
      <c r="AO8" s="131"/>
      <c r="AP8" s="131">
        <f>IF(AP9+AQ9=0,"",IF(AP9=4,3,IF(AP9=3,1,0)))</f>
        <v>0</v>
      </c>
      <c r="AQ8" s="131"/>
      <c r="AR8" s="131">
        <f>IF(AR9+AS9=0,"",IF(AR9=4,3,IF(AR9=3,1,0)))</f>
        <v>1</v>
      </c>
      <c r="AS8" s="131"/>
      <c r="AT8" s="135">
        <f>IF(AT9+AU9=0,"",IF(AT9=4,3,IF(AT9=3,1,0)))</f>
        <v>0</v>
      </c>
      <c r="AU8" s="135"/>
      <c r="AV8" s="135">
        <f>IF(AV9+AW9=0,"",IF(AV9=4,3,IF(AV9=3,1,0)))</f>
        <v>0</v>
      </c>
      <c r="AW8" s="135"/>
      <c r="AX8" s="135">
        <f>IF(AX9+AY9=0,"",IF(AX9=4,3,IF(AX9=3,1,0)))</f>
        <v>0</v>
      </c>
      <c r="AY8" s="135"/>
      <c r="AZ8" s="135">
        <f>IF(AZ9+BA9=0,"",IF(AZ9=4,3,IF(AZ9=3,1,0)))</f>
        <v>0</v>
      </c>
      <c r="BA8" s="135"/>
      <c r="BB8" s="135">
        <f>IF(BB9+BC9=0,"",IF(BB9=4,3,IF(BB9=3,1,0)))</f>
        <v>3</v>
      </c>
      <c r="BC8" s="135"/>
      <c r="BD8" s="135">
        <f>IF(BD9+BE9=0,"",IF(BD9=4,3,IF(BD9=3,1,0)))</f>
        <v>1</v>
      </c>
      <c r="BE8" s="135"/>
      <c r="BF8" s="135">
        <f>IF(BF9+BG9=0,"",IF(BF9=4,3,IF(BF9=3,1,0)))</f>
        <v>1</v>
      </c>
      <c r="BG8" s="135"/>
      <c r="BH8" s="135">
        <f>IF(BH9+BI9=0,"",IF(BH9=4,3,IF(BH9=3,1,0)))</f>
        <v>3</v>
      </c>
      <c r="BI8" s="135"/>
      <c r="BJ8" s="135">
        <f>IF(BJ9+BK9=0,"",IF(BJ9=4,3,IF(BJ9=3,1,0)))</f>
        <v>1</v>
      </c>
      <c r="BK8" s="135"/>
      <c r="BL8" s="135">
        <f>IF(BL9+BM9=0,"",IF(BL9=4,3,IF(BL9=3,1,0)))</f>
        <v>0</v>
      </c>
      <c r="BM8" s="135"/>
      <c r="BN8" s="135">
        <f>IF(BN9+BO9=0,"",IF(BN9=4,3,IF(BN9=3,1,0)))</f>
        <v>0</v>
      </c>
      <c r="BO8" s="135"/>
      <c r="BP8" s="135">
        <f>IF(BP9+BQ9=0,"",IF(BP9=4,3,IF(BP9=3,1,0)))</f>
        <v>0</v>
      </c>
      <c r="BQ8" s="135"/>
      <c r="BR8" s="135">
        <f>IF(BR9+BS9=0,"",IF(BR9=4,3,IF(BR9=3,1,0)))</f>
        <v>0</v>
      </c>
      <c r="BS8" s="135"/>
      <c r="BT8" s="135">
        <f>IF(BT9+BU9=0,"",IF(BT9=4,3,IF(BT9=3,1,0)))</f>
        <v>1</v>
      </c>
      <c r="BU8" s="135"/>
      <c r="BV8" s="134"/>
      <c r="BW8" s="1"/>
      <c r="BX8" s="150">
        <v>2</v>
      </c>
      <c r="BY8" s="151" t="s">
        <v>30</v>
      </c>
      <c r="BZ8" s="163">
        <f>IF(BZ9+CA9=0,"",IF(BZ9=4,3,IF(BZ9=3,1,0)))</f>
        <v>0</v>
      </c>
      <c r="CA8" s="163"/>
      <c r="CB8" s="10" t="s">
        <v>27</v>
      </c>
      <c r="CC8" s="11"/>
      <c r="CD8" s="163">
        <f>IF(CD9+CE9=0,"",IF(CD9=4,3,IF(CD9=3,1,0)))</f>
        <v>3</v>
      </c>
      <c r="CE8" s="163"/>
      <c r="CF8" s="163" t="str">
        <f>IF(CF9+CG9=0,"",IF(CF9=4,3,IF(CF9=3,1,0)))</f>
        <v/>
      </c>
      <c r="CG8" s="163"/>
      <c r="CH8" s="163" t="str">
        <f>IF(CH9+CI9=0,"",IF(CH9=4,3,IF(CH9=3,1,0)))</f>
        <v/>
      </c>
      <c r="CI8" s="163"/>
      <c r="CJ8" s="163" t="str">
        <f>IF(CJ9+CK9=0,"",IF(CJ9=4,3,IF(CJ9=3,1,0)))</f>
        <v/>
      </c>
      <c r="CK8" s="163"/>
      <c r="CL8" s="150">
        <f t="shared" ref="CL8" si="3">SUM(BZ8:CK8)</f>
        <v>3</v>
      </c>
      <c r="CM8" s="153">
        <v>16</v>
      </c>
      <c r="CN8" s="1"/>
      <c r="CO8" s="129">
        <f>IF($R8=1,$M8/2)+IF($R8=0,$M8)</f>
        <v>16</v>
      </c>
      <c r="CP8" s="126"/>
      <c r="CQ8" s="129">
        <f>IF($V8=1,$M8/2)+IF($V8=0,$M8)</f>
        <v>16</v>
      </c>
      <c r="CR8" s="129">
        <f>IF($X8=1,$M8/2)+IF($X8=0,$M8)</f>
        <v>8</v>
      </c>
      <c r="CS8" s="129">
        <f>IF($Z8=1,$M8/2)+IF($Z8=0,$M8)</f>
        <v>16</v>
      </c>
      <c r="CT8" s="129">
        <f>IF($AB8=1,$M8/2)+IF($AB8=0,$M8)</f>
        <v>16</v>
      </c>
      <c r="CU8" s="129">
        <f>IF($AD8=1,$M8/2)+IF($AD8=0,$M8)</f>
        <v>8</v>
      </c>
      <c r="CV8" s="129">
        <f>IF($AF8=1,$M8/2)+IF($AF8=0,$M8)</f>
        <v>0</v>
      </c>
      <c r="CW8" s="129">
        <f>IF($AH8=1,$M8/2)+IF($AH8=0,$M8)</f>
        <v>16</v>
      </c>
      <c r="CX8" s="129">
        <f>IF($AJ8=1,$M8/2)+IF($AJ8=0,$M8)</f>
        <v>16</v>
      </c>
      <c r="CY8" s="129">
        <f>IF($AL8=1,$M8/2)+IF($AL8=0,$M8)</f>
        <v>16</v>
      </c>
      <c r="CZ8" s="129">
        <f>IF($AN8=1,$M8/2)+IF($AN8=0,$M8)</f>
        <v>0</v>
      </c>
      <c r="DA8" s="129">
        <f>IF($AP8=1,$M8/2)+IF($AP8=0,$M8)</f>
        <v>16</v>
      </c>
      <c r="DB8" s="129">
        <f>IF($AR8=1,$M8/2)+IF($AR8=0,$M8)</f>
        <v>8</v>
      </c>
      <c r="DC8" s="129">
        <f>IF($AT8=1,$M8/2)+IF($AT8=0,$M8)</f>
        <v>16</v>
      </c>
      <c r="DD8" s="129">
        <f>IF($AV8=1,$M8/2)+IF($AV8=0,$M8)</f>
        <v>16</v>
      </c>
      <c r="DE8" s="129">
        <f>IF($AX8=1,$M8/2)+IF($AX8=0,$M8)</f>
        <v>16</v>
      </c>
      <c r="DF8" s="129">
        <f>IF($AZ8=1,$M8/2)+IF($AZ8=0,$M8)</f>
        <v>16</v>
      </c>
      <c r="DG8" s="129">
        <f>IF($BB8=1,$M8/2)+IF($BB8=0,$M8)</f>
        <v>0</v>
      </c>
      <c r="DH8" s="129">
        <f>IF($BD8=1,$M8/2)+IF($BD8=0,$M8)</f>
        <v>8</v>
      </c>
      <c r="DI8" s="129">
        <f>IF($BF8=1,$M8/2)+IF($BF8=0,$M8)</f>
        <v>8</v>
      </c>
      <c r="DJ8" s="129">
        <f>IF($BH8=1,$M8/2)+IF($BH8=0,$M8)</f>
        <v>0</v>
      </c>
      <c r="DK8" s="129">
        <f>IF($BJ8=1,$M8/2)+IF($BJ8=0,$M8)</f>
        <v>8</v>
      </c>
      <c r="DL8" s="129">
        <f>IF($BL8=1,$M8/2)+IF($BL8=0,$M8)</f>
        <v>16</v>
      </c>
      <c r="DM8" s="129">
        <f>IF($BN8=1,$M8/2)+IF($BN8=0,$M8)</f>
        <v>16</v>
      </c>
      <c r="DN8" s="129">
        <f>IF($BP8=1,$M8/2)+IF($BP8=0,$M8)</f>
        <v>16</v>
      </c>
      <c r="DO8" s="129">
        <f>IF($BR8=1,$M8/2)+IF($BR8=0,$M8)</f>
        <v>16</v>
      </c>
      <c r="DP8" s="129">
        <f>IF($BT8=1,$M8/2)+IF($BT8=0,$M8)</f>
        <v>8</v>
      </c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1.25" customHeight="1" x14ac:dyDescent="0.25">
      <c r="A9" s="150"/>
      <c r="B9" s="159"/>
      <c r="C9" s="152"/>
      <c r="D9" s="153"/>
      <c r="E9" s="147"/>
      <c r="F9" s="147"/>
      <c r="G9" s="139"/>
      <c r="H9" s="145"/>
      <c r="I9" s="147"/>
      <c r="J9" s="147"/>
      <c r="K9" s="149"/>
      <c r="L9" s="149"/>
      <c r="M9" s="137"/>
      <c r="N9" s="139"/>
      <c r="O9" s="25">
        <f>SUM(R9,T9,V9,X9,Z9,AB9,AD9,AF9,AH9,AJ9,AL9,AN9,AP9,AR9,AT9,AV9,AX9,AZ9,BB9,BD9,BF9,BH9,BJ9,BL9,BN9,BP9,BR9,BT9)</f>
        <v>47</v>
      </c>
      <c r="P9" s="26">
        <f>SUM(S9,U9,W9,Y9,AA9,AC9,AE9,AG9,AI9,AK9,AM9,AO9,AQ9,AS9,AU9,AW9,AY9,BA9,BC9,BE9,BG9,BI9,BK9,BM9,BO9,BQ9,BS9,BU9)</f>
        <v>88</v>
      </c>
      <c r="Q9" s="149"/>
      <c r="R9" s="16">
        <v>2</v>
      </c>
      <c r="S9" s="17">
        <v>4</v>
      </c>
      <c r="T9" s="27"/>
      <c r="U9" s="28"/>
      <c r="V9" s="18">
        <v>2</v>
      </c>
      <c r="W9" s="17">
        <v>4</v>
      </c>
      <c r="X9" s="18">
        <v>3</v>
      </c>
      <c r="Y9" s="17">
        <v>3</v>
      </c>
      <c r="Z9" s="18">
        <v>2</v>
      </c>
      <c r="AA9" s="17">
        <v>4</v>
      </c>
      <c r="AB9" s="18">
        <v>2</v>
      </c>
      <c r="AC9" s="17">
        <v>4</v>
      </c>
      <c r="AD9" s="18">
        <v>3</v>
      </c>
      <c r="AE9" s="17">
        <v>3</v>
      </c>
      <c r="AF9" s="18"/>
      <c r="AG9" s="17"/>
      <c r="AH9" s="18">
        <v>0</v>
      </c>
      <c r="AI9" s="17">
        <v>4</v>
      </c>
      <c r="AJ9" s="18">
        <v>2</v>
      </c>
      <c r="AK9" s="17">
        <v>4</v>
      </c>
      <c r="AL9" s="18">
        <v>0</v>
      </c>
      <c r="AM9" s="17">
        <v>4</v>
      </c>
      <c r="AN9" s="18">
        <v>4</v>
      </c>
      <c r="AO9" s="17">
        <v>1</v>
      </c>
      <c r="AP9" s="18">
        <v>1</v>
      </c>
      <c r="AQ9" s="17">
        <v>4</v>
      </c>
      <c r="AR9" s="18">
        <v>3</v>
      </c>
      <c r="AS9" s="17">
        <v>3</v>
      </c>
      <c r="AT9" s="21">
        <v>0</v>
      </c>
      <c r="AU9" s="22">
        <v>4</v>
      </c>
      <c r="AV9" s="21">
        <v>1</v>
      </c>
      <c r="AW9" s="22">
        <v>4</v>
      </c>
      <c r="AX9" s="21">
        <v>0</v>
      </c>
      <c r="AY9" s="22">
        <v>4</v>
      </c>
      <c r="AZ9" s="21">
        <v>0</v>
      </c>
      <c r="BA9" s="22">
        <v>4</v>
      </c>
      <c r="BB9" s="21">
        <v>4</v>
      </c>
      <c r="BC9" s="22">
        <v>2</v>
      </c>
      <c r="BD9" s="21">
        <v>3</v>
      </c>
      <c r="BE9" s="22">
        <v>3</v>
      </c>
      <c r="BF9" s="21">
        <v>3</v>
      </c>
      <c r="BG9" s="22">
        <v>3</v>
      </c>
      <c r="BH9" s="21">
        <v>4</v>
      </c>
      <c r="BI9" s="22">
        <v>0</v>
      </c>
      <c r="BJ9" s="21">
        <v>3</v>
      </c>
      <c r="BK9" s="22">
        <v>3</v>
      </c>
      <c r="BL9" s="21">
        <v>0</v>
      </c>
      <c r="BM9" s="22">
        <v>4</v>
      </c>
      <c r="BN9" s="21">
        <v>0</v>
      </c>
      <c r="BO9" s="22">
        <v>4</v>
      </c>
      <c r="BP9" s="21">
        <v>2</v>
      </c>
      <c r="BQ9" s="22">
        <v>4</v>
      </c>
      <c r="BR9" s="21">
        <v>0</v>
      </c>
      <c r="BS9" s="22">
        <v>4</v>
      </c>
      <c r="BT9" s="21">
        <v>3</v>
      </c>
      <c r="BU9" s="22">
        <v>3</v>
      </c>
      <c r="BV9" s="134"/>
      <c r="BW9" s="1"/>
      <c r="BX9" s="150"/>
      <c r="BY9" s="151"/>
      <c r="BZ9" s="21">
        <v>1</v>
      </c>
      <c r="CA9" s="22">
        <v>4</v>
      </c>
      <c r="CB9" s="23"/>
      <c r="CC9" s="24"/>
      <c r="CD9" s="21">
        <v>4</v>
      </c>
      <c r="CE9" s="22">
        <v>2</v>
      </c>
      <c r="CF9" s="21"/>
      <c r="CG9" s="22"/>
      <c r="CH9" s="21"/>
      <c r="CI9" s="22"/>
      <c r="CJ9" s="21"/>
      <c r="CK9" s="22"/>
      <c r="CL9" s="150"/>
      <c r="CM9" s="153"/>
      <c r="CN9" s="1"/>
      <c r="CO9" s="129"/>
      <c r="CP9" s="126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1.25" customHeight="1" x14ac:dyDescent="0.25">
      <c r="A10" s="150" t="s">
        <v>31</v>
      </c>
      <c r="B10" s="159" t="s">
        <v>32</v>
      </c>
      <c r="C10" s="152" t="s">
        <v>33</v>
      </c>
      <c r="D10" s="153"/>
      <c r="E10" s="146">
        <f>IF(G10="",0,IF(F10+G10&lt;1000,1000,F10+G10))</f>
        <v>1170.26</v>
      </c>
      <c r="F10" s="146">
        <f>IF(I10&gt;150,IF(H10&gt;=65,0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(15+50)%)*10),IF(I10&lt;-150,IF(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&lt;1,0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)</f>
        <v>0.25999999999998025</v>
      </c>
      <c r="G10" s="138">
        <v>1170</v>
      </c>
      <c r="H10" s="144">
        <f t="shared" ref="H10" si="4">IF(COUNT(AT10:BU10)=0,0,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/((COUNT(AT10:BU10))*2)%)</f>
        <v>46.428571428571423</v>
      </c>
      <c r="I10" s="146">
        <f t="shared" ref="I10" si="5">IF(G10="",0,G10-IF(SUM($G$34:$G$61)=0,0,(SUM($G$34:$G$61)/(COUNT($G$34:$G$61)))))</f>
        <v>-36.64285714285711</v>
      </c>
      <c r="J10" s="146">
        <f>IF(G10=0,0,(SUM($G$6:$G$61)-G10)/(COUNT($G$6:$G$61)-1))</f>
        <v>1230.3461538461538</v>
      </c>
      <c r="K10" s="148">
        <f>SUM(R10:AS10)</f>
        <v>11</v>
      </c>
      <c r="L10" s="148">
        <f t="shared" ref="L10" si="6">SUM(AT10:BU10)</f>
        <v>18</v>
      </c>
      <c r="M10" s="136">
        <f>SUM(L10+K10)</f>
        <v>29</v>
      </c>
      <c r="N10" s="138">
        <f t="shared" ref="N10" si="7">RANK(M10,$M$6:$M$60)</f>
        <v>19</v>
      </c>
      <c r="O10" s="140">
        <f>IF(O11+P11&lt;1,0,SUM(O11/P11))</f>
        <v>0.86842105263157898</v>
      </c>
      <c r="P10" s="141"/>
      <c r="Q10" s="148">
        <f>CQ62</f>
        <v>303.5</v>
      </c>
      <c r="R10" s="177">
        <f>IF(R11+S11=0,"",IF(R11=4,3,IF(R11=3,1,0)))</f>
        <v>1</v>
      </c>
      <c r="S10" s="131"/>
      <c r="T10" s="131">
        <f>IF(T11+U11=0,"",IF(T11=4,3,IF(T11=3,1,0)))</f>
        <v>3</v>
      </c>
      <c r="U10" s="131"/>
      <c r="V10" s="132" t="s">
        <v>27</v>
      </c>
      <c r="W10" s="133"/>
      <c r="X10" s="131">
        <f>IF(X11+Y11=0,"",IF(X11=4,3,IF(X11=3,1,0)))</f>
        <v>0</v>
      </c>
      <c r="Y10" s="131"/>
      <c r="Z10" s="131">
        <f>IF(Z11+AA11=0,"",IF(Z11=4,3,IF(Z11=3,1,0)))</f>
        <v>0</v>
      </c>
      <c r="AA10" s="131"/>
      <c r="AB10" s="131">
        <f>IF(AB11+AC11=0,"",IF(AB11=4,3,IF(AB11=3,1,0)))</f>
        <v>0</v>
      </c>
      <c r="AC10" s="131"/>
      <c r="AD10" s="131">
        <f>IF(AD11+AE11=0,"",IF(AD11=4,3,IF(AD11=3,1,0)))</f>
        <v>0</v>
      </c>
      <c r="AE10" s="131"/>
      <c r="AF10" s="131" t="str">
        <f>IF(AF11+AG11=0,"",IF(AF11=4,3,IF(AF11=3,1,0)))</f>
        <v/>
      </c>
      <c r="AG10" s="131"/>
      <c r="AH10" s="131">
        <f>IF(AH11+AI11=0,"",IF(AH11=4,3,IF(AH11=3,1,0)))</f>
        <v>0</v>
      </c>
      <c r="AI10" s="131"/>
      <c r="AJ10" s="131">
        <f>IF(AJ11+AK11=0,"",IF(AJ11=4,3,IF(AJ11=3,1,0)))</f>
        <v>3</v>
      </c>
      <c r="AK10" s="131"/>
      <c r="AL10" s="131">
        <f>IF(AL11+AM11=0,"",IF(AL11=4,3,IF(AL11=3,1,0)))</f>
        <v>0</v>
      </c>
      <c r="AM10" s="131"/>
      <c r="AN10" s="131">
        <f>IF(AN11+AO11=0,"",IF(AN11=4,3,IF(AN11=3,1,0)))</f>
        <v>3</v>
      </c>
      <c r="AO10" s="131"/>
      <c r="AP10" s="131">
        <f>IF(AP11+AQ11=0,"",IF(AP11=4,3,IF(AP11=3,1,0)))</f>
        <v>0</v>
      </c>
      <c r="AQ10" s="131"/>
      <c r="AR10" s="131">
        <f>IF(AR11+AS11=0,"",IF(AR11=4,3,IF(AR11=3,1,0)))</f>
        <v>1</v>
      </c>
      <c r="AS10" s="131"/>
      <c r="AT10" s="135">
        <f>IF(AT11+AU11=0,"",IF(AT11=4,3,IF(AT11=3,1,0)))</f>
        <v>3</v>
      </c>
      <c r="AU10" s="135"/>
      <c r="AV10" s="135">
        <f>IF(AV11+AW11=0,"",IF(AV11=4,3,IF(AV11=3,1,0)))</f>
        <v>1</v>
      </c>
      <c r="AW10" s="135"/>
      <c r="AX10" s="135">
        <f>IF(AX11+AY11=0,"",IF(AX11=4,3,IF(AX11=3,1,0)))</f>
        <v>1</v>
      </c>
      <c r="AY10" s="135"/>
      <c r="AZ10" s="135">
        <f>IF(AZ11+BA11=0,"",IF(AZ11=4,3,IF(AZ11=3,1,0)))</f>
        <v>0</v>
      </c>
      <c r="BA10" s="135"/>
      <c r="BB10" s="135">
        <f>IF(BB11+BC11=0,"",IF(BB11=4,3,IF(BB11=3,1,0)))</f>
        <v>0</v>
      </c>
      <c r="BC10" s="135"/>
      <c r="BD10" s="135">
        <f>IF(BD11+BE11=0,"",IF(BD11=4,3,IF(BD11=3,1,0)))</f>
        <v>0</v>
      </c>
      <c r="BE10" s="135"/>
      <c r="BF10" s="135">
        <f>IF(BF11+BG11=0,"",IF(BF11=4,3,IF(BF11=3,1,0)))</f>
        <v>0</v>
      </c>
      <c r="BG10" s="135"/>
      <c r="BH10" s="135">
        <f>IF(BH11+BI11=0,"",IF(BH11=4,3,IF(BH11=3,1,0)))</f>
        <v>0</v>
      </c>
      <c r="BI10" s="135"/>
      <c r="BJ10" s="135">
        <f>IF(BJ11+BK11=0,"",IF(BJ11=4,3,IF(BJ11=3,1,0)))</f>
        <v>0</v>
      </c>
      <c r="BK10" s="135"/>
      <c r="BL10" s="135">
        <f>IF(BL11+BM11=0,"",IF(BL11=4,3,IF(BL11=3,1,0)))</f>
        <v>1</v>
      </c>
      <c r="BM10" s="135"/>
      <c r="BN10" s="135">
        <f>IF(BN11+BO11=0,"",IF(BN11=4,3,IF(BN11=3,1,0)))</f>
        <v>3</v>
      </c>
      <c r="BO10" s="135"/>
      <c r="BP10" s="135">
        <f>IF(BP11+BQ11=0,"",IF(BP11=4,3,IF(BP11=3,1,0)))</f>
        <v>3</v>
      </c>
      <c r="BQ10" s="135"/>
      <c r="BR10" s="135">
        <f>IF(BR11+BS11=0,"",IF(BR11=4,3,IF(BR11=3,1,0)))</f>
        <v>3</v>
      </c>
      <c r="BS10" s="135"/>
      <c r="BT10" s="135">
        <f>IF(BT11+BU11=0,"",IF(BT11=4,3,IF(BT11=3,1,0)))</f>
        <v>3</v>
      </c>
      <c r="BU10" s="135"/>
      <c r="BV10" s="134"/>
      <c r="BW10" s="1"/>
      <c r="BX10" s="150">
        <v>3</v>
      </c>
      <c r="BY10" s="159" t="s">
        <v>34</v>
      </c>
      <c r="BZ10" s="163">
        <f>IF(BZ11+CA11=0,"",IF(BZ11=4,3,IF(BZ11=3,1,0)))</f>
        <v>1</v>
      </c>
      <c r="CA10" s="163"/>
      <c r="CB10" s="163">
        <f>IF(CB11+CC11=0,"",IF(CB11=4,3,IF(CB11=3,1,0)))</f>
        <v>0</v>
      </c>
      <c r="CC10" s="163"/>
      <c r="CD10" s="10" t="s">
        <v>27</v>
      </c>
      <c r="CE10" s="11"/>
      <c r="CF10" s="163" t="str">
        <f>IF(CF11+CG11=0,"",IF(CF11=4,3,IF(CF11=3,1,0)))</f>
        <v/>
      </c>
      <c r="CG10" s="163"/>
      <c r="CH10" s="163" t="str">
        <f>IF(CH11+CI11=0,"",IF(CH11=4,3,IF(CH11=3,1,0)))</f>
        <v/>
      </c>
      <c r="CI10" s="163"/>
      <c r="CJ10" s="163" t="str">
        <f>IF(CJ11+CK11=0,"",IF(CJ11=4,3,IF(CJ11=3,1,0)))</f>
        <v/>
      </c>
      <c r="CK10" s="163"/>
      <c r="CL10" s="150">
        <f t="shared" ref="CL10" si="8">SUM(BZ10:CK10)</f>
        <v>1</v>
      </c>
      <c r="CM10" s="153">
        <v>17</v>
      </c>
      <c r="CN10" s="1"/>
      <c r="CO10" s="129">
        <f>IF($R10=1,$M10/2)+IF($R10=0,$M10)</f>
        <v>14.5</v>
      </c>
      <c r="CP10" s="129">
        <f>IF($T10=1,$M10/2)+IF($T10=0,$M10)</f>
        <v>0</v>
      </c>
      <c r="CQ10" s="126"/>
      <c r="CR10" s="129">
        <f>IF($X10=1,$M10/2)+IF($X10=0,$M10)</f>
        <v>29</v>
      </c>
      <c r="CS10" s="129">
        <f>IF($Z10=1,$M10/2)+IF($Z10=0,$M10)</f>
        <v>29</v>
      </c>
      <c r="CT10" s="129">
        <f>IF($AB10=1,$M10/2)+IF($AB10=0,$M10)</f>
        <v>29</v>
      </c>
      <c r="CU10" s="129">
        <f>IF($AD10=1,$M10/2)+IF($AD10=0,$M10)</f>
        <v>29</v>
      </c>
      <c r="CV10" s="129">
        <f>IF($AF10=1,$M10/2)+IF($AF10=0,$M10)</f>
        <v>0</v>
      </c>
      <c r="CW10" s="129">
        <f>IF($AH10=1,$M10/2)+IF($AH10=0,$M10)</f>
        <v>29</v>
      </c>
      <c r="CX10" s="129">
        <f>IF($AJ10=1,$M10/2)+IF($AJ10=0,$M10)</f>
        <v>0</v>
      </c>
      <c r="CY10" s="129">
        <f>IF($AL10=1,$M10/2)+IF($AL10=0,$M10)</f>
        <v>29</v>
      </c>
      <c r="CZ10" s="129">
        <f>IF($AN10=1,$M10/2)+IF($AN10=0,$M10)</f>
        <v>0</v>
      </c>
      <c r="DA10" s="129">
        <f>IF($AP10=1,$M10/2)+IF($AP10=0,$M10)</f>
        <v>29</v>
      </c>
      <c r="DB10" s="129">
        <f>IF($AR10=1,$M10/2)+IF($AR10=0,$M10)</f>
        <v>14.5</v>
      </c>
      <c r="DC10" s="129">
        <f>IF($AT10=1,$M10/2)+IF($AT10=0,$M10)</f>
        <v>0</v>
      </c>
      <c r="DD10" s="129">
        <f>IF($AV10=1,$M10/2)+IF($AV10=0,$M10)</f>
        <v>14.5</v>
      </c>
      <c r="DE10" s="129">
        <f>IF($AX10=1,$M10/2)+IF($AX10=0,$M10)</f>
        <v>14.5</v>
      </c>
      <c r="DF10" s="129">
        <f>IF($AZ10=1,$M10/2)+IF($AZ10=0,$M10)</f>
        <v>29</v>
      </c>
      <c r="DG10" s="129">
        <f>IF($BB10=1,$M10/2)+IF($BB10=0,$M10)</f>
        <v>29</v>
      </c>
      <c r="DH10" s="129">
        <f>IF($BD10=1,$M10/2)+IF($BD10=0,$M10)</f>
        <v>29</v>
      </c>
      <c r="DI10" s="129">
        <f>IF($BF10=1,$M10/2)+IF($BF10=0,$M10)</f>
        <v>29</v>
      </c>
      <c r="DJ10" s="129">
        <f>IF($BH10=1,$M10/2)+IF($BH10=0,$M10)</f>
        <v>29</v>
      </c>
      <c r="DK10" s="129">
        <f>IF($BJ10=1,$M10/2)+IF($BJ10=0,$M10)</f>
        <v>29</v>
      </c>
      <c r="DL10" s="129">
        <f>IF($BL10=1,$M10/2)+IF($BL10=0,$M10)</f>
        <v>14.5</v>
      </c>
      <c r="DM10" s="129">
        <f>IF($BN10=1,$M10/2)+IF($BN10=0,$M10)</f>
        <v>0</v>
      </c>
      <c r="DN10" s="129">
        <f>IF($BP10=1,$M10/2)+IF($BP10=0,$M10)</f>
        <v>0</v>
      </c>
      <c r="DO10" s="129">
        <f>IF($BR10=1,$M10/2)+IF($BR10=0,$M10)</f>
        <v>0</v>
      </c>
      <c r="DP10" s="129">
        <f>IF($BT10=1,$M10/2)+IF($BT10=0,$M10)</f>
        <v>0</v>
      </c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1.25" customHeight="1" x14ac:dyDescent="0.25">
      <c r="A11" s="150"/>
      <c r="B11" s="159"/>
      <c r="C11" s="152"/>
      <c r="D11" s="153"/>
      <c r="E11" s="147"/>
      <c r="F11" s="147"/>
      <c r="G11" s="139"/>
      <c r="H11" s="145"/>
      <c r="I11" s="147"/>
      <c r="J11" s="147"/>
      <c r="K11" s="149"/>
      <c r="L11" s="149"/>
      <c r="M11" s="137"/>
      <c r="N11" s="139"/>
      <c r="O11" s="25">
        <f>SUM(R11,T11,V11,X11,Z11,AB11,AD11,AF11,AH11,AJ11,AL11,AN11,AP11,AR11,AT11,AV11,AX11,AZ11,BB11,BD11,BF11,BH11,BJ11,BL11,BN11,BP11,BR11,BT11)</f>
        <v>66</v>
      </c>
      <c r="P11" s="26">
        <f>SUM(S11,U11,W11,Y11,AA11,AC11,AE11,AG11,AI11,AK11,AM11,AO11,AQ11,AS11,AU11,AW11,AY11,BA11,BC11,BE11,BG11,BI11,BK11,BM11,BO11,BQ11,BS11,BU11)</f>
        <v>76</v>
      </c>
      <c r="Q11" s="149"/>
      <c r="R11" s="16">
        <v>3</v>
      </c>
      <c r="S11" s="17">
        <v>3</v>
      </c>
      <c r="T11" s="18">
        <v>4</v>
      </c>
      <c r="U11" s="17">
        <v>2</v>
      </c>
      <c r="V11" s="27"/>
      <c r="W11" s="28"/>
      <c r="X11" s="18">
        <v>1</v>
      </c>
      <c r="Y11" s="17">
        <v>4</v>
      </c>
      <c r="Z11" s="18">
        <v>2</v>
      </c>
      <c r="AA11" s="17">
        <v>4</v>
      </c>
      <c r="AB11" s="18">
        <v>2</v>
      </c>
      <c r="AC11" s="17">
        <v>4</v>
      </c>
      <c r="AD11" s="18">
        <v>2</v>
      </c>
      <c r="AE11" s="17">
        <v>4</v>
      </c>
      <c r="AF11" s="18"/>
      <c r="AG11" s="17"/>
      <c r="AH11" s="18">
        <v>2</v>
      </c>
      <c r="AI11" s="17">
        <v>4</v>
      </c>
      <c r="AJ11" s="18">
        <v>4</v>
      </c>
      <c r="AK11" s="17">
        <v>1</v>
      </c>
      <c r="AL11" s="18">
        <v>1</v>
      </c>
      <c r="AM11" s="17">
        <v>4</v>
      </c>
      <c r="AN11" s="18">
        <v>4</v>
      </c>
      <c r="AO11" s="17">
        <v>1</v>
      </c>
      <c r="AP11" s="18">
        <v>2</v>
      </c>
      <c r="AQ11" s="17">
        <v>4</v>
      </c>
      <c r="AR11" s="18">
        <v>3</v>
      </c>
      <c r="AS11" s="17">
        <v>3</v>
      </c>
      <c r="AT11" s="21">
        <v>4</v>
      </c>
      <c r="AU11" s="22">
        <v>1</v>
      </c>
      <c r="AV11" s="21">
        <v>3</v>
      </c>
      <c r="AW11" s="22">
        <v>3</v>
      </c>
      <c r="AX11" s="21">
        <v>3</v>
      </c>
      <c r="AY11" s="22">
        <v>3</v>
      </c>
      <c r="AZ11" s="21">
        <v>0</v>
      </c>
      <c r="BA11" s="22">
        <v>4</v>
      </c>
      <c r="BB11" s="21">
        <v>1</v>
      </c>
      <c r="BC11" s="22">
        <v>4</v>
      </c>
      <c r="BD11" s="21">
        <v>2</v>
      </c>
      <c r="BE11" s="22">
        <v>4</v>
      </c>
      <c r="BF11" s="21">
        <v>2</v>
      </c>
      <c r="BG11" s="22">
        <v>4</v>
      </c>
      <c r="BH11" s="21">
        <v>2</v>
      </c>
      <c r="BI11" s="22">
        <v>4</v>
      </c>
      <c r="BJ11" s="21">
        <v>0</v>
      </c>
      <c r="BK11" s="22">
        <v>4</v>
      </c>
      <c r="BL11" s="21">
        <v>3</v>
      </c>
      <c r="BM11" s="22">
        <v>3</v>
      </c>
      <c r="BN11" s="21">
        <v>4</v>
      </c>
      <c r="BO11" s="22">
        <v>0</v>
      </c>
      <c r="BP11" s="21">
        <v>4</v>
      </c>
      <c r="BQ11" s="22">
        <v>1</v>
      </c>
      <c r="BR11" s="21">
        <v>4</v>
      </c>
      <c r="BS11" s="22">
        <v>1</v>
      </c>
      <c r="BT11" s="21">
        <v>4</v>
      </c>
      <c r="BU11" s="22">
        <v>2</v>
      </c>
      <c r="BV11" s="134"/>
      <c r="BW11" s="1"/>
      <c r="BX11" s="150"/>
      <c r="BY11" s="159"/>
      <c r="BZ11" s="21">
        <v>3</v>
      </c>
      <c r="CA11" s="22">
        <v>3</v>
      </c>
      <c r="CB11" s="21">
        <v>2</v>
      </c>
      <c r="CC11" s="22">
        <v>4</v>
      </c>
      <c r="CD11" s="23"/>
      <c r="CE11" s="24"/>
      <c r="CF11" s="21"/>
      <c r="CG11" s="22"/>
      <c r="CH11" s="21"/>
      <c r="CI11" s="22"/>
      <c r="CJ11" s="21"/>
      <c r="CK11" s="22"/>
      <c r="CL11" s="150"/>
      <c r="CM11" s="153"/>
      <c r="CN11" s="1"/>
      <c r="CO11" s="129"/>
      <c r="CP11" s="129"/>
      <c r="CQ11" s="126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11.25" customHeight="1" x14ac:dyDescent="0.25">
      <c r="A12" s="150" t="s">
        <v>35</v>
      </c>
      <c r="B12" s="159" t="s">
        <v>26</v>
      </c>
      <c r="C12" s="152" t="s">
        <v>36</v>
      </c>
      <c r="D12" s="153"/>
      <c r="E12" s="146">
        <f t="shared" ref="E12" si="9">IF(G12="",0,IF(F12+G12&lt;1000,1000,F12+G12))</f>
        <v>1228.3399999999999</v>
      </c>
      <c r="F12" s="146">
        <f>IF(I12&gt;150,IF(H12&gt;=65,0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(15+50)%)*10),IF(I12&lt;-150,IF(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&lt;1,0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)</f>
        <v>19.340000000000011</v>
      </c>
      <c r="G12" s="138">
        <v>1209</v>
      </c>
      <c r="H12" s="144">
        <f t="shared" ref="H12" si="10">IF(COUNT(AT12:BU12)=0,0,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/((COUNT(AT12:BU12))*2)%)</f>
        <v>57.142857142857139</v>
      </c>
      <c r="I12" s="146">
        <f t="shared" ref="I12" si="11">IF(G12="",0,G12-IF(SUM($G$34:$G$61)=0,0,(SUM($G$34:$G$61)/(COUNT($G$34:$G$61)))))</f>
        <v>2.3571428571428896</v>
      </c>
      <c r="J12" s="146">
        <f>IF(G12=0,0,(SUM($G$6:$G$61)-G12)/(COUNT($G$6:$G$61)-1))</f>
        <v>1228.8461538461538</v>
      </c>
      <c r="K12" s="148">
        <f>SUM(R12:AS12)</f>
        <v>12</v>
      </c>
      <c r="L12" s="148">
        <f t="shared" ref="L12" si="12">SUM(AT12:BU12)</f>
        <v>21</v>
      </c>
      <c r="M12" s="136">
        <f>SUM(L12+K12)</f>
        <v>33</v>
      </c>
      <c r="N12" s="138">
        <f t="shared" ref="N12" si="13">RANK(M12,$M$6:$M$60)</f>
        <v>15</v>
      </c>
      <c r="O12" s="140">
        <f>IF(O13+P13&lt;1,0,SUM(O13/P13))</f>
        <v>1.0428571428571429</v>
      </c>
      <c r="P12" s="141"/>
      <c r="Q12" s="148">
        <f>CR62</f>
        <v>421.5</v>
      </c>
      <c r="R12" s="177">
        <f>IF(R13+S13=0,"",IF(R13=4,3,IF(R13=3,1,0)))</f>
        <v>0</v>
      </c>
      <c r="S12" s="131"/>
      <c r="T12" s="131">
        <f>IF(T13+U13=0,"",IF(T13=4,3,IF(T13=3,1,0)))</f>
        <v>1</v>
      </c>
      <c r="U12" s="131"/>
      <c r="V12" s="131">
        <f>IF(V13+W13=0,"",IF(V13=4,3,IF(V13=3,1,0)))</f>
        <v>3</v>
      </c>
      <c r="W12" s="131"/>
      <c r="X12" s="132" t="s">
        <v>27</v>
      </c>
      <c r="Y12" s="133"/>
      <c r="Z12" s="131">
        <f>IF(Z13+AA13=0,"",IF(Z13=4,3,IF(Z13=3,1,0)))</f>
        <v>0</v>
      </c>
      <c r="AA12" s="131"/>
      <c r="AB12" s="131">
        <f>IF(AB13+AC13=0,"",IF(AB13=4,3,IF(AB13=3,1,0)))</f>
        <v>0</v>
      </c>
      <c r="AC12" s="131"/>
      <c r="AD12" s="131">
        <f>IF(AD13+AE13=0,"",IF(AD13=4,3,IF(AD13=3,1,0)))</f>
        <v>0</v>
      </c>
      <c r="AE12" s="131"/>
      <c r="AF12" s="131" t="str">
        <f>IF(AF13+AG13=0,"",IF(AF13=4,3,IF(AF13=3,1,0)))</f>
        <v/>
      </c>
      <c r="AG12" s="131"/>
      <c r="AH12" s="131">
        <f>IF(AH13+AI13=0,"",IF(AH13=4,3,IF(AH13=3,1,0)))</f>
        <v>1</v>
      </c>
      <c r="AI12" s="131"/>
      <c r="AJ12" s="131">
        <f>IF(AJ13+AK13=0,"",IF(AJ13=4,3,IF(AJ13=3,1,0)))</f>
        <v>3</v>
      </c>
      <c r="AK12" s="131"/>
      <c r="AL12" s="131">
        <f>IF(AL13+AM13=0,"",IF(AL13=4,3,IF(AL13=3,1,0)))</f>
        <v>0</v>
      </c>
      <c r="AM12" s="131"/>
      <c r="AN12" s="131">
        <f>IF(AN13+AO13=0,"",IF(AN13=4,3,IF(AN13=3,1,0)))</f>
        <v>0</v>
      </c>
      <c r="AO12" s="131"/>
      <c r="AP12" s="131">
        <f>IF(AP13+AQ13=0,"",IF(AP13=4,3,IF(AP13=3,1,0)))</f>
        <v>3</v>
      </c>
      <c r="AQ12" s="131"/>
      <c r="AR12" s="131">
        <f>IF(AR13+AS13=0,"",IF(AR13=4,3,IF(AR13=3,1,0)))</f>
        <v>1</v>
      </c>
      <c r="AS12" s="131"/>
      <c r="AT12" s="135">
        <f>IF(AT13+AU13=0,"",IF(AT13=4,3,IF(AT13=3,1,0)))</f>
        <v>3</v>
      </c>
      <c r="AU12" s="135"/>
      <c r="AV12" s="135">
        <f>IF(AV13+AW13=0,"",IF(AV13=4,3,IF(AV13=3,1,0)))</f>
        <v>1</v>
      </c>
      <c r="AW12" s="135"/>
      <c r="AX12" s="135">
        <f>IF(AX13+AY13=0,"",IF(AX13=4,3,IF(AX13=3,1,0)))</f>
        <v>3</v>
      </c>
      <c r="AY12" s="135"/>
      <c r="AZ12" s="135">
        <f>IF(AZ13+BA13=0,"",IF(AZ13=4,3,IF(AZ13=3,1,0)))</f>
        <v>0</v>
      </c>
      <c r="BA12" s="135"/>
      <c r="BB12" s="135">
        <f>IF(BB13+BC13=0,"",IF(BB13=4,3,IF(BB13=3,1,0)))</f>
        <v>1</v>
      </c>
      <c r="BC12" s="135"/>
      <c r="BD12" s="135">
        <f>IF(BD13+BE13=0,"",IF(BD13=4,3,IF(BD13=3,1,0)))</f>
        <v>0</v>
      </c>
      <c r="BE12" s="135"/>
      <c r="BF12" s="135">
        <f>IF(BF13+BG13=0,"",IF(BF13=4,3,IF(BF13=3,1,0)))</f>
        <v>1</v>
      </c>
      <c r="BG12" s="135"/>
      <c r="BH12" s="135">
        <f>IF(BH13+BI13=0,"",IF(BH13=4,3,IF(BH13=3,1,0)))</f>
        <v>1</v>
      </c>
      <c r="BI12" s="135"/>
      <c r="BJ12" s="135">
        <f>IF(BJ13+BK13=0,"",IF(BJ13=4,3,IF(BJ13=3,1,0)))</f>
        <v>1</v>
      </c>
      <c r="BK12" s="135"/>
      <c r="BL12" s="135">
        <f>IF(BL13+BM13=0,"",IF(BL13=4,3,IF(BL13=3,1,0)))</f>
        <v>0</v>
      </c>
      <c r="BM12" s="135"/>
      <c r="BN12" s="135">
        <f>IF(BN13+BO13=0,"",IF(BN13=4,3,IF(BN13=3,1,0)))</f>
        <v>1</v>
      </c>
      <c r="BO12" s="135"/>
      <c r="BP12" s="135">
        <f>IF(BP13+BQ13=0,"",IF(BP13=4,3,IF(BP13=3,1,0)))</f>
        <v>3</v>
      </c>
      <c r="BQ12" s="135"/>
      <c r="BR12" s="135">
        <f>IF(BR13+BS13=0,"",IF(BR13=4,3,IF(BR13=3,1,0)))</f>
        <v>3</v>
      </c>
      <c r="BS12" s="135"/>
      <c r="BT12" s="135">
        <f>IF(BT13+BU13=0,"",IF(BT13=4,3,IF(BT13=3,1,0)))</f>
        <v>3</v>
      </c>
      <c r="BU12" s="135"/>
      <c r="BV12" s="134"/>
      <c r="BW12" s="1"/>
      <c r="BX12" s="150">
        <v>4</v>
      </c>
      <c r="BY12" s="153"/>
      <c r="BZ12" s="163" t="str">
        <f>IF(BZ13+CA13=0,"",IF(BZ13=4,3,IF(BZ13=3,1,0)))</f>
        <v/>
      </c>
      <c r="CA12" s="163"/>
      <c r="CB12" s="163" t="str">
        <f>IF(CB13+CC13=0,"",IF(CB13=4,3,IF(CB13=3,1,0)))</f>
        <v/>
      </c>
      <c r="CC12" s="163"/>
      <c r="CD12" s="163" t="str">
        <f>IF(CD13+CE13=0,"",IF(CD13=4,3,IF(CD13=3,1,0)))</f>
        <v/>
      </c>
      <c r="CE12" s="163"/>
      <c r="CF12" s="10" t="s">
        <v>27</v>
      </c>
      <c r="CG12" s="11"/>
      <c r="CH12" s="163" t="str">
        <f>IF(CH13+CI13=0,"",IF(CH13=4,3,IF(CH13=3,1,0)))</f>
        <v/>
      </c>
      <c r="CI12" s="163"/>
      <c r="CJ12" s="163" t="str">
        <f>IF(CJ13+CK13=0,"",IF(CJ13=4,3,IF(CJ13=3,1,0)))</f>
        <v/>
      </c>
      <c r="CK12" s="163"/>
      <c r="CL12" s="150">
        <f t="shared" ref="CL12" si="14">SUM(BZ12:CK12)</f>
        <v>0</v>
      </c>
      <c r="CM12" s="153"/>
      <c r="CN12" s="1"/>
      <c r="CO12" s="129">
        <f>IF($R12=1,$M12/2)+IF($R12=0,$M12)</f>
        <v>33</v>
      </c>
      <c r="CP12" s="129">
        <f>IF($T12=1,$M12/2)+IF($T12=0,$M12)</f>
        <v>16.5</v>
      </c>
      <c r="CQ12" s="129">
        <f>IF($V12=1,$M12/2)+IF($V12=0,$M12)</f>
        <v>0</v>
      </c>
      <c r="CR12" s="126"/>
      <c r="CS12" s="129">
        <f>IF($Z12=1,$M12/2)+IF($Z12=0,$M12)</f>
        <v>33</v>
      </c>
      <c r="CT12" s="129">
        <f>IF($AB12=1,$M12/2)+IF($AB12=0,$M12)</f>
        <v>33</v>
      </c>
      <c r="CU12" s="129">
        <f>IF($AD12=1,$M12/2)+IF($AD12=0,$M12)</f>
        <v>33</v>
      </c>
      <c r="CV12" s="129">
        <f>IF($AF12=1,$M12/2)+IF($AF12=0,$M12)</f>
        <v>0</v>
      </c>
      <c r="CW12" s="129">
        <f>IF($AH12=1,$M12/2)+IF($AH12=0,$M12)</f>
        <v>16.5</v>
      </c>
      <c r="CX12" s="129">
        <f>IF($AJ12=1,$M12/2)+IF($AJ12=0,$M12)</f>
        <v>0</v>
      </c>
      <c r="CY12" s="129">
        <f>IF($AL12=1,$M12/2)+IF($AL12=0,$M12)</f>
        <v>33</v>
      </c>
      <c r="CZ12" s="129">
        <f>IF($AN12=1,$M12/2)+IF($AN12=0,$M12)</f>
        <v>33</v>
      </c>
      <c r="DA12" s="129">
        <f>IF($AP12=1,$M12/2)+IF($AP12=0,$M12)</f>
        <v>0</v>
      </c>
      <c r="DB12" s="129">
        <f>IF($AR12=1,$M12/2)+IF($AR12=0,$M12)</f>
        <v>16.5</v>
      </c>
      <c r="DC12" s="129">
        <f>IF($AT12=1,$M12/2)+IF($AT12=0,$M12)</f>
        <v>0</v>
      </c>
      <c r="DD12" s="129">
        <f>IF($AV12=1,$M12/2)+IF($AV12=0,$M12)</f>
        <v>16.5</v>
      </c>
      <c r="DE12" s="129">
        <f>IF($AX12=1,$M12/2)+IF($AX12=0,$M12)</f>
        <v>0</v>
      </c>
      <c r="DF12" s="129">
        <f>IF($AZ12=1,$M12/2)+IF($AZ12=0,$M12)</f>
        <v>33</v>
      </c>
      <c r="DG12" s="129">
        <f>IF($BB12=1,$M12/2)+IF($BB12=0,$M12)</f>
        <v>16.5</v>
      </c>
      <c r="DH12" s="129">
        <f>IF($BD12=1,$M12/2)+IF($BD12=0,$M12)</f>
        <v>33</v>
      </c>
      <c r="DI12" s="129">
        <f>IF($BF12=1,$M12/2)+IF($BF12=0,$M12)</f>
        <v>16.5</v>
      </c>
      <c r="DJ12" s="129">
        <f>IF($BH12=1,$M12/2)+IF($BH12=0,$M12)</f>
        <v>16.5</v>
      </c>
      <c r="DK12" s="129">
        <f>IF($BJ12=1,$M12/2)+IF($BJ12=0,$M12)</f>
        <v>16.5</v>
      </c>
      <c r="DL12" s="129">
        <f>IF($BL12=1,$M12/2)+IF($BL12=0,$M12)</f>
        <v>33</v>
      </c>
      <c r="DM12" s="129">
        <f>IF($BN12=1,$M12/2)+IF($BN12=0,$M12)</f>
        <v>16.5</v>
      </c>
      <c r="DN12" s="129">
        <f>IF($BP12=1,$M12/2)+IF($BP12=0,$M12)</f>
        <v>0</v>
      </c>
      <c r="DO12" s="129">
        <f>IF($BR12=1,$M12/2)+IF($BR12=0,$M12)</f>
        <v>0</v>
      </c>
      <c r="DP12" s="129">
        <f>IF($BT12=1,$M12/2)+IF($BT12=0,$M12)</f>
        <v>0</v>
      </c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1.25" customHeight="1" x14ac:dyDescent="0.25">
      <c r="A13" s="150"/>
      <c r="B13" s="159"/>
      <c r="C13" s="152"/>
      <c r="D13" s="153"/>
      <c r="E13" s="147"/>
      <c r="F13" s="147"/>
      <c r="G13" s="139"/>
      <c r="H13" s="145"/>
      <c r="I13" s="147"/>
      <c r="J13" s="147"/>
      <c r="K13" s="149"/>
      <c r="L13" s="149"/>
      <c r="M13" s="137"/>
      <c r="N13" s="139"/>
      <c r="O13" s="12">
        <f>SUM(R13,T13,V13,X13,Z13,AB13,AD13,AF13,AH13,AJ13,AL13,AN13,AP13,AR13,AT13,AV13,AX13,AZ13,BB13,BD13,BF13,BH13,BJ13,BL13,BN13,BP13,BR13,BT13)</f>
        <v>73</v>
      </c>
      <c r="P13" s="13">
        <f>SUM(S13,U13,W13,Y13,AA13,AC13,AE13,AG13,AI13,AK13,AM13,AO13,AQ13,AS13,AU13,AW13,AY13,BA13,BC13,BE13,BG13,BI13,BK13,BM13,BO13,BQ13,BS13,BU13)</f>
        <v>70</v>
      </c>
      <c r="Q13" s="149"/>
      <c r="R13" s="16">
        <v>0</v>
      </c>
      <c r="S13" s="17">
        <v>4</v>
      </c>
      <c r="T13" s="18">
        <v>3</v>
      </c>
      <c r="U13" s="17">
        <v>3</v>
      </c>
      <c r="V13" s="18">
        <v>4</v>
      </c>
      <c r="W13" s="17">
        <v>1</v>
      </c>
      <c r="X13" s="27"/>
      <c r="Y13" s="28"/>
      <c r="Z13" s="18">
        <v>1</v>
      </c>
      <c r="AA13" s="17">
        <v>4</v>
      </c>
      <c r="AB13" s="18">
        <v>1</v>
      </c>
      <c r="AC13" s="17">
        <v>4</v>
      </c>
      <c r="AD13" s="18">
        <v>2</v>
      </c>
      <c r="AE13" s="17">
        <v>4</v>
      </c>
      <c r="AF13" s="18"/>
      <c r="AG13" s="17"/>
      <c r="AH13" s="18">
        <v>3</v>
      </c>
      <c r="AI13" s="17">
        <v>3</v>
      </c>
      <c r="AJ13" s="18">
        <v>4</v>
      </c>
      <c r="AK13" s="17">
        <v>2</v>
      </c>
      <c r="AL13" s="18">
        <v>2</v>
      </c>
      <c r="AM13" s="17">
        <v>4</v>
      </c>
      <c r="AN13" s="18">
        <v>2</v>
      </c>
      <c r="AO13" s="17">
        <v>4</v>
      </c>
      <c r="AP13" s="18">
        <v>4</v>
      </c>
      <c r="AQ13" s="17">
        <v>0</v>
      </c>
      <c r="AR13" s="18">
        <v>3</v>
      </c>
      <c r="AS13" s="17">
        <v>3</v>
      </c>
      <c r="AT13" s="21">
        <v>4</v>
      </c>
      <c r="AU13" s="22">
        <v>1</v>
      </c>
      <c r="AV13" s="21">
        <v>3</v>
      </c>
      <c r="AW13" s="22">
        <v>3</v>
      </c>
      <c r="AX13" s="21">
        <v>4</v>
      </c>
      <c r="AY13" s="22">
        <v>1</v>
      </c>
      <c r="AZ13" s="21">
        <v>2</v>
      </c>
      <c r="BA13" s="22">
        <v>4</v>
      </c>
      <c r="BB13" s="21">
        <v>3</v>
      </c>
      <c r="BC13" s="22">
        <v>3</v>
      </c>
      <c r="BD13" s="21">
        <v>2</v>
      </c>
      <c r="BE13" s="22">
        <v>4</v>
      </c>
      <c r="BF13" s="21">
        <v>3</v>
      </c>
      <c r="BG13" s="22">
        <v>3</v>
      </c>
      <c r="BH13" s="21">
        <v>3</v>
      </c>
      <c r="BI13" s="22">
        <v>3</v>
      </c>
      <c r="BJ13" s="21">
        <v>3</v>
      </c>
      <c r="BK13" s="22">
        <v>3</v>
      </c>
      <c r="BL13" s="21">
        <v>2</v>
      </c>
      <c r="BM13" s="22">
        <v>4</v>
      </c>
      <c r="BN13" s="21">
        <v>3</v>
      </c>
      <c r="BO13" s="22">
        <v>3</v>
      </c>
      <c r="BP13" s="21">
        <v>4</v>
      </c>
      <c r="BQ13" s="22">
        <v>0</v>
      </c>
      <c r="BR13" s="21">
        <v>4</v>
      </c>
      <c r="BS13" s="22">
        <v>1</v>
      </c>
      <c r="BT13" s="21">
        <v>4</v>
      </c>
      <c r="BU13" s="22">
        <v>1</v>
      </c>
      <c r="BV13" s="134"/>
      <c r="BW13" s="1"/>
      <c r="BX13" s="150"/>
      <c r="BY13" s="153"/>
      <c r="BZ13" s="21"/>
      <c r="CA13" s="22"/>
      <c r="CB13" s="21"/>
      <c r="CC13" s="22"/>
      <c r="CD13" s="21"/>
      <c r="CE13" s="22"/>
      <c r="CF13" s="23"/>
      <c r="CG13" s="24"/>
      <c r="CH13" s="21"/>
      <c r="CI13" s="22"/>
      <c r="CJ13" s="21"/>
      <c r="CK13" s="22"/>
      <c r="CL13" s="150"/>
      <c r="CM13" s="153"/>
      <c r="CN13" s="1"/>
      <c r="CO13" s="129"/>
      <c r="CP13" s="129"/>
      <c r="CQ13" s="129"/>
      <c r="CR13" s="126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11.25" customHeight="1" x14ac:dyDescent="0.25">
      <c r="A14" s="150" t="s">
        <v>37</v>
      </c>
      <c r="B14" s="159" t="s">
        <v>38</v>
      </c>
      <c r="C14" s="152" t="s">
        <v>33</v>
      </c>
      <c r="D14" s="153"/>
      <c r="E14" s="146">
        <f t="shared" ref="E14" si="15">IF(G14="",0,IF(F14+G14&lt;1000,1000,F14+G14))</f>
        <v>1154.0999999999999</v>
      </c>
      <c r="F14" s="146">
        <f>IF(I14&gt;150,IF(H14&gt;=65,0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(15+50)%)*10),IF(I14&lt;-150,IF(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&lt;1,0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)</f>
        <v>-62.900000000000027</v>
      </c>
      <c r="G14" s="138">
        <v>1217</v>
      </c>
      <c r="H14" s="144">
        <f t="shared" ref="H14" si="16">IF(COUNT(AT14:BU14)=0,0,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/((COUNT(AT14:BU14))*2)%)</f>
        <v>28.571428571428569</v>
      </c>
      <c r="I14" s="146">
        <f t="shared" ref="I14" si="17">IF(G14="",0,G14-IF(SUM($G$34:$G$61)=0,0,(SUM($G$34:$G$61)/(COUNT($G$34:$G$61)))))</f>
        <v>10.35714285714289</v>
      </c>
      <c r="J14" s="146">
        <f>IF(G14=0,0,(SUM($G$6:$G$61)-G14)/(COUNT($G$6:$G$61)-1))</f>
        <v>1228.5384615384614</v>
      </c>
      <c r="K14" s="148">
        <f>SUM(R14:AS14)</f>
        <v>16</v>
      </c>
      <c r="L14" s="148">
        <f t="shared" ref="L14" si="18">SUM(AT14:BU14)</f>
        <v>9</v>
      </c>
      <c r="M14" s="136">
        <f>SUM(L14+K14)</f>
        <v>25</v>
      </c>
      <c r="N14" s="138">
        <v>23</v>
      </c>
      <c r="O14" s="140">
        <f>IF(O15+P15&lt;1,0,SUM(O15/P15))</f>
        <v>0.75609756097560976</v>
      </c>
      <c r="P14" s="141"/>
      <c r="Q14" s="148">
        <f>CS62</f>
        <v>308.5</v>
      </c>
      <c r="R14" s="177">
        <f>IF(R15+S15=0,"",IF(R15=4,3,IF(R15=3,1,0)))</f>
        <v>3</v>
      </c>
      <c r="S14" s="131"/>
      <c r="T14" s="131">
        <f>IF(T15+U15=0,"",IF(T15=4,3,IF(T15=3,1,0)))</f>
        <v>3</v>
      </c>
      <c r="U14" s="131"/>
      <c r="V14" s="131">
        <f>IF(V15+W15=0,"",IF(V15=4,3,IF(V15=3,1,0)))</f>
        <v>3</v>
      </c>
      <c r="W14" s="131"/>
      <c r="X14" s="131">
        <f>IF(X15+Y15=0,"",IF(X15=4,3,IF(X15=3,1,0)))</f>
        <v>3</v>
      </c>
      <c r="Y14" s="131"/>
      <c r="Z14" s="132" t="s">
        <v>27</v>
      </c>
      <c r="AA14" s="133"/>
      <c r="AB14" s="131">
        <f>IF(AB15+AC15=0,"",IF(AB15=4,3,IF(AB15=3,1,0)))</f>
        <v>0</v>
      </c>
      <c r="AC14" s="131"/>
      <c r="AD14" s="131">
        <f>IF(AD15+AE15=0,"",IF(AD15=4,3,IF(AD15=3,1,0)))</f>
        <v>1</v>
      </c>
      <c r="AE14" s="131"/>
      <c r="AF14" s="131" t="str">
        <f>IF(AF15+AG15=0,"",IF(AF15=4,3,IF(AF15=3,1,0)))</f>
        <v/>
      </c>
      <c r="AG14" s="131"/>
      <c r="AH14" s="131">
        <f>IF(AH15+AI15=0,"",IF(AH15=4,3,IF(AH15=3,1,0)))</f>
        <v>0</v>
      </c>
      <c r="AI14" s="131"/>
      <c r="AJ14" s="131">
        <f>IF(AJ15+AK15=0,"",IF(AJ15=4,3,IF(AJ15=3,1,0)))</f>
        <v>1</v>
      </c>
      <c r="AK14" s="131"/>
      <c r="AL14" s="131">
        <f>IF(AL15+AM15=0,"",IF(AL15=4,3,IF(AL15=3,1,0)))</f>
        <v>1</v>
      </c>
      <c r="AM14" s="131"/>
      <c r="AN14" s="131">
        <f>IF(AN15+AO15=0,"",IF(AN15=4,3,IF(AN15=3,1,0)))</f>
        <v>1</v>
      </c>
      <c r="AO14" s="131"/>
      <c r="AP14" s="131">
        <f>IF(AP15+AQ15=0,"",IF(AP15=4,3,IF(AP15=3,1,0)))</f>
        <v>0</v>
      </c>
      <c r="AQ14" s="131"/>
      <c r="AR14" s="131">
        <f>IF(AR15+AS15=0,"",IF(AR15=4,3,IF(AR15=3,1,0)))</f>
        <v>0</v>
      </c>
      <c r="AS14" s="131"/>
      <c r="AT14" s="135">
        <f>IF(AT15+AU15=0,"",IF(AT15=4,3,IF(AT15=3,1,0)))</f>
        <v>0</v>
      </c>
      <c r="AU14" s="135"/>
      <c r="AV14" s="135">
        <f>IF(AV15+AW15=0,"",IF(AV15=4,3,IF(AV15=3,1,0)))</f>
        <v>1</v>
      </c>
      <c r="AW14" s="135"/>
      <c r="AX14" s="135">
        <f>IF(AX15+AY15=0,"",IF(AX15=4,3,IF(AX15=3,1,0)))</f>
        <v>0</v>
      </c>
      <c r="AY14" s="135"/>
      <c r="AZ14" s="135">
        <f>IF(AZ15+BA15=0,"",IF(AZ15=4,3,IF(AZ15=3,1,0)))</f>
        <v>0</v>
      </c>
      <c r="BA14" s="135"/>
      <c r="BB14" s="135">
        <f>IF(BB15+BC15=0,"",IF(BB15=4,3,IF(BB15=3,1,0)))</f>
        <v>0</v>
      </c>
      <c r="BC14" s="135"/>
      <c r="BD14" s="135">
        <f>IF(BD15+BE15=0,"",IF(BD15=4,3,IF(BD15=3,1,0)))</f>
        <v>0</v>
      </c>
      <c r="BE14" s="135"/>
      <c r="BF14" s="135">
        <f>IF(BF15+BG15=0,"",IF(BF15=4,3,IF(BF15=3,1,0)))</f>
        <v>1</v>
      </c>
      <c r="BG14" s="135"/>
      <c r="BH14" s="135">
        <f>IF(BH15+BI15=0,"",IF(BH15=4,3,IF(BH15=3,1,0)))</f>
        <v>3</v>
      </c>
      <c r="BI14" s="135"/>
      <c r="BJ14" s="135">
        <f>IF(BJ15+BK15=0,"",IF(BJ15=4,3,IF(BJ15=3,1,0)))</f>
        <v>1</v>
      </c>
      <c r="BK14" s="135"/>
      <c r="BL14" s="135">
        <f>IF(BL15+BM15=0,"",IF(BL15=4,3,IF(BL15=3,1,0)))</f>
        <v>1</v>
      </c>
      <c r="BM14" s="135"/>
      <c r="BN14" s="135">
        <f>IF(BN15+BO15=0,"",IF(BN15=4,3,IF(BN15=3,1,0)))</f>
        <v>0</v>
      </c>
      <c r="BO14" s="135"/>
      <c r="BP14" s="135">
        <f>IF(BP15+BQ15=0,"",IF(BP15=4,3,IF(BP15=3,1,0)))</f>
        <v>1</v>
      </c>
      <c r="BQ14" s="135"/>
      <c r="BR14" s="135">
        <f>IF(BR15+BS15=0,"",IF(BR15=4,3,IF(BR15=3,1,0)))</f>
        <v>0</v>
      </c>
      <c r="BS14" s="135"/>
      <c r="BT14" s="135">
        <f>IF(BT15+BU15=0,"",IF(BT15=4,3,IF(BT15=3,1,0)))</f>
        <v>1</v>
      </c>
      <c r="BU14" s="135"/>
      <c r="BV14" s="134"/>
      <c r="BW14" s="1"/>
      <c r="BX14" s="150">
        <v>5</v>
      </c>
      <c r="BY14" s="153"/>
      <c r="BZ14" s="163" t="str">
        <f>IF(BZ15+CA15=0,"",IF(BZ15=4,3,IF(BZ15=3,1,0)))</f>
        <v/>
      </c>
      <c r="CA14" s="163"/>
      <c r="CB14" s="163" t="str">
        <f>IF(CB15+CC15=0,"",IF(CB15=4,3,IF(CB15=3,1,0)))</f>
        <v/>
      </c>
      <c r="CC14" s="163"/>
      <c r="CD14" s="163" t="str">
        <f>IF(CD15+CE15=0,"",IF(CD15=4,3,IF(CD15=3,1,0)))</f>
        <v/>
      </c>
      <c r="CE14" s="163"/>
      <c r="CF14" s="163" t="str">
        <f>IF(CF15+CG15=0,"",IF(CF15=4,3,IF(CF15=3,1,0)))</f>
        <v/>
      </c>
      <c r="CG14" s="163"/>
      <c r="CH14" s="10" t="s">
        <v>27</v>
      </c>
      <c r="CI14" s="11"/>
      <c r="CJ14" s="163" t="str">
        <f>IF(CJ15+CK15=0,"",IF(CJ15=4,3,IF(CJ15=3,1,0)))</f>
        <v/>
      </c>
      <c r="CK14" s="163"/>
      <c r="CL14" s="150">
        <f t="shared" ref="CL14" si="19">SUM(BZ14:CK14)</f>
        <v>0</v>
      </c>
      <c r="CM14" s="153"/>
      <c r="CN14" s="1"/>
      <c r="CO14" s="129">
        <f>IF($R14=1,$M14/2)+IF($R14=0,$M14)</f>
        <v>0</v>
      </c>
      <c r="CP14" s="129">
        <f>IF($T14=1,$M14/2)+IF($T14=0,$M14)</f>
        <v>0</v>
      </c>
      <c r="CQ14" s="129">
        <f>IF($V14=1,$M14/2)+IF($V14=0,$M14)</f>
        <v>0</v>
      </c>
      <c r="CR14" s="129">
        <f>IF($X14=1,$M14/2)+IF($X14=0,$M14)</f>
        <v>0</v>
      </c>
      <c r="CS14" s="126"/>
      <c r="CT14" s="129">
        <f>IF($AB14=1,$M14/2)+IF($AB14=0,$M14)</f>
        <v>25</v>
      </c>
      <c r="CU14" s="129">
        <f>IF($AD14=1,$M14/2)+IF($AD14=0,$M14)</f>
        <v>12.5</v>
      </c>
      <c r="CV14" s="129">
        <f>IF($AF14=1,$M14/2)+IF($AF14=0,$M14)</f>
        <v>0</v>
      </c>
      <c r="CW14" s="129">
        <f>IF($AH14=1,$M14/2)+IF($AH14=0,$M14)</f>
        <v>25</v>
      </c>
      <c r="CX14" s="129">
        <f>IF($AJ14=1,$M14/2)+IF($AJ14=0,$M14)</f>
        <v>12.5</v>
      </c>
      <c r="CY14" s="129">
        <f>IF($AL14=1,$M14/2)+IF($AL14=0,$M14)</f>
        <v>12.5</v>
      </c>
      <c r="CZ14" s="129">
        <f>IF($AN14=1,$M14/2)+IF($AN14=0,$M14)</f>
        <v>12.5</v>
      </c>
      <c r="DA14" s="129">
        <f>IF($AP14=1,$M14/2)+IF($AP14=0,$M14)</f>
        <v>25</v>
      </c>
      <c r="DB14" s="129">
        <f>IF($AR14=1,$M14/2)+IF($AR14=0,$M14)</f>
        <v>25</v>
      </c>
      <c r="DC14" s="129">
        <f>IF($AT14=1,$M14/2)+IF($AT14=0,$M14)</f>
        <v>25</v>
      </c>
      <c r="DD14" s="129">
        <f>IF($AV14=1,$M14/2)+IF($AV14=0,$M14)</f>
        <v>12.5</v>
      </c>
      <c r="DE14" s="129">
        <f>IF($AX14=1,$M14/2)+IF($AX14=0,$M14)</f>
        <v>25</v>
      </c>
      <c r="DF14" s="129">
        <f>IF($AZ14=1,$M14/2)+IF($AZ14=0,$M14)</f>
        <v>25</v>
      </c>
      <c r="DG14" s="129">
        <f>IF($BB14=1,$M14/2)+IF($BB14=0,$M14)</f>
        <v>25</v>
      </c>
      <c r="DH14" s="129">
        <f>IF($BD14=1,$M14/2)+IF($BD14=0,$M14)</f>
        <v>25</v>
      </c>
      <c r="DI14" s="129">
        <f>IF($BF14=1,$M14/2)+IF($BF14=0,$M14)</f>
        <v>12.5</v>
      </c>
      <c r="DJ14" s="129">
        <f>IF($BH14=1,$M14/2)+IF($BH14=0,$M14)</f>
        <v>0</v>
      </c>
      <c r="DK14" s="129">
        <f>IF($BJ14=1,$M14/2)+IF($BJ14=0,$M14)</f>
        <v>12.5</v>
      </c>
      <c r="DL14" s="129">
        <f>IF($BL14=1,$M14/2)+IF($BL14=0,$M14)</f>
        <v>12.5</v>
      </c>
      <c r="DM14" s="129">
        <f>IF($BN14=1,$M14/2)+IF($BN14=0,$M14)</f>
        <v>25</v>
      </c>
      <c r="DN14" s="129">
        <f>IF($BP14=1,$M14/2)+IF($BP14=0,$M14)</f>
        <v>12.5</v>
      </c>
      <c r="DO14" s="129">
        <f>IF($BR14=1,$M14/2)+IF($BR14=0,$M14)</f>
        <v>25</v>
      </c>
      <c r="DP14" s="129">
        <f>IF($BT14=1,$M14/2)+IF($BT14=0,$M14)</f>
        <v>12.5</v>
      </c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11.25" customHeight="1" x14ac:dyDescent="0.25">
      <c r="A15" s="150"/>
      <c r="B15" s="159"/>
      <c r="C15" s="152"/>
      <c r="D15" s="153"/>
      <c r="E15" s="147"/>
      <c r="F15" s="147"/>
      <c r="G15" s="139"/>
      <c r="H15" s="145"/>
      <c r="I15" s="147"/>
      <c r="J15" s="147"/>
      <c r="K15" s="149"/>
      <c r="L15" s="149"/>
      <c r="M15" s="137"/>
      <c r="N15" s="139"/>
      <c r="O15" s="25">
        <f>SUM(R15,T15,V15,X15,Z15,AB15,AD15,AF15,AH15,AJ15,AL15,AN15,AP15,AR15,AT15,AV15,AX15,AZ15,BB15,BD15,BF15,BH15,BJ15,BL15,BN15,BP15,BR15,BT15)</f>
        <v>62</v>
      </c>
      <c r="P15" s="26">
        <f>SUM(S15,U15,W15,Y15,AA15,AC15,AE15,AG15,AI15,AK15,AM15,AO15,AQ15,AS15,AU15,AW15,AY15,BA15,BC15,BE15,BG15,BI15,BK15,BM15,BO15,BQ15,BS15,BU15)</f>
        <v>82</v>
      </c>
      <c r="Q15" s="149"/>
      <c r="R15" s="16">
        <v>4</v>
      </c>
      <c r="S15" s="17">
        <v>2</v>
      </c>
      <c r="T15" s="18">
        <v>4</v>
      </c>
      <c r="U15" s="17">
        <v>2</v>
      </c>
      <c r="V15" s="18">
        <v>4</v>
      </c>
      <c r="W15" s="17">
        <v>2</v>
      </c>
      <c r="X15" s="18">
        <v>4</v>
      </c>
      <c r="Y15" s="17">
        <v>1</v>
      </c>
      <c r="Z15" s="27"/>
      <c r="AA15" s="28"/>
      <c r="AB15" s="18">
        <v>1</v>
      </c>
      <c r="AC15" s="17">
        <v>4</v>
      </c>
      <c r="AD15" s="18">
        <v>3</v>
      </c>
      <c r="AE15" s="17">
        <v>3</v>
      </c>
      <c r="AF15" s="18"/>
      <c r="AG15" s="17"/>
      <c r="AH15" s="18">
        <v>1</v>
      </c>
      <c r="AI15" s="17">
        <v>4</v>
      </c>
      <c r="AJ15" s="18">
        <v>3</v>
      </c>
      <c r="AK15" s="17">
        <v>3</v>
      </c>
      <c r="AL15" s="18">
        <v>3</v>
      </c>
      <c r="AM15" s="17">
        <v>3</v>
      </c>
      <c r="AN15" s="18">
        <v>3</v>
      </c>
      <c r="AO15" s="17">
        <v>3</v>
      </c>
      <c r="AP15" s="18">
        <v>2</v>
      </c>
      <c r="AQ15" s="17">
        <v>4</v>
      </c>
      <c r="AR15" s="18">
        <v>0</v>
      </c>
      <c r="AS15" s="17">
        <v>4</v>
      </c>
      <c r="AT15" s="21">
        <v>1</v>
      </c>
      <c r="AU15" s="22">
        <v>4</v>
      </c>
      <c r="AV15" s="21">
        <v>3</v>
      </c>
      <c r="AW15" s="22">
        <v>3</v>
      </c>
      <c r="AX15" s="21">
        <v>1</v>
      </c>
      <c r="AY15" s="22">
        <v>4</v>
      </c>
      <c r="AZ15" s="21">
        <v>1</v>
      </c>
      <c r="BA15" s="22">
        <v>4</v>
      </c>
      <c r="BB15" s="21">
        <v>0</v>
      </c>
      <c r="BC15" s="22">
        <v>4</v>
      </c>
      <c r="BD15" s="21">
        <v>2</v>
      </c>
      <c r="BE15" s="22">
        <v>4</v>
      </c>
      <c r="BF15" s="21">
        <v>3</v>
      </c>
      <c r="BG15" s="22">
        <v>3</v>
      </c>
      <c r="BH15" s="21">
        <v>4</v>
      </c>
      <c r="BI15" s="22">
        <v>1</v>
      </c>
      <c r="BJ15" s="21">
        <v>3</v>
      </c>
      <c r="BK15" s="22">
        <v>3</v>
      </c>
      <c r="BL15" s="21">
        <v>3</v>
      </c>
      <c r="BM15" s="22">
        <v>3</v>
      </c>
      <c r="BN15" s="21">
        <v>1</v>
      </c>
      <c r="BO15" s="22">
        <v>4</v>
      </c>
      <c r="BP15" s="21">
        <v>3</v>
      </c>
      <c r="BQ15" s="22">
        <v>3</v>
      </c>
      <c r="BR15" s="21">
        <v>2</v>
      </c>
      <c r="BS15" s="22">
        <v>4</v>
      </c>
      <c r="BT15" s="21">
        <v>3</v>
      </c>
      <c r="BU15" s="22">
        <v>3</v>
      </c>
      <c r="BV15" s="134"/>
      <c r="BW15" s="1"/>
      <c r="BX15" s="150"/>
      <c r="BY15" s="153"/>
      <c r="BZ15" s="21"/>
      <c r="CA15" s="22"/>
      <c r="CB15" s="21"/>
      <c r="CC15" s="22"/>
      <c r="CD15" s="21"/>
      <c r="CE15" s="22"/>
      <c r="CF15" s="21"/>
      <c r="CG15" s="22"/>
      <c r="CH15" s="23"/>
      <c r="CI15" s="24"/>
      <c r="CJ15" s="21"/>
      <c r="CK15" s="22"/>
      <c r="CL15" s="150"/>
      <c r="CM15" s="153"/>
      <c r="CN15" s="1"/>
      <c r="CO15" s="129"/>
      <c r="CP15" s="129"/>
      <c r="CQ15" s="129"/>
      <c r="CR15" s="129"/>
      <c r="CS15" s="126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11.25" customHeight="1" x14ac:dyDescent="0.25">
      <c r="A16" s="150" t="s">
        <v>39</v>
      </c>
      <c r="B16" s="181" t="s">
        <v>40</v>
      </c>
      <c r="C16" s="152" t="s">
        <v>41</v>
      </c>
      <c r="D16" s="153"/>
      <c r="E16" s="146">
        <f t="shared" ref="E16" si="20">IF(G16="",0,IF(F16+G16&lt;1000,1000,F16+G16))</f>
        <v>1548</v>
      </c>
      <c r="F16" s="146">
        <f>IF(I16&gt;150,IF(H16&gt;=65,0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(15+50)%)*10),IF(I16&lt;-150,IF(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&lt;1,0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)</f>
        <v>0</v>
      </c>
      <c r="G16" s="138">
        <v>1548</v>
      </c>
      <c r="H16" s="144">
        <f t="shared" ref="H16" si="21">IF(COUNT(AT16:BU16)=0,0,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/((COUNT(AT16:BU16))*2)%)</f>
        <v>82.142857142857139</v>
      </c>
      <c r="I16" s="146">
        <f t="shared" ref="I16" si="22">IF(G16="",0,G16-IF(SUM($G$34:$G$61)=0,0,(SUM($G$34:$G$61)/(COUNT($G$34:$G$61)))))</f>
        <v>341.35714285714289</v>
      </c>
      <c r="J16" s="146">
        <f>IF(G16=0,0,(SUM($G$6:$G$61)-G16)/(COUNT($G$6:$G$61)-1))</f>
        <v>1215.8076923076924</v>
      </c>
      <c r="K16" s="148">
        <f>SUM(R16:AS16)</f>
        <v>30</v>
      </c>
      <c r="L16" s="148">
        <f t="shared" ref="L16" si="23">SUM(AT16:BU16)</f>
        <v>34</v>
      </c>
      <c r="M16" s="136">
        <f>SUM(L16+K16)</f>
        <v>64</v>
      </c>
      <c r="N16" s="183">
        <f t="shared" ref="N16" si="24">RANK(M16,$M$6:$M$60)</f>
        <v>1</v>
      </c>
      <c r="O16" s="140">
        <f>IF(O17+P17&lt;1,0,SUM(O17/P17))</f>
        <v>2.3170731707317072</v>
      </c>
      <c r="P16" s="141"/>
      <c r="Q16" s="148">
        <f>CT62</f>
        <v>739.5</v>
      </c>
      <c r="R16" s="180">
        <f>IF(R17+S17=0,"",IF(R17=4,3,IF(R17=3,1,0)))</f>
        <v>3</v>
      </c>
      <c r="S16" s="155"/>
      <c r="T16" s="131">
        <f>IF(T17+U17=0,"",IF(T17=4,3,IF(T17=3,1,0)))</f>
        <v>3</v>
      </c>
      <c r="U16" s="131"/>
      <c r="V16" s="131">
        <f>IF(V17+W17=0,"",IF(V17=4,3,IF(V17=3,1,0)))</f>
        <v>3</v>
      </c>
      <c r="W16" s="131"/>
      <c r="X16" s="131">
        <f>IF(X17+Y17=0,"",IF(X17=4,3,IF(X17=3,1,0)))</f>
        <v>3</v>
      </c>
      <c r="Y16" s="131"/>
      <c r="Z16" s="131">
        <f>IF(Z17+AA17=0,"",IF(Z17=4,3,IF(Z17=3,1,0)))</f>
        <v>3</v>
      </c>
      <c r="AA16" s="131"/>
      <c r="AB16" s="156" t="s">
        <v>27</v>
      </c>
      <c r="AC16" s="157"/>
      <c r="AD16" s="155">
        <f>IF(AD17+AE17=0,"",IF(AD17=4,3,IF(AD17=3,1,0)))</f>
        <v>3</v>
      </c>
      <c r="AE16" s="155"/>
      <c r="AF16" s="131" t="str">
        <f>IF(AF17+AG17=0,"",IF(AF17=4,3,IF(AF17=3,1,0)))</f>
        <v/>
      </c>
      <c r="AG16" s="131"/>
      <c r="AH16" s="155">
        <f>IF(AH17+AI17=0,"",IF(AH17=4,3,IF(AH17=3,1,0)))</f>
        <v>3</v>
      </c>
      <c r="AI16" s="155"/>
      <c r="AJ16" s="131">
        <f>IF(AJ17+AK17=0,"",IF(AJ17=4,3,IF(AJ17=3,1,0)))</f>
        <v>1</v>
      </c>
      <c r="AK16" s="131"/>
      <c r="AL16" s="155">
        <f>IF(AL17+AM17=0,"",IF(AL17=4,3,IF(AL17=3,1,0)))</f>
        <v>1</v>
      </c>
      <c r="AM16" s="155"/>
      <c r="AN16" s="131">
        <f>IF(AN17+AO17=0,"",IF(AN17=4,3,IF(AN17=3,1,0)))</f>
        <v>1</v>
      </c>
      <c r="AO16" s="131"/>
      <c r="AP16" s="155">
        <f>IF(AP17+AQ17=0,"",IF(AP17=4,3,IF(AP17=3,1,0)))</f>
        <v>3</v>
      </c>
      <c r="AQ16" s="155"/>
      <c r="AR16" s="131">
        <f>IF(AR17+AS17=0,"",IF(AR17=4,3,IF(AR17=3,1,0)))</f>
        <v>3</v>
      </c>
      <c r="AS16" s="131"/>
      <c r="AT16" s="155">
        <f>IF(AT17+AU17=0,"",IF(AT17=4,3,IF(AT17=3,1,0)))</f>
        <v>0</v>
      </c>
      <c r="AU16" s="155"/>
      <c r="AV16" s="135">
        <f>IF(AV17+AW17=0,"",IF(AV17=4,3,IF(AV17=3,1,0)))</f>
        <v>3</v>
      </c>
      <c r="AW16" s="135"/>
      <c r="AX16" s="135">
        <f>IF(AX17+AY17=0,"",IF(AX17=4,3,IF(AX17=3,1,0)))</f>
        <v>3</v>
      </c>
      <c r="AY16" s="135"/>
      <c r="AZ16" s="155">
        <f>IF(AZ17+BA17=0,"",IF(AZ17=4,3,IF(AZ17=3,1,0)))</f>
        <v>3</v>
      </c>
      <c r="BA16" s="155"/>
      <c r="BB16" s="155">
        <f>IF(BB17+BC17=0,"",IF(BB17=4,3,IF(BB17=3,1,0)))</f>
        <v>3</v>
      </c>
      <c r="BC16" s="155"/>
      <c r="BD16" s="155">
        <f>IF(BD17+BE17=0,"",IF(BD17=4,3,IF(BD17=3,1,0)))</f>
        <v>0</v>
      </c>
      <c r="BE16" s="155"/>
      <c r="BF16" s="155">
        <f>IF(BF17+BG17=0,"",IF(BF17=4,3,IF(BF17=3,1,0)))</f>
        <v>1</v>
      </c>
      <c r="BG16" s="155"/>
      <c r="BH16" s="155">
        <f>IF(BH17+BI17=0,"",IF(BH17=4,3,IF(BH17=3,1,0)))</f>
        <v>3</v>
      </c>
      <c r="BI16" s="155"/>
      <c r="BJ16" s="135">
        <f>IF(BJ17+BK17=0,"",IF(BJ17=4,3,IF(BJ17=3,1,0)))</f>
        <v>3</v>
      </c>
      <c r="BK16" s="135"/>
      <c r="BL16" s="135">
        <f>IF(BL17+BM17=0,"",IF(BL17=4,3,IF(BL17=3,1,0)))</f>
        <v>3</v>
      </c>
      <c r="BM16" s="135"/>
      <c r="BN16" s="135">
        <f>IF(BN17+BO17=0,"",IF(BN17=4,3,IF(BN17=3,1,0)))</f>
        <v>3</v>
      </c>
      <c r="BO16" s="135"/>
      <c r="BP16" s="155">
        <f>IF(BP17+BQ17=0,"",IF(BP17=4,3,IF(BP17=3,1,0)))</f>
        <v>3</v>
      </c>
      <c r="BQ16" s="155"/>
      <c r="BR16" s="155">
        <f>IF(BR17+BS17=0,"",IF(BR17=4,3,IF(BR17=3,1,0)))</f>
        <v>3</v>
      </c>
      <c r="BS16" s="155"/>
      <c r="BT16" s="135">
        <f>IF(BT17+BU17=0,"",IF(BT17=4,3,IF(BT17=3,1,0)))</f>
        <v>3</v>
      </c>
      <c r="BU16" s="135"/>
      <c r="BV16" s="134">
        <v>29</v>
      </c>
      <c r="BW16" s="1"/>
      <c r="BX16" s="150">
        <v>6</v>
      </c>
      <c r="BY16" s="153"/>
      <c r="BZ16" s="163" t="str">
        <f>IF(BZ17+CA17=0,"",IF(BZ17=4,3,IF(BZ17=3,1,0)))</f>
        <v/>
      </c>
      <c r="CA16" s="163"/>
      <c r="CB16" s="163" t="str">
        <f>IF(CB17+CC17=0,"",IF(CB17=4,3,IF(CB17=3,1,0)))</f>
        <v/>
      </c>
      <c r="CC16" s="163"/>
      <c r="CD16" s="163" t="str">
        <f>IF(CD17+CE17=0,"",IF(CD17=4,3,IF(CD17=3,1,0)))</f>
        <v/>
      </c>
      <c r="CE16" s="163"/>
      <c r="CF16" s="163" t="str">
        <f>IF(CF17+CG17=0,"",IF(CF17=4,3,IF(CF17=3,1,0)))</f>
        <v/>
      </c>
      <c r="CG16" s="163"/>
      <c r="CH16" s="163" t="str">
        <f>IF(CH17+CI17=0,"",IF(CH17=4,3,IF(CH17=3,1,0)))</f>
        <v/>
      </c>
      <c r="CI16" s="163"/>
      <c r="CJ16" s="10" t="s">
        <v>27</v>
      </c>
      <c r="CK16" s="11"/>
      <c r="CL16" s="150">
        <f t="shared" ref="CL16" si="25">SUM(BZ16:CK16)</f>
        <v>0</v>
      </c>
      <c r="CM16" s="153"/>
      <c r="CN16" s="1"/>
      <c r="CO16" s="129">
        <f>IF($R16=1,$M16/2)+IF($R16=0,$M16)</f>
        <v>0</v>
      </c>
      <c r="CP16" s="129">
        <f>IF($T16=1,$M16/2)+IF($T16=0,$M16)</f>
        <v>0</v>
      </c>
      <c r="CQ16" s="129">
        <f>IF($V16=1,$M16/2)+IF($V16=0,$M16)</f>
        <v>0</v>
      </c>
      <c r="CR16" s="129">
        <f>IF($X16=1,$M16/2)+IF($X16=0,$M16)</f>
        <v>0</v>
      </c>
      <c r="CS16" s="129">
        <f>IF($Z16=1,$M16/2)+IF($Z16=0,$M16)</f>
        <v>0</v>
      </c>
      <c r="CT16" s="126"/>
      <c r="CU16" s="129">
        <f>IF($AD16=1,$M16/2)+IF($AD16=0,$M16)</f>
        <v>0</v>
      </c>
      <c r="CV16" s="129">
        <f>IF($AF16=1,$M16/2)+IF($AF16=0,$M16)</f>
        <v>0</v>
      </c>
      <c r="CW16" s="129">
        <f>IF($AH16=1,$M16/2)+IF($AH16=0,$M16)</f>
        <v>0</v>
      </c>
      <c r="CX16" s="129">
        <f>IF($AJ16=1,$M16/2)+IF($AJ16=0,$M16)</f>
        <v>32</v>
      </c>
      <c r="CY16" s="129">
        <f>IF($AL16=1,$M16/2)+IF($AL16=0,$M16)</f>
        <v>32</v>
      </c>
      <c r="CZ16" s="129">
        <f>IF($AN16=1,$M16/2)+IF($AN16=0,$M16)</f>
        <v>32</v>
      </c>
      <c r="DA16" s="129">
        <f>IF($AP16=1,$M16/2)+IF($AP16=0,$M16)</f>
        <v>0</v>
      </c>
      <c r="DB16" s="129">
        <f>IF($AR16=1,$M16/2)+IF($AR16=0,$M16)</f>
        <v>0</v>
      </c>
      <c r="DC16" s="129">
        <f>IF($AT16=1,$M16/2)+IF($AT16=0,$M16)</f>
        <v>64</v>
      </c>
      <c r="DD16" s="129">
        <f>IF($AV16=1,$M16/2)+IF($AV16=0,$M16)</f>
        <v>0</v>
      </c>
      <c r="DE16" s="129">
        <f>IF($AX16=1,$M16/2)+IF($AX16=0,$M16)</f>
        <v>0</v>
      </c>
      <c r="DF16" s="129">
        <f>IF($AZ16=1,$M16/2)+IF($AZ16=0,$M16)</f>
        <v>0</v>
      </c>
      <c r="DG16" s="129">
        <f>IF($BB16=1,$M16/2)+IF($BB16=0,$M16)</f>
        <v>0</v>
      </c>
      <c r="DH16" s="129">
        <f>IF($BD16=1,$M16/2)+IF($BD16=0,$M16)</f>
        <v>64</v>
      </c>
      <c r="DI16" s="129">
        <f>IF($BF16=1,$M16/2)+IF($BF16=0,$M16)</f>
        <v>32</v>
      </c>
      <c r="DJ16" s="129">
        <f>IF($BH16=1,$M16/2)+IF($BH16=0,$M16)</f>
        <v>0</v>
      </c>
      <c r="DK16" s="129">
        <f>IF($BJ16=1,$M16/2)+IF($BJ16=0,$M16)</f>
        <v>0</v>
      </c>
      <c r="DL16" s="129">
        <f>IF($BL16=1,$M16/2)+IF($BL16=0,$M16)</f>
        <v>0</v>
      </c>
      <c r="DM16" s="129">
        <f>IF($BN16=1,$M16/2)+IF($BN16=0,$M16)</f>
        <v>0</v>
      </c>
      <c r="DN16" s="129">
        <f>IF($BP16=1,$M16/2)+IF($BP16=0,$M16)</f>
        <v>0</v>
      </c>
      <c r="DO16" s="129">
        <f>IF($BR16=1,$M16/2)+IF($BR16=0,$M16)</f>
        <v>0</v>
      </c>
      <c r="DP16" s="129">
        <f>IF($BT16=1,$M16/2)+IF($BT16=0,$M16)</f>
        <v>0</v>
      </c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1.25" customHeight="1" x14ac:dyDescent="0.25">
      <c r="A17" s="150"/>
      <c r="B17" s="181"/>
      <c r="C17" s="152"/>
      <c r="D17" s="153"/>
      <c r="E17" s="147"/>
      <c r="F17" s="147"/>
      <c r="G17" s="139"/>
      <c r="H17" s="145"/>
      <c r="I17" s="147"/>
      <c r="J17" s="147"/>
      <c r="K17" s="149"/>
      <c r="L17" s="149"/>
      <c r="M17" s="137"/>
      <c r="N17" s="184"/>
      <c r="O17" s="25">
        <f>SUM(R17,T17,V17,X17,Z17,AB17,AD17,AF17,AH17,AJ17,AL17,AN17,AP17,AR17,AT17,AV17,AX17,AZ17,BB17,BD17,BF17,BH17,BJ17,BL17,BN17,BP17,BR17,BT17)</f>
        <v>95</v>
      </c>
      <c r="P17" s="26">
        <f>SUM(S17,U17,W17,Y17,AA17,AC17,AE17,AG17,AI17,AK17,AM17,AO17,AQ17,AS17,AU17,AW17,AY17,BA17,BC17,BE17,BG17,BI17,BK17,BM17,BO17,BQ17,BS17,BU17)</f>
        <v>41</v>
      </c>
      <c r="Q17" s="149"/>
      <c r="R17" s="29">
        <v>4</v>
      </c>
      <c r="S17" s="20">
        <v>1</v>
      </c>
      <c r="T17" s="18">
        <v>4</v>
      </c>
      <c r="U17" s="17">
        <v>2</v>
      </c>
      <c r="V17" s="18">
        <v>4</v>
      </c>
      <c r="W17" s="17">
        <v>2</v>
      </c>
      <c r="X17" s="18">
        <v>4</v>
      </c>
      <c r="Y17" s="17">
        <v>1</v>
      </c>
      <c r="Z17" s="18">
        <v>4</v>
      </c>
      <c r="AA17" s="17">
        <v>1</v>
      </c>
      <c r="AB17" s="14"/>
      <c r="AC17" s="15"/>
      <c r="AD17" s="19">
        <v>4</v>
      </c>
      <c r="AE17" s="20">
        <v>1</v>
      </c>
      <c r="AF17" s="18"/>
      <c r="AG17" s="17"/>
      <c r="AH17" s="19">
        <v>4</v>
      </c>
      <c r="AI17" s="20">
        <v>1</v>
      </c>
      <c r="AJ17" s="18">
        <v>3</v>
      </c>
      <c r="AK17" s="17">
        <v>3</v>
      </c>
      <c r="AL17" s="19">
        <v>3</v>
      </c>
      <c r="AM17" s="20">
        <v>3</v>
      </c>
      <c r="AN17" s="18">
        <v>3</v>
      </c>
      <c r="AO17" s="17">
        <v>3</v>
      </c>
      <c r="AP17" s="19">
        <v>4</v>
      </c>
      <c r="AQ17" s="20">
        <v>1</v>
      </c>
      <c r="AR17" s="18">
        <v>4</v>
      </c>
      <c r="AS17" s="17">
        <v>1</v>
      </c>
      <c r="AT17" s="19">
        <v>1</v>
      </c>
      <c r="AU17" s="20">
        <v>4</v>
      </c>
      <c r="AV17" s="21">
        <v>4</v>
      </c>
      <c r="AW17" s="22">
        <v>1</v>
      </c>
      <c r="AX17" s="21">
        <v>4</v>
      </c>
      <c r="AY17" s="22">
        <v>1</v>
      </c>
      <c r="AZ17" s="19">
        <v>4</v>
      </c>
      <c r="BA17" s="20">
        <v>2</v>
      </c>
      <c r="BB17" s="19">
        <v>4</v>
      </c>
      <c r="BC17" s="20">
        <v>1</v>
      </c>
      <c r="BD17" s="19">
        <v>2</v>
      </c>
      <c r="BE17" s="20">
        <v>4</v>
      </c>
      <c r="BF17" s="19">
        <v>3</v>
      </c>
      <c r="BG17" s="20">
        <v>3</v>
      </c>
      <c r="BH17" s="19">
        <v>4</v>
      </c>
      <c r="BI17" s="20">
        <v>0</v>
      </c>
      <c r="BJ17" s="21">
        <v>4</v>
      </c>
      <c r="BK17" s="22">
        <v>0</v>
      </c>
      <c r="BL17" s="21">
        <v>4</v>
      </c>
      <c r="BM17" s="22">
        <v>1</v>
      </c>
      <c r="BN17" s="21">
        <v>4</v>
      </c>
      <c r="BO17" s="22">
        <v>0</v>
      </c>
      <c r="BP17" s="19">
        <v>4</v>
      </c>
      <c r="BQ17" s="20">
        <v>1</v>
      </c>
      <c r="BR17" s="19">
        <v>4</v>
      </c>
      <c r="BS17" s="20">
        <v>1</v>
      </c>
      <c r="BT17" s="21">
        <v>4</v>
      </c>
      <c r="BU17" s="22">
        <v>2</v>
      </c>
      <c r="BV17" s="134"/>
      <c r="BW17" s="1"/>
      <c r="BX17" s="150"/>
      <c r="BY17" s="153"/>
      <c r="BZ17" s="21"/>
      <c r="CA17" s="30"/>
      <c r="CB17" s="21"/>
      <c r="CC17" s="30"/>
      <c r="CD17" s="21"/>
      <c r="CE17" s="30"/>
      <c r="CF17" s="21"/>
      <c r="CG17" s="30"/>
      <c r="CH17" s="21"/>
      <c r="CI17" s="30"/>
      <c r="CJ17" s="23"/>
      <c r="CK17" s="24"/>
      <c r="CL17" s="150"/>
      <c r="CM17" s="153"/>
      <c r="CN17" s="1"/>
      <c r="CO17" s="129"/>
      <c r="CP17" s="129"/>
      <c r="CQ17" s="129"/>
      <c r="CR17" s="129"/>
      <c r="CS17" s="129"/>
      <c r="CT17" s="126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11.25" customHeight="1" x14ac:dyDescent="0.25">
      <c r="A18" s="150" t="s">
        <v>42</v>
      </c>
      <c r="B18" s="162" t="s">
        <v>43</v>
      </c>
      <c r="C18" s="152" t="s">
        <v>25</v>
      </c>
      <c r="D18" s="153"/>
      <c r="E18" s="146">
        <f t="shared" ref="E18" si="26">IF(G18="",0,IF(F18+G18&lt;1000,1000,F18+G18))</f>
        <v>1230.74</v>
      </c>
      <c r="F18" s="146">
        <f>IF(I18&gt;150,IF(H18&gt;=65,0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(15+50)%)*10),IF(I18&lt;-150,IF(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&lt;1,0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)</f>
        <v>-23.260000000000005</v>
      </c>
      <c r="G18" s="138">
        <v>1254</v>
      </c>
      <c r="H18" s="144">
        <f t="shared" ref="H18" si="27">IF(COUNT(AT18:BU18)=0,0,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/((COUNT(AT18:BU18))*2)%)</f>
        <v>46.428571428571423</v>
      </c>
      <c r="I18" s="146">
        <f t="shared" ref="I18" si="28">IF(G18="",0,G18-IF(SUM($G$34:$G$61)=0,0,(SUM($G$34:$G$61)/(COUNT($G$34:$G$61)))))</f>
        <v>47.35714285714289</v>
      </c>
      <c r="J18" s="146">
        <f>IF(G18=0,0,(SUM($G$6:$G$61)-G18)/(COUNT($G$6:$G$61)-1))</f>
        <v>1227.1153846153845</v>
      </c>
      <c r="K18" s="148">
        <f>SUM(R18:AS18)</f>
        <v>18</v>
      </c>
      <c r="L18" s="148">
        <f t="shared" ref="L18" si="29">SUM(AT18:BU18)</f>
        <v>16</v>
      </c>
      <c r="M18" s="136">
        <f>SUM(L18+K18)</f>
        <v>34</v>
      </c>
      <c r="N18" s="138">
        <f t="shared" ref="N18" si="30">RANK(M18,$M$6:$M$60)</f>
        <v>13</v>
      </c>
      <c r="O18" s="140">
        <f>IF(O19+P19&lt;1,0,SUM(O19/P19))</f>
        <v>1.0138888888888888</v>
      </c>
      <c r="P18" s="141"/>
      <c r="Q18" s="148">
        <f>CU62</f>
        <v>450</v>
      </c>
      <c r="R18" s="180">
        <f>IF(R19+S19=0,"",IF(R19=4,3,IF(R19=3,1,0)))</f>
        <v>1</v>
      </c>
      <c r="S18" s="155"/>
      <c r="T18" s="131">
        <f>IF(T19+U19=0,"",IF(T19=4,3,IF(T19=3,1,0)))</f>
        <v>1</v>
      </c>
      <c r="U18" s="131"/>
      <c r="V18" s="131">
        <f>IF(V19+W19=0,"",IF(V19=4,3,IF(V19=3,1,0)))</f>
        <v>3</v>
      </c>
      <c r="W18" s="131"/>
      <c r="X18" s="131">
        <f>IF(X19+Y19=0,"",IF(X19=4,3,IF(X19=3,1,0)))</f>
        <v>3</v>
      </c>
      <c r="Y18" s="131"/>
      <c r="Z18" s="131">
        <f>IF(Z19+AA19=0,"",IF(Z19=4,3,IF(Z19=3,1,0)))</f>
        <v>1</v>
      </c>
      <c r="AA18" s="131"/>
      <c r="AB18" s="155">
        <f>IF(AB19+AC19=0,"",IF(AB19=4,3,IF(AB19=3,1,0)))</f>
        <v>0</v>
      </c>
      <c r="AC18" s="155"/>
      <c r="AD18" s="156" t="s">
        <v>27</v>
      </c>
      <c r="AE18" s="157"/>
      <c r="AF18" s="131" t="str">
        <f>IF(AF19+AG19=0,"",IF(AF19=4,3,IF(AF19=3,1,0)))</f>
        <v/>
      </c>
      <c r="AG18" s="131"/>
      <c r="AH18" s="155">
        <f>IF(AH19+AI19=0,"",IF(AH19=4,3,IF(AH19=3,1,0)))</f>
        <v>1</v>
      </c>
      <c r="AI18" s="155"/>
      <c r="AJ18" s="131">
        <f>IF(AJ19+AK19=0,"",IF(AJ19=4,3,IF(AJ19=3,1,0)))</f>
        <v>1</v>
      </c>
      <c r="AK18" s="131"/>
      <c r="AL18" s="155">
        <f>IF(AL19+AM19=0,"",IF(AL19=4,3,IF(AL19=3,1,0)))</f>
        <v>3</v>
      </c>
      <c r="AM18" s="155"/>
      <c r="AN18" s="131">
        <f>IF(AN19+AO19=0,"",IF(AN19=4,3,IF(AN19=3,1,0)))</f>
        <v>1</v>
      </c>
      <c r="AO18" s="131"/>
      <c r="AP18" s="155">
        <f>IF(AP19+AQ19=0,"",IF(AP19=4,3,IF(AP19=3,1,0)))</f>
        <v>0</v>
      </c>
      <c r="AQ18" s="155"/>
      <c r="AR18" s="131">
        <f>IF(AR19+AS19=0,"",IF(AR19=4,3,IF(AR19=3,1,0)))</f>
        <v>3</v>
      </c>
      <c r="AS18" s="131"/>
      <c r="AT18" s="155">
        <f>IF(AT19+AU19=0,"",IF(AT19=4,3,IF(AT19=3,1,0)))</f>
        <v>1</v>
      </c>
      <c r="AU18" s="155"/>
      <c r="AV18" s="135">
        <f>IF(AV19+AW19=0,"",IF(AV19=4,3,IF(AV19=3,1,0)))</f>
        <v>0</v>
      </c>
      <c r="AW18" s="135"/>
      <c r="AX18" s="135">
        <f>IF(AX19+AY19=0,"",IF(AX19=4,3,IF(AX19=3,1,0)))</f>
        <v>1</v>
      </c>
      <c r="AY18" s="135"/>
      <c r="AZ18" s="155">
        <f>IF(AZ19+BA19=0,"",IF(AZ19=4,3,IF(AZ19=3,1,0)))</f>
        <v>1</v>
      </c>
      <c r="BA18" s="155"/>
      <c r="BB18" s="155">
        <f>IF(BB19+BC19=0,"",IF(BB19=4,3,IF(BB19=3,1,0)))</f>
        <v>0</v>
      </c>
      <c r="BC18" s="155"/>
      <c r="BD18" s="155">
        <f>IF(BD19+BE19=0,"",IF(BD19=4,3,IF(BD19=3,1,0)))</f>
        <v>3</v>
      </c>
      <c r="BE18" s="155"/>
      <c r="BF18" s="155">
        <f>IF(BF19+BG19=0,"",IF(BF19=4,3,IF(BF19=3,1,0)))</f>
        <v>1</v>
      </c>
      <c r="BG18" s="155"/>
      <c r="BH18" s="155">
        <f>IF(BH19+BI19=0,"",IF(BH19=4,3,IF(BH19=3,1,0)))</f>
        <v>1</v>
      </c>
      <c r="BI18" s="155"/>
      <c r="BJ18" s="135">
        <f>IF(BJ19+BK19=0,"",IF(BJ19=4,3,IF(BJ19=3,1,0)))</f>
        <v>1</v>
      </c>
      <c r="BK18" s="135"/>
      <c r="BL18" s="135">
        <f>IF(BL19+BM19=0,"",IF(BL19=4,3,IF(BL19=3,1,0)))</f>
        <v>3</v>
      </c>
      <c r="BM18" s="135"/>
      <c r="BN18" s="135">
        <f>IF(BN19+BO19=0,"",IF(BN19=4,3,IF(BN19=3,1,0)))</f>
        <v>1</v>
      </c>
      <c r="BO18" s="135"/>
      <c r="BP18" s="155">
        <f>IF(BP19+BQ19=0,"",IF(BP19=4,3,IF(BP19=3,1,0)))</f>
        <v>3</v>
      </c>
      <c r="BQ18" s="155"/>
      <c r="BR18" s="155">
        <f>IF(BR19+BS19=0,"",IF(BR19=4,3,IF(BR19=3,1,0)))</f>
        <v>0</v>
      </c>
      <c r="BS18" s="155"/>
      <c r="BT18" s="135">
        <f>IF(BT19+BU19=0,"",IF(BT19=4,3,IF(BT19=3,1,0)))</f>
        <v>0</v>
      </c>
      <c r="BU18" s="135"/>
      <c r="BV18" s="134">
        <v>15</v>
      </c>
      <c r="BW18" s="1"/>
      <c r="BX18" s="174" t="s">
        <v>4</v>
      </c>
      <c r="BY18" s="174" t="s">
        <v>21</v>
      </c>
      <c r="BZ18" s="174">
        <v>1</v>
      </c>
      <c r="CA18" s="174"/>
      <c r="CB18" s="174">
        <v>2</v>
      </c>
      <c r="CC18" s="174"/>
      <c r="CD18" s="174">
        <v>3</v>
      </c>
      <c r="CE18" s="174"/>
      <c r="CF18" s="174">
        <v>4</v>
      </c>
      <c r="CG18" s="174"/>
      <c r="CH18" s="174">
        <v>5</v>
      </c>
      <c r="CI18" s="174"/>
      <c r="CJ18" s="174">
        <v>6</v>
      </c>
      <c r="CK18" s="174"/>
      <c r="CL18" s="174" t="s">
        <v>22</v>
      </c>
      <c r="CM18" s="174" t="s">
        <v>17</v>
      </c>
      <c r="CN18" s="1"/>
      <c r="CO18" s="129">
        <f>IF($R18=1,$M18/2)+IF($R18=0,$M18)</f>
        <v>17</v>
      </c>
      <c r="CP18" s="129">
        <f>IF($T18=1,$M18/2)+IF($T18=0,$M18)</f>
        <v>17</v>
      </c>
      <c r="CQ18" s="129">
        <f>IF($V18=1,$M18/2)+IF($V18=0,$M18)</f>
        <v>0</v>
      </c>
      <c r="CR18" s="129">
        <f>IF($X18=1,$M18/2)+IF($X18=0,$M18)</f>
        <v>0</v>
      </c>
      <c r="CS18" s="129">
        <f>IF($Z18=1,$M18/2)+IF($Z18=0,$M18)</f>
        <v>17</v>
      </c>
      <c r="CT18" s="129">
        <f>IF($AB18=1,$M18/2)+IF($AB18=0,$M18)</f>
        <v>34</v>
      </c>
      <c r="CU18" s="126"/>
      <c r="CV18" s="129">
        <f>IF($AF18=1,$M18/2)+IF($AF18=0,$M18)</f>
        <v>0</v>
      </c>
      <c r="CW18" s="129">
        <f>IF($AH18=1,$M18/2)+IF($AH18=0,$M18)</f>
        <v>17</v>
      </c>
      <c r="CX18" s="129">
        <f>IF($AJ18=1,$M18/2)+IF($AJ18=0,$M18)</f>
        <v>17</v>
      </c>
      <c r="CY18" s="129">
        <f>IF($AL18=1,$M18/2)+IF($AL18=0,$M18)</f>
        <v>0</v>
      </c>
      <c r="CZ18" s="129">
        <f>IF($AN18=1,$M18/2)+IF($AN18=0,$M18)</f>
        <v>17</v>
      </c>
      <c r="DA18" s="129">
        <f>IF($AP18=1,$M18/2)+IF($AP18=0,$M18)</f>
        <v>34</v>
      </c>
      <c r="DB18" s="129">
        <f>IF($AR18=1,$M18/2)+IF($AR18=0,$M18)</f>
        <v>0</v>
      </c>
      <c r="DC18" s="129">
        <f>IF($AT18=1,$M18/2)+IF($AT18=0,$M18)</f>
        <v>17</v>
      </c>
      <c r="DD18" s="129">
        <f>IF($AV18=1,$M18/2)+IF($AV18=0,$M18)</f>
        <v>34</v>
      </c>
      <c r="DE18" s="129">
        <f>IF($AX18=1,$M18/2)+IF($AX18=0,$M18)</f>
        <v>17</v>
      </c>
      <c r="DF18" s="129">
        <f>IF($AZ18=1,$M18/2)+IF($AZ18=0,$M18)</f>
        <v>17</v>
      </c>
      <c r="DG18" s="129">
        <f>IF($BB18=1,$M18/2)+IF($BB18=0,$M18)</f>
        <v>34</v>
      </c>
      <c r="DH18" s="129">
        <f>IF($BD18=1,$M18/2)+IF($BD18=0,$M18)</f>
        <v>0</v>
      </c>
      <c r="DI18" s="129">
        <f>IF($BF18=1,$M18/2)+IF($BF18=0,$M18)</f>
        <v>17</v>
      </c>
      <c r="DJ18" s="129">
        <f>IF($BH18=1,$M18/2)+IF($BH18=0,$M18)</f>
        <v>17</v>
      </c>
      <c r="DK18" s="129">
        <f>IF($BJ18=1,$M18/2)+IF($BJ18=0,$M18)</f>
        <v>17</v>
      </c>
      <c r="DL18" s="129">
        <f>IF($BL18=1,$M18/2)+IF($BL18=0,$M18)</f>
        <v>0</v>
      </c>
      <c r="DM18" s="129">
        <f>IF($BN18=1,$M18/2)+IF($BN18=0,$M18)</f>
        <v>17</v>
      </c>
      <c r="DN18" s="129">
        <f>IF($BP18=1,$M18/2)+IF($BP18=0,$M18)</f>
        <v>0</v>
      </c>
      <c r="DO18" s="129">
        <f>IF($BR18=1,$M18/2)+IF($BR18=0,$M18)</f>
        <v>34</v>
      </c>
      <c r="DP18" s="129">
        <f>IF($BT18=1,$M18/2)+IF($BT18=0,$M18)</f>
        <v>34</v>
      </c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11.25" customHeight="1" x14ac:dyDescent="0.25">
      <c r="A19" s="150"/>
      <c r="B19" s="162"/>
      <c r="C19" s="152"/>
      <c r="D19" s="153"/>
      <c r="E19" s="147"/>
      <c r="F19" s="147"/>
      <c r="G19" s="139"/>
      <c r="H19" s="145"/>
      <c r="I19" s="147"/>
      <c r="J19" s="147"/>
      <c r="K19" s="149"/>
      <c r="L19" s="149"/>
      <c r="M19" s="137"/>
      <c r="N19" s="139"/>
      <c r="O19" s="25">
        <f>SUM(R19,T19,V19,X19,Z19,AB19,AD19,AF19,AH19,AJ19,AL19,AN19,AP19,AR19,AT19,AV19,AX19,AZ19,BB19,BD19,BF19,BH19,BJ19,BL19,BN19,BP19,BR19,BT19)</f>
        <v>73</v>
      </c>
      <c r="P19" s="26">
        <f>SUM(S19,U19,W19,Y19,AA19,AC19,AE19,AG19,AI19,AK19,AM19,AO19,AQ19,AS19,AU19,AW19,AY19,BA19,BC19,BE19,BG19,BI19,BK19,BM19,BO19,BQ19,BS19,BU19)</f>
        <v>72</v>
      </c>
      <c r="Q19" s="149"/>
      <c r="R19" s="29">
        <v>3</v>
      </c>
      <c r="S19" s="20">
        <v>3</v>
      </c>
      <c r="T19" s="18">
        <v>3</v>
      </c>
      <c r="U19" s="17">
        <v>3</v>
      </c>
      <c r="V19" s="18">
        <v>4</v>
      </c>
      <c r="W19" s="17">
        <v>2</v>
      </c>
      <c r="X19" s="18">
        <v>4</v>
      </c>
      <c r="Y19" s="17">
        <v>2</v>
      </c>
      <c r="Z19" s="18">
        <v>3</v>
      </c>
      <c r="AA19" s="17">
        <v>3</v>
      </c>
      <c r="AB19" s="19">
        <v>1</v>
      </c>
      <c r="AC19" s="20">
        <v>4</v>
      </c>
      <c r="AD19" s="14"/>
      <c r="AE19" s="15"/>
      <c r="AF19" s="18"/>
      <c r="AG19" s="17"/>
      <c r="AH19" s="19">
        <v>3</v>
      </c>
      <c r="AI19" s="20">
        <v>3</v>
      </c>
      <c r="AJ19" s="18">
        <v>3</v>
      </c>
      <c r="AK19" s="17">
        <v>3</v>
      </c>
      <c r="AL19" s="19">
        <v>4</v>
      </c>
      <c r="AM19" s="20">
        <v>2</v>
      </c>
      <c r="AN19" s="18">
        <v>3</v>
      </c>
      <c r="AO19" s="17">
        <v>3</v>
      </c>
      <c r="AP19" s="19">
        <v>0</v>
      </c>
      <c r="AQ19" s="20">
        <v>4</v>
      </c>
      <c r="AR19" s="18">
        <v>4</v>
      </c>
      <c r="AS19" s="17">
        <v>0</v>
      </c>
      <c r="AT19" s="19">
        <v>3</v>
      </c>
      <c r="AU19" s="20">
        <v>3</v>
      </c>
      <c r="AV19" s="21">
        <v>2</v>
      </c>
      <c r="AW19" s="22">
        <v>4</v>
      </c>
      <c r="AX19" s="21">
        <v>3</v>
      </c>
      <c r="AY19" s="22">
        <v>3</v>
      </c>
      <c r="AZ19" s="19">
        <v>3</v>
      </c>
      <c r="BA19" s="20">
        <v>3</v>
      </c>
      <c r="BB19" s="19">
        <v>1</v>
      </c>
      <c r="BC19" s="20">
        <v>4</v>
      </c>
      <c r="BD19" s="19">
        <v>4</v>
      </c>
      <c r="BE19" s="20">
        <v>1</v>
      </c>
      <c r="BF19" s="19">
        <v>3</v>
      </c>
      <c r="BG19" s="20">
        <v>3</v>
      </c>
      <c r="BH19" s="19">
        <v>3</v>
      </c>
      <c r="BI19" s="20">
        <v>3</v>
      </c>
      <c r="BJ19" s="21">
        <v>3</v>
      </c>
      <c r="BK19" s="22">
        <v>3</v>
      </c>
      <c r="BL19" s="21">
        <v>4</v>
      </c>
      <c r="BM19" s="22">
        <v>1</v>
      </c>
      <c r="BN19" s="21">
        <v>3</v>
      </c>
      <c r="BO19" s="22">
        <v>3</v>
      </c>
      <c r="BP19" s="19">
        <v>4</v>
      </c>
      <c r="BQ19" s="20">
        <v>1</v>
      </c>
      <c r="BR19" s="19">
        <v>1</v>
      </c>
      <c r="BS19" s="20">
        <v>4</v>
      </c>
      <c r="BT19" s="21">
        <v>1</v>
      </c>
      <c r="BU19" s="22">
        <v>4</v>
      </c>
      <c r="BV19" s="134"/>
      <c r="BW19" s="1"/>
      <c r="BX19" s="175"/>
      <c r="BY19" s="175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5"/>
      <c r="CM19" s="175"/>
      <c r="CN19" s="1"/>
      <c r="CO19" s="129"/>
      <c r="CP19" s="129"/>
      <c r="CQ19" s="129"/>
      <c r="CR19" s="129"/>
      <c r="CS19" s="129"/>
      <c r="CT19" s="129"/>
      <c r="CU19" s="126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11.25" customHeight="1" x14ac:dyDescent="0.25">
      <c r="A20" s="150" t="s">
        <v>44</v>
      </c>
      <c r="B20" s="159"/>
      <c r="C20" s="152"/>
      <c r="D20" s="153"/>
      <c r="E20" s="146"/>
      <c r="F20" s="146">
        <f>IF(I20&gt;150,IF(H20&gt;=65,0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(15+50)%)*10),IF(I20&lt;-150,IF(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&lt;1,0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)</f>
        <v>0</v>
      </c>
      <c r="G20" s="138"/>
      <c r="H20" s="144">
        <f t="shared" ref="H20" si="31">IF(COUNT(AT20:BU20)=0,0,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/((COUNT(AT20:BU20))*2)%)</f>
        <v>0</v>
      </c>
      <c r="I20" s="146">
        <f t="shared" ref="I20" si="32">IF(G20="",0,G20-IF(SUM($G$34:$G$61)=0,0,(SUM($G$34:$G$61)/(COUNT($G$34:$G$61)))))</f>
        <v>0</v>
      </c>
      <c r="J20" s="146">
        <f>IF(G20=0,0,(SUM($G$6:$G$61)-G20)/(COUNT($G$6:$G$61)-1))</f>
        <v>0</v>
      </c>
      <c r="K20" s="148">
        <f>SUM(R20:AS20)</f>
        <v>0</v>
      </c>
      <c r="L20" s="148">
        <f t="shared" ref="L20" si="33">SUM(AT20:BU20)</f>
        <v>0</v>
      </c>
      <c r="M20" s="136">
        <f>SUM(L20+K20)</f>
        <v>0</v>
      </c>
      <c r="N20" s="138">
        <f t="shared" ref="N20" si="34">RANK(M20,$M$6:$M$60)</f>
        <v>28</v>
      </c>
      <c r="O20" s="140">
        <f>IF(O21+P21&lt;1,0,SUM(O21/P21))</f>
        <v>0</v>
      </c>
      <c r="P20" s="141"/>
      <c r="Q20" s="148"/>
      <c r="R20" s="177" t="str">
        <f>IF(R21+S21=0,"",IF(R21=4,3,IF(R21=3,1,0)))</f>
        <v/>
      </c>
      <c r="S20" s="131"/>
      <c r="T20" s="131" t="str">
        <f>IF(T21+U21=0,"",IF(T21=4,3,IF(T21=3,1,0)))</f>
        <v/>
      </c>
      <c r="U20" s="131"/>
      <c r="V20" s="131" t="str">
        <f>IF(V21+W21=0,"",IF(V21=4,3,IF(V21=3,1,0)))</f>
        <v/>
      </c>
      <c r="W20" s="131"/>
      <c r="X20" s="131" t="str">
        <f>IF(X21+Y21=0,"",IF(X21=4,3,IF(X21=3,1,0)))</f>
        <v/>
      </c>
      <c r="Y20" s="131"/>
      <c r="Z20" s="131" t="str">
        <f>IF(Z21+AA21=0,"",IF(Z21=4,3,IF(Z21=3,1,0)))</f>
        <v/>
      </c>
      <c r="AA20" s="131"/>
      <c r="AB20" s="131" t="str">
        <f>IF(AB21+AC21=0,"",IF(AB21=4,3,IF(AB21=3,1,0)))</f>
        <v/>
      </c>
      <c r="AC20" s="131"/>
      <c r="AD20" s="131" t="str">
        <f>IF(AD21+AE21=0,"",IF(AD21=4,3,IF(AD21=3,1,0)))</f>
        <v/>
      </c>
      <c r="AE20" s="131"/>
      <c r="AF20" s="132" t="s">
        <v>27</v>
      </c>
      <c r="AG20" s="133"/>
      <c r="AH20" s="131" t="str">
        <f>IF(AH21+AI21=0,"",IF(AH21=4,3,IF(AH21=3,1,0)))</f>
        <v/>
      </c>
      <c r="AI20" s="131"/>
      <c r="AJ20" s="131" t="str">
        <f>IF(AJ21+AK21=0,"",IF(AJ21=4,3,IF(AJ21=3,1,0)))</f>
        <v/>
      </c>
      <c r="AK20" s="131"/>
      <c r="AL20" s="131" t="str">
        <f>IF(AL21+AM21=0,"",IF(AL21=4,3,IF(AL21=3,1,0)))</f>
        <v/>
      </c>
      <c r="AM20" s="131"/>
      <c r="AN20" s="131" t="str">
        <f>IF(AN21+AO21=0,"",IF(AN21=4,3,IF(AN21=3,1,0)))</f>
        <v/>
      </c>
      <c r="AO20" s="131"/>
      <c r="AP20" s="131" t="str">
        <f>IF(AP21+AQ21=0,"",IF(AP21=4,3,IF(AP21=3,1,0)))</f>
        <v/>
      </c>
      <c r="AQ20" s="131"/>
      <c r="AR20" s="131" t="str">
        <f>IF(AR21+AS21=0,"",IF(AR21=4,3,IF(AR21=3,1,0)))</f>
        <v/>
      </c>
      <c r="AS20" s="131"/>
      <c r="AT20" s="135" t="str">
        <f>IF(AT21+AU21=0,"",IF(AT21=4,3,IF(AT21=3,1,0)))</f>
        <v/>
      </c>
      <c r="AU20" s="135"/>
      <c r="AV20" s="135" t="str">
        <f>IF(AV21+AW21=0,"",IF(AV21=4,3,IF(AV21=3,1,0)))</f>
        <v/>
      </c>
      <c r="AW20" s="135"/>
      <c r="AX20" s="135" t="str">
        <f>IF(AX21+AY21=0,"",IF(AX21=4,3,IF(AX21=3,1,0)))</f>
        <v/>
      </c>
      <c r="AY20" s="135"/>
      <c r="AZ20" s="135" t="str">
        <f>IF(AZ21+BA21=0,"",IF(AZ21=4,3,IF(AZ21=3,1,0)))</f>
        <v/>
      </c>
      <c r="BA20" s="135"/>
      <c r="BB20" s="135" t="str">
        <f>IF(BB21+BC21=0,"",IF(BB21=4,3,IF(BB21=3,1,0)))</f>
        <v/>
      </c>
      <c r="BC20" s="135"/>
      <c r="BD20" s="135" t="str">
        <f>IF(BD21+BE21=0,"",IF(BD21=4,3,IF(BD21=3,1,0)))</f>
        <v/>
      </c>
      <c r="BE20" s="135"/>
      <c r="BF20" s="135" t="str">
        <f>IF(BF21+BG21=0,"",IF(BF21=4,3,IF(BF21=3,1,0)))</f>
        <v/>
      </c>
      <c r="BG20" s="135"/>
      <c r="BH20" s="135" t="str">
        <f>IF(BH21+BI21=0,"",IF(BH21=4,3,IF(BH21=3,1,0)))</f>
        <v/>
      </c>
      <c r="BI20" s="135"/>
      <c r="BJ20" s="135" t="str">
        <f>IF(BJ21+BK21=0,"",IF(BJ21=4,3,IF(BJ21=3,1,0)))</f>
        <v/>
      </c>
      <c r="BK20" s="135"/>
      <c r="BL20" s="135" t="str">
        <f>IF(BL21+BM21=0,"",IF(BL21=4,3,IF(BL21=3,1,0)))</f>
        <v/>
      </c>
      <c r="BM20" s="135"/>
      <c r="BN20" s="135" t="str">
        <f>IF(BN21+BO21=0,"",IF(BN21=4,3,IF(BN21=3,1,0)))</f>
        <v/>
      </c>
      <c r="BO20" s="135"/>
      <c r="BP20" s="135" t="str">
        <f>IF(BP21+BQ21=0,"",IF(BP21=4,3,IF(BP21=3,1,0)))</f>
        <v/>
      </c>
      <c r="BQ20" s="135"/>
      <c r="BR20" s="135" t="str">
        <f>IF(BR21+BS21=0,"",IF(BR21=4,3,IF(BR21=3,1,0)))</f>
        <v/>
      </c>
      <c r="BS20" s="135"/>
      <c r="BT20" s="135" t="str">
        <f>IF(BT21+BU21=0,"",IF(BT21=4,3,IF(BT21=3,1,0)))</f>
        <v/>
      </c>
      <c r="BU20" s="135"/>
      <c r="BV20" s="134"/>
      <c r="BW20" s="1"/>
      <c r="BX20" s="150">
        <v>1</v>
      </c>
      <c r="BY20" s="159"/>
      <c r="BZ20" s="10" t="s">
        <v>27</v>
      </c>
      <c r="CA20" s="11"/>
      <c r="CB20" s="163" t="str">
        <f>IF(CB21+CC21=0,"",IF(CB21=4,3,IF(CB21=3,1,0)))</f>
        <v/>
      </c>
      <c r="CC20" s="163"/>
      <c r="CD20" s="163" t="str">
        <f>IF(CD21+CE21=0,"",IF(CD21=4,3,IF(CD21=3,1,0)))</f>
        <v/>
      </c>
      <c r="CE20" s="163"/>
      <c r="CF20" s="163" t="str">
        <f>IF(CF21+CG21=0,"",IF(CF21=4,3,IF(CF21=3,1,0)))</f>
        <v/>
      </c>
      <c r="CG20" s="163"/>
      <c r="CH20" s="163" t="str">
        <f>IF(CH21+CI21=0,"",IF(CH21=4,3,IF(CH21=3,1,0)))</f>
        <v/>
      </c>
      <c r="CI20" s="163"/>
      <c r="CJ20" s="163" t="str">
        <f>IF(CJ21+CK21=0,"",IF(CJ21=4,3,IF(CJ21=3,1,0)))</f>
        <v/>
      </c>
      <c r="CK20" s="163"/>
      <c r="CL20" s="150">
        <f>SUM(BZ20:CK20)</f>
        <v>0</v>
      </c>
      <c r="CM20" s="153"/>
      <c r="CN20" s="1"/>
      <c r="CO20" s="129">
        <f>IF($R20=1,$M20/2)+IF($R20=0,$M20)</f>
        <v>0</v>
      </c>
      <c r="CP20" s="129">
        <f>IF($T20=1,$M20/2)+IF($T20=0,$M20)</f>
        <v>0</v>
      </c>
      <c r="CQ20" s="129">
        <f>IF($V20=1,$M20/2)+IF($V20=0,$M20)</f>
        <v>0</v>
      </c>
      <c r="CR20" s="129">
        <f>IF($X20=1,$M20/2)+IF($X20=0,$M20)</f>
        <v>0</v>
      </c>
      <c r="CS20" s="129">
        <f>IF($Z20=1,$M20/2)+IF($Z20=0,$M20)</f>
        <v>0</v>
      </c>
      <c r="CT20" s="129">
        <f>IF($AB20=1,$M20/2)+IF($AB20=0,$M20)</f>
        <v>0</v>
      </c>
      <c r="CU20" s="129">
        <f>IF($AD20=1,$M20/2)+IF($AD20=0,$M20)</f>
        <v>0</v>
      </c>
      <c r="CV20" s="126"/>
      <c r="CW20" s="129">
        <f>IF($AH20=1,$M20/2)+IF($AH20=0,$M20)</f>
        <v>0</v>
      </c>
      <c r="CX20" s="129">
        <f>IF($AJ20=1,$M20/2)+IF($AJ20=0,$M20)</f>
        <v>0</v>
      </c>
      <c r="CY20" s="129">
        <f>IF($AL20=1,$M20/2)+IF($AL20=0,$M20)</f>
        <v>0</v>
      </c>
      <c r="CZ20" s="129">
        <f>IF($AN20=1,$M20/2)+IF($AN20=0,$M20)</f>
        <v>0</v>
      </c>
      <c r="DA20" s="129">
        <f>IF($AP20=1,$M20/2)+IF($AP20=0,$M20)</f>
        <v>0</v>
      </c>
      <c r="DB20" s="129">
        <f>IF($AR20=1,$M20/2)+IF($AR20=0,$M20)</f>
        <v>0</v>
      </c>
      <c r="DC20" s="129">
        <f>IF($AT20=1,$M20/2)+IF($AT20=0,$M20)</f>
        <v>0</v>
      </c>
      <c r="DD20" s="129">
        <f>IF($AV20=1,$M20/2)+IF($AV20=0,$M20)</f>
        <v>0</v>
      </c>
      <c r="DE20" s="129">
        <f>IF($AX20=1,$M20/2)+IF($AX20=0,$M20)</f>
        <v>0</v>
      </c>
      <c r="DF20" s="129">
        <f>IF($AZ20=1,$M20/2)+IF($AZ20=0,$M20)</f>
        <v>0</v>
      </c>
      <c r="DG20" s="129">
        <f>IF($BB20=1,$M20/2)+IF($BB20=0,$M20)</f>
        <v>0</v>
      </c>
      <c r="DH20" s="129">
        <f>IF($BD20=1,$M20/2)+IF($BD20=0,$M20)</f>
        <v>0</v>
      </c>
      <c r="DI20" s="129">
        <f>IF($BF20=1,$M20/2)+IF($BF20=0,$M20)</f>
        <v>0</v>
      </c>
      <c r="DJ20" s="129">
        <f>IF($BH20=1,$M20/2)+IF($BH20=0,$M20)</f>
        <v>0</v>
      </c>
      <c r="DK20" s="129">
        <f>IF($BJ20=1,$M20/2)+IF($BJ20=0,$M20)</f>
        <v>0</v>
      </c>
      <c r="DL20" s="129">
        <f>IF($BL20=1,$M20/2)+IF($BL20=0,$M20)</f>
        <v>0</v>
      </c>
      <c r="DM20" s="129">
        <f>IF($BN20=1,$M20/2)+IF($BN20=0,$M20)</f>
        <v>0</v>
      </c>
      <c r="DN20" s="129">
        <f>IF($BP20=1,$M20/2)+IF($BP20=0,$M20)</f>
        <v>0</v>
      </c>
      <c r="DO20" s="129">
        <f>IF($BR20=1,$M20/2)+IF($BR20=0,$M20)</f>
        <v>0</v>
      </c>
      <c r="DP20" s="129">
        <f>IF($BT20=1,$M20/2)+IF($BT20=0,$M20)</f>
        <v>0</v>
      </c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11.25" customHeight="1" x14ac:dyDescent="0.25">
      <c r="A21" s="150"/>
      <c r="B21" s="159"/>
      <c r="C21" s="152"/>
      <c r="D21" s="153"/>
      <c r="E21" s="147"/>
      <c r="F21" s="147"/>
      <c r="G21" s="139"/>
      <c r="H21" s="145"/>
      <c r="I21" s="147"/>
      <c r="J21" s="147"/>
      <c r="K21" s="149"/>
      <c r="L21" s="149"/>
      <c r="M21" s="137"/>
      <c r="N21" s="139"/>
      <c r="O21" s="25">
        <f>SUM(R21,T21,V21,X21,Z21,AB21,AD21,AF21,AH21,AJ21,AL21,AN21,AP21,AR21,AT21,AV21,AX21,AZ21,BB21,BD21,BF21,BH21,BJ21,BL21,BN21,BP21,BR21,BT21)</f>
        <v>0</v>
      </c>
      <c r="P21" s="26">
        <f>SUM(S21,U21,W21,Y21,AA21,AC21,AE21,AG21,AI21,AK21,AM21,AO21,AQ21,AS21,AU21,AW21,AY21,BA21,BC21,BE21,BG21,BI21,BK21,BM21,BO21,BQ21,BS21,BU21)</f>
        <v>0</v>
      </c>
      <c r="Q21" s="149"/>
      <c r="R21" s="16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17"/>
      <c r="AF21" s="27"/>
      <c r="AG21" s="28"/>
      <c r="AH21" s="18"/>
      <c r="AI21" s="17"/>
      <c r="AJ21" s="18"/>
      <c r="AK21" s="17"/>
      <c r="AL21" s="18"/>
      <c r="AM21" s="17"/>
      <c r="AN21" s="18"/>
      <c r="AO21" s="17"/>
      <c r="AP21" s="18"/>
      <c r="AQ21" s="17"/>
      <c r="AR21" s="18"/>
      <c r="AS21" s="17"/>
      <c r="AT21" s="21"/>
      <c r="AU21" s="22"/>
      <c r="AV21" s="21"/>
      <c r="AW21" s="22"/>
      <c r="AX21" s="21"/>
      <c r="AY21" s="22"/>
      <c r="AZ21" s="21"/>
      <c r="BA21" s="22"/>
      <c r="BB21" s="21"/>
      <c r="BC21" s="22"/>
      <c r="BD21" s="21"/>
      <c r="BE21" s="22"/>
      <c r="BF21" s="21"/>
      <c r="BG21" s="22"/>
      <c r="BH21" s="21"/>
      <c r="BI21" s="22"/>
      <c r="BJ21" s="21"/>
      <c r="BK21" s="22"/>
      <c r="BL21" s="21"/>
      <c r="BM21" s="22"/>
      <c r="BN21" s="21"/>
      <c r="BO21" s="22"/>
      <c r="BP21" s="21"/>
      <c r="BQ21" s="22"/>
      <c r="BR21" s="21"/>
      <c r="BS21" s="22"/>
      <c r="BT21" s="21"/>
      <c r="BU21" s="22"/>
      <c r="BV21" s="134"/>
      <c r="BW21" s="1"/>
      <c r="BX21" s="150"/>
      <c r="BY21" s="159"/>
      <c r="BZ21" s="23"/>
      <c r="CA21" s="24"/>
      <c r="CB21" s="21"/>
      <c r="CC21" s="22"/>
      <c r="CD21" s="21"/>
      <c r="CE21" s="22"/>
      <c r="CF21" s="21"/>
      <c r="CG21" s="22"/>
      <c r="CH21" s="21"/>
      <c r="CI21" s="22"/>
      <c r="CJ21" s="21"/>
      <c r="CK21" s="22"/>
      <c r="CL21" s="150"/>
      <c r="CM21" s="153"/>
      <c r="CN21" s="1"/>
      <c r="CO21" s="129"/>
      <c r="CP21" s="129"/>
      <c r="CQ21" s="129"/>
      <c r="CR21" s="129"/>
      <c r="CS21" s="129"/>
      <c r="CT21" s="129"/>
      <c r="CU21" s="129"/>
      <c r="CV21" s="126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11.25" customHeight="1" x14ac:dyDescent="0.25">
      <c r="A22" s="150" t="s">
        <v>45</v>
      </c>
      <c r="B22" s="162" t="s">
        <v>46</v>
      </c>
      <c r="C22" s="152" t="s">
        <v>36</v>
      </c>
      <c r="D22" s="153"/>
      <c r="E22" s="146">
        <f t="shared" ref="E22" si="35">IF(G22="",0,IF(F22+G22&lt;1000,1000,F22+G22))</f>
        <v>1320</v>
      </c>
      <c r="F22" s="146">
        <f>IF(I22&gt;150,IF(H22&gt;=65,0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(15+50)%)*10),IF(I22&lt;-150,IF(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&lt;1,0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)</f>
        <v>-51.999999999999993</v>
      </c>
      <c r="G22" s="138">
        <v>1372</v>
      </c>
      <c r="H22" s="144">
        <f t="shared" ref="H22" si="36">IF(COUNT(AT22:BU22)=0,0,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/((COUNT(AT22:BU22))*2)%)</f>
        <v>46.428571428571423</v>
      </c>
      <c r="I22" s="146">
        <f t="shared" ref="I22" si="37">IF(G22="",0,G22-IF(SUM($G$34:$G$61)=0,0,(SUM($G$34:$G$61)/(COUNT($G$34:$G$61)))))</f>
        <v>165.35714285714289</v>
      </c>
      <c r="J22" s="146">
        <f>IF(G22=0,0,(SUM($G$6:$G$61)-G22)/(COUNT($G$6:$G$61)-1))</f>
        <v>1222.5769230769231</v>
      </c>
      <c r="K22" s="148">
        <f>SUM(R22:AS22)</f>
        <v>21</v>
      </c>
      <c r="L22" s="148">
        <f t="shared" ref="L22" si="38">SUM(AT22:BU22)</f>
        <v>19</v>
      </c>
      <c r="M22" s="136">
        <f>SUM(L22+K22)</f>
        <v>40</v>
      </c>
      <c r="N22" s="138">
        <v>7</v>
      </c>
      <c r="O22" s="140">
        <f>IF(O23+P23&lt;1,0,SUM(O23/P23))</f>
        <v>1.0724637681159421</v>
      </c>
      <c r="P22" s="141"/>
      <c r="Q22" s="148">
        <f>CW62</f>
        <v>408.5</v>
      </c>
      <c r="R22" s="180">
        <f>IF(R23+S23=0,"",IF(R23=4,3,IF(R23=3,1,0)))</f>
        <v>0</v>
      </c>
      <c r="S22" s="155"/>
      <c r="T22" s="131">
        <f>IF(T23+U23=0,"",IF(T23=4,3,IF(T23=3,1,0)))</f>
        <v>3</v>
      </c>
      <c r="U22" s="131"/>
      <c r="V22" s="131">
        <f>IF(V23+W23=0,"",IF(V23=4,3,IF(V23=3,1,0)))</f>
        <v>3</v>
      </c>
      <c r="W22" s="131"/>
      <c r="X22" s="131">
        <f>IF(X23+Y23=0,"",IF(X23=4,3,IF(X23=3,1,0)))</f>
        <v>1</v>
      </c>
      <c r="Y22" s="131"/>
      <c r="Z22" s="131">
        <f>IF(Z23+AA23=0,"",IF(Z23=4,3,IF(Z23=3,1,0)))</f>
        <v>3</v>
      </c>
      <c r="AA22" s="131"/>
      <c r="AB22" s="155">
        <f>IF(AB23+AC23=0,"",IF(AB23=4,3,IF(AB23=3,1,0)))</f>
        <v>0</v>
      </c>
      <c r="AC22" s="155"/>
      <c r="AD22" s="155">
        <f>IF(AD23+AE23=0,"",IF(AD23=4,3,IF(AD23=3,1,0)))</f>
        <v>1</v>
      </c>
      <c r="AE22" s="155"/>
      <c r="AF22" s="131" t="str">
        <f>IF(AF23+AG23=0,"",IF(AF23=4,3,IF(AF23=3,1,0)))</f>
        <v/>
      </c>
      <c r="AG22" s="131"/>
      <c r="AH22" s="156" t="s">
        <v>27</v>
      </c>
      <c r="AI22" s="157"/>
      <c r="AJ22" s="131">
        <f>IF(AJ23+AK23=0,"",IF(AJ23=4,3,IF(AJ23=3,1,0)))</f>
        <v>3</v>
      </c>
      <c r="AK22" s="131"/>
      <c r="AL22" s="155">
        <f>IF(AL23+AM23=0,"",IF(AL23=4,3,IF(AL23=3,1,0)))</f>
        <v>3</v>
      </c>
      <c r="AM22" s="155"/>
      <c r="AN22" s="131">
        <f>IF(AN23+AO23=0,"",IF(AN23=4,3,IF(AN23=3,1,0)))</f>
        <v>1</v>
      </c>
      <c r="AO22" s="131"/>
      <c r="AP22" s="155">
        <f>IF(AP23+AQ23=0,"",IF(AP23=4,3,IF(AP23=3,1,0)))</f>
        <v>0</v>
      </c>
      <c r="AQ22" s="155"/>
      <c r="AR22" s="131">
        <f>IF(AR23+AS23=0,"",IF(AR23=4,3,IF(AR23=3,1,0)))</f>
        <v>3</v>
      </c>
      <c r="AS22" s="131"/>
      <c r="AT22" s="155">
        <f>IF(AT23+AU23=0,"",IF(AT23=4,3,IF(AT23=3,1,0)))</f>
        <v>3</v>
      </c>
      <c r="AU22" s="155"/>
      <c r="AV22" s="135">
        <f>IF(AV23+AW23=0,"",IF(AV23=4,3,IF(AV23=3,1,0)))</f>
        <v>0</v>
      </c>
      <c r="AW22" s="135"/>
      <c r="AX22" s="135">
        <f>IF(AX23+AY23=0,"",IF(AX23=4,3,IF(AX23=3,1,0)))</f>
        <v>3</v>
      </c>
      <c r="AY22" s="135"/>
      <c r="AZ22" s="155">
        <f>IF(AZ23+BA23=0,"",IF(AZ23=4,3,IF(AZ23=3,1,0)))</f>
        <v>0</v>
      </c>
      <c r="BA22" s="155"/>
      <c r="BB22" s="155">
        <f>IF(BB23+BC23=0,"",IF(BB23=4,3,IF(BB23=3,1,0)))</f>
        <v>0</v>
      </c>
      <c r="BC22" s="155"/>
      <c r="BD22" s="155">
        <f>IF(BD23+BE23=0,"",IF(BD23=4,3,IF(BD23=3,1,0)))</f>
        <v>0</v>
      </c>
      <c r="BE22" s="155"/>
      <c r="BF22" s="155">
        <f>IF(BF23+BG23=0,"",IF(BF23=4,3,IF(BF23=3,1,0)))</f>
        <v>0</v>
      </c>
      <c r="BG22" s="155"/>
      <c r="BH22" s="155">
        <f>IF(BH23+BI23=0,"",IF(BH23=4,3,IF(BH23=3,1,0)))</f>
        <v>0</v>
      </c>
      <c r="BI22" s="155"/>
      <c r="BJ22" s="135">
        <f>IF(BJ23+BK23=0,"",IF(BJ23=4,3,IF(BJ23=3,1,0)))</f>
        <v>3</v>
      </c>
      <c r="BK22" s="135"/>
      <c r="BL22" s="135">
        <f>IF(BL23+BM23=0,"",IF(BL23=4,3,IF(BL23=3,1,0)))</f>
        <v>3</v>
      </c>
      <c r="BM22" s="135"/>
      <c r="BN22" s="135">
        <f>IF(BN23+BO23=0,"",IF(BN23=4,3,IF(BN23=3,1,0)))</f>
        <v>3</v>
      </c>
      <c r="BO22" s="135"/>
      <c r="BP22" s="155">
        <f>IF(BP23+BQ23=0,"",IF(BP23=4,3,IF(BP23=3,1,0)))</f>
        <v>0</v>
      </c>
      <c r="BQ22" s="155"/>
      <c r="BR22" s="155">
        <f>IF(BR23+BS23=0,"",IF(BR23=4,3,IF(BR23=3,1,0)))</f>
        <v>1</v>
      </c>
      <c r="BS22" s="155"/>
      <c r="BT22" s="135">
        <f>IF(BT23+BU23=0,"",IF(BT23=4,3,IF(BT23=3,1,0)))</f>
        <v>3</v>
      </c>
      <c r="BU22" s="135"/>
      <c r="BV22" s="134">
        <v>8</v>
      </c>
      <c r="BW22" s="1"/>
      <c r="BX22" s="150">
        <v>2</v>
      </c>
      <c r="BY22" s="168"/>
      <c r="BZ22" s="163" t="str">
        <f>IF(BZ23+CA23=0,"",IF(BZ23=4,3,IF(BZ23=3,1,0)))</f>
        <v/>
      </c>
      <c r="CA22" s="163"/>
      <c r="CB22" s="10" t="s">
        <v>27</v>
      </c>
      <c r="CC22" s="11"/>
      <c r="CD22" s="163" t="str">
        <f>IF(CD23+CE23=0,"",IF(CD23=4,3,IF(CD23=3,1,0)))</f>
        <v/>
      </c>
      <c r="CE22" s="163"/>
      <c r="CF22" s="163" t="str">
        <f>IF(CF23+CG23=0,"",IF(CF23=4,3,IF(CF23=3,1,0)))</f>
        <v/>
      </c>
      <c r="CG22" s="163"/>
      <c r="CH22" s="163" t="str">
        <f>IF(CH23+CI23=0,"",IF(CH23=4,3,IF(CH23=3,1,0)))</f>
        <v/>
      </c>
      <c r="CI22" s="163"/>
      <c r="CJ22" s="163" t="str">
        <f>IF(CJ23+CK23=0,"",IF(CJ23=4,3,IF(CJ23=3,1,0)))</f>
        <v/>
      </c>
      <c r="CK22" s="163"/>
      <c r="CL22" s="150">
        <f t="shared" ref="CL22" si="39">SUM(BZ22:CK22)</f>
        <v>0</v>
      </c>
      <c r="CM22" s="153"/>
      <c r="CN22" s="1"/>
      <c r="CO22" s="129">
        <f>IF($R22=1,$M22/2)+IF($R22=0,$M22)</f>
        <v>40</v>
      </c>
      <c r="CP22" s="129">
        <f>IF($T22=1,$M22/2)+IF($T22=0,$M22)</f>
        <v>0</v>
      </c>
      <c r="CQ22" s="129">
        <f>IF($V22=1,$M22/2)+IF($V22=0,$M22)</f>
        <v>0</v>
      </c>
      <c r="CR22" s="129">
        <f>IF($X22=1,$M22/2)+IF($X22=0,$M22)</f>
        <v>20</v>
      </c>
      <c r="CS22" s="129">
        <f>IF($Z22=1,$M22/2)+IF($Z22=0,$M22)</f>
        <v>0</v>
      </c>
      <c r="CT22" s="129">
        <f>IF($AB22=1,$M22/2)+IF($AB22=0,$M22)</f>
        <v>40</v>
      </c>
      <c r="CU22" s="129">
        <f>IF($AD22=1,$M22/2)+IF($AD22=0,$M22)</f>
        <v>20</v>
      </c>
      <c r="CV22" s="129">
        <f>IF($AF22=1,$M22/2)+IF($AF22=0,$M22)</f>
        <v>0</v>
      </c>
      <c r="CW22" s="126"/>
      <c r="CX22" s="129">
        <f>IF($AJ22=1,$M22/2)+IF($AJ22=0,$M22)</f>
        <v>0</v>
      </c>
      <c r="CY22" s="129">
        <f>IF($AL22=1,$M22/2)+IF($AL22=0,$M22)</f>
        <v>0</v>
      </c>
      <c r="CZ22" s="129">
        <f>IF($AN22=1,$M22/2)+IF($AN22=0,$M22)</f>
        <v>20</v>
      </c>
      <c r="DA22" s="129">
        <f>IF($AP22=1,$M22/2)+IF($AP22=0,$M22)</f>
        <v>40</v>
      </c>
      <c r="DB22" s="129">
        <f>IF($AR22=1,$M22/2)+IF($AR22=0,$M22)</f>
        <v>0</v>
      </c>
      <c r="DC22" s="129">
        <f>IF($AT22=1,$M22/2)+IF($AT22=0,$M22)</f>
        <v>0</v>
      </c>
      <c r="DD22" s="129">
        <f>IF($AV22=1,$M22/2)+IF($AV22=0,$M22)</f>
        <v>40</v>
      </c>
      <c r="DE22" s="129">
        <f>IF($AX22=1,$M22/2)+IF($AX22=0,$M22)</f>
        <v>0</v>
      </c>
      <c r="DF22" s="129">
        <f>IF($AZ22=1,$M22/2)+IF($AZ22=0,$M22)</f>
        <v>40</v>
      </c>
      <c r="DG22" s="129">
        <f>IF($BB22=1,$M22/2)+IF($BB22=0,$M22)</f>
        <v>40</v>
      </c>
      <c r="DH22" s="129">
        <f>IF($BD22=1,$M22/2)+IF($BD22=0,$M22)</f>
        <v>40</v>
      </c>
      <c r="DI22" s="129">
        <f>IF($BF22=1,$M22/2)+IF($BF22=0,$M22)</f>
        <v>40</v>
      </c>
      <c r="DJ22" s="129">
        <f>IF($BH22=1,$M22/2)+IF($BH22=0,$M22)</f>
        <v>40</v>
      </c>
      <c r="DK22" s="129">
        <f>IF($BJ22=1,$M22/2)+IF($BJ22=0,$M22)</f>
        <v>0</v>
      </c>
      <c r="DL22" s="129">
        <f>IF($BL22=1,$M22/2)+IF($BL22=0,$M22)</f>
        <v>0</v>
      </c>
      <c r="DM22" s="129">
        <f>IF($BN22=1,$M22/2)+IF($BN22=0,$M22)</f>
        <v>0</v>
      </c>
      <c r="DN22" s="129">
        <f>IF($BP22=1,$M22/2)+IF($BP22=0,$M22)</f>
        <v>40</v>
      </c>
      <c r="DO22" s="129">
        <f>IF($BR22=1,$M22/2)+IF($BR22=0,$M22)</f>
        <v>20</v>
      </c>
      <c r="DP22" s="129">
        <f>IF($BT22=1,$M22/2)+IF($BT22=0,$M22)</f>
        <v>0</v>
      </c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11.25" customHeight="1" x14ac:dyDescent="0.25">
      <c r="A23" s="150"/>
      <c r="B23" s="162"/>
      <c r="C23" s="152"/>
      <c r="D23" s="153"/>
      <c r="E23" s="147"/>
      <c r="F23" s="147"/>
      <c r="G23" s="139"/>
      <c r="H23" s="145"/>
      <c r="I23" s="147"/>
      <c r="J23" s="147"/>
      <c r="K23" s="149"/>
      <c r="L23" s="149"/>
      <c r="M23" s="137"/>
      <c r="N23" s="139"/>
      <c r="O23" s="25">
        <f>SUM(R23,T23,V23,X23,Z23,AB23,AD23,AF23,AH23,AJ23,AL23,AN23,AP23,AR23,AT23,AV23,AX23,AZ23,BB23,BD23,BF23,BH23,BJ23,BL23,BN23,BP23,BR23,BT23)</f>
        <v>74</v>
      </c>
      <c r="P23" s="26">
        <f>SUM(S23,U23,W23,Y23,AA23,AC23,AE23,AG23,AI23,AK23,AM23,AO23,AQ23,AS23,AU23,AW23,AY23,BA23,BC23,BE23,BG23,BI23,BK23,BM23,BO23,BQ23,BS23,BU23)</f>
        <v>69</v>
      </c>
      <c r="Q23" s="149"/>
      <c r="R23" s="29">
        <v>2</v>
      </c>
      <c r="S23" s="20">
        <v>4</v>
      </c>
      <c r="T23" s="18">
        <v>4</v>
      </c>
      <c r="U23" s="17">
        <v>0</v>
      </c>
      <c r="V23" s="18">
        <v>4</v>
      </c>
      <c r="W23" s="17">
        <v>2</v>
      </c>
      <c r="X23" s="18">
        <v>3</v>
      </c>
      <c r="Y23" s="17">
        <v>3</v>
      </c>
      <c r="Z23" s="18">
        <v>4</v>
      </c>
      <c r="AA23" s="17">
        <v>1</v>
      </c>
      <c r="AB23" s="19">
        <v>1</v>
      </c>
      <c r="AC23" s="20">
        <v>4</v>
      </c>
      <c r="AD23" s="19">
        <v>3</v>
      </c>
      <c r="AE23" s="20">
        <v>3</v>
      </c>
      <c r="AF23" s="18"/>
      <c r="AG23" s="17"/>
      <c r="AH23" s="14"/>
      <c r="AI23" s="15"/>
      <c r="AJ23" s="18">
        <v>4</v>
      </c>
      <c r="AK23" s="17">
        <v>2</v>
      </c>
      <c r="AL23" s="19">
        <v>4</v>
      </c>
      <c r="AM23" s="20">
        <v>2</v>
      </c>
      <c r="AN23" s="18">
        <v>3</v>
      </c>
      <c r="AO23" s="17">
        <v>3</v>
      </c>
      <c r="AP23" s="19">
        <v>2</v>
      </c>
      <c r="AQ23" s="20">
        <v>4</v>
      </c>
      <c r="AR23" s="18">
        <v>4</v>
      </c>
      <c r="AS23" s="17">
        <v>1</v>
      </c>
      <c r="AT23" s="19">
        <v>4</v>
      </c>
      <c r="AU23" s="20">
        <v>2</v>
      </c>
      <c r="AV23" s="21">
        <v>2</v>
      </c>
      <c r="AW23" s="22">
        <v>4</v>
      </c>
      <c r="AX23" s="21">
        <v>4</v>
      </c>
      <c r="AY23" s="22">
        <v>2</v>
      </c>
      <c r="AZ23" s="19">
        <v>0</v>
      </c>
      <c r="BA23" s="20">
        <v>4</v>
      </c>
      <c r="BB23" s="19">
        <v>2</v>
      </c>
      <c r="BC23" s="20">
        <v>4</v>
      </c>
      <c r="BD23" s="19">
        <v>2</v>
      </c>
      <c r="BE23" s="20">
        <v>4</v>
      </c>
      <c r="BF23" s="19">
        <v>0</v>
      </c>
      <c r="BG23" s="20">
        <v>4</v>
      </c>
      <c r="BH23" s="19">
        <v>2</v>
      </c>
      <c r="BI23" s="20">
        <v>4</v>
      </c>
      <c r="BJ23" s="21">
        <v>4</v>
      </c>
      <c r="BK23" s="22">
        <v>2</v>
      </c>
      <c r="BL23" s="21">
        <v>4</v>
      </c>
      <c r="BM23" s="22">
        <v>1</v>
      </c>
      <c r="BN23" s="21">
        <v>4</v>
      </c>
      <c r="BO23" s="22">
        <v>0</v>
      </c>
      <c r="BP23" s="19">
        <v>1</v>
      </c>
      <c r="BQ23" s="20">
        <v>4</v>
      </c>
      <c r="BR23" s="19">
        <v>3</v>
      </c>
      <c r="BS23" s="20">
        <v>3</v>
      </c>
      <c r="BT23" s="21">
        <v>4</v>
      </c>
      <c r="BU23" s="22">
        <v>2</v>
      </c>
      <c r="BV23" s="134"/>
      <c r="BW23" s="1"/>
      <c r="BX23" s="150"/>
      <c r="BY23" s="169"/>
      <c r="BZ23" s="21"/>
      <c r="CA23" s="22"/>
      <c r="CB23" s="23"/>
      <c r="CC23" s="24"/>
      <c r="CD23" s="21"/>
      <c r="CE23" s="22"/>
      <c r="CF23" s="21"/>
      <c r="CG23" s="22"/>
      <c r="CH23" s="21"/>
      <c r="CI23" s="22"/>
      <c r="CJ23" s="21"/>
      <c r="CK23" s="22"/>
      <c r="CL23" s="150"/>
      <c r="CM23" s="153"/>
      <c r="CN23" s="1"/>
      <c r="CO23" s="129"/>
      <c r="CP23" s="129"/>
      <c r="CQ23" s="129"/>
      <c r="CR23" s="129"/>
      <c r="CS23" s="129"/>
      <c r="CT23" s="129"/>
      <c r="CU23" s="129"/>
      <c r="CV23" s="129"/>
      <c r="CW23" s="126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11.25" customHeight="1" x14ac:dyDescent="0.25">
      <c r="A24" s="150" t="s">
        <v>47</v>
      </c>
      <c r="B24" s="159" t="s">
        <v>48</v>
      </c>
      <c r="C24" s="152" t="s">
        <v>25</v>
      </c>
      <c r="D24" s="153"/>
      <c r="E24" s="146">
        <f t="shared" ref="E24" si="40">IF(G24="",0,IF(F24+G24&lt;1000,1000,F24+G24))</f>
        <v>1069.78</v>
      </c>
      <c r="F24" s="146">
        <f>IF(I24&gt;150,IF(H24&gt;=65,0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(15+50)%)*10),IF(I24&lt;-150,IF(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&lt;1,0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)</f>
        <v>-16.220000000000017</v>
      </c>
      <c r="G24" s="138">
        <v>1086</v>
      </c>
      <c r="H24" s="144">
        <f t="shared" ref="H24" si="41">IF(COUNT(AT24:BU24)=0,0,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/((COUNT(AT24:BU24))*2)%)</f>
        <v>32.142857142857139</v>
      </c>
      <c r="I24" s="146">
        <f t="shared" ref="I24" si="42">IF(G24="",0,G24-IF(SUM($G$34:$G$61)=0,0,(SUM($G$34:$G$61)/(COUNT($G$34:$G$61)))))</f>
        <v>-120.64285714285711</v>
      </c>
      <c r="J24" s="146">
        <f>IF(G24=0,0,(SUM($G$6:$G$61)-G24)/(COUNT($G$6:$G$61)-1))</f>
        <v>1233.5769230769231</v>
      </c>
      <c r="K24" s="148">
        <f>SUM(R24:AS24)</f>
        <v>10</v>
      </c>
      <c r="L24" s="148">
        <f t="shared" ref="L24" si="43">SUM(AT24:BU24)</f>
        <v>12</v>
      </c>
      <c r="M24" s="136">
        <f>SUM(L24+K24)</f>
        <v>22</v>
      </c>
      <c r="N24" s="138">
        <v>26</v>
      </c>
      <c r="O24" s="140">
        <f>IF(O25+P25&lt;1,0,SUM(O25/P25))</f>
        <v>0.65116279069767447</v>
      </c>
      <c r="P24" s="141"/>
      <c r="Q24" s="148">
        <f>CX62</f>
        <v>259</v>
      </c>
      <c r="R24" s="177">
        <f>IF(R25+S25=0,"",IF(R25=4,3,IF(R25=3,1,0)))</f>
        <v>0</v>
      </c>
      <c r="S24" s="131"/>
      <c r="T24" s="131">
        <f>IF(T25+U25=0,"",IF(T25=4,3,IF(T25=3,1,0)))</f>
        <v>3</v>
      </c>
      <c r="U24" s="131"/>
      <c r="V24" s="131">
        <f>IF(V25+W25=0,"",IF(V25=4,3,IF(V25=3,1,0)))</f>
        <v>0</v>
      </c>
      <c r="W24" s="131"/>
      <c r="X24" s="131">
        <f>IF(X25+Y25=0,"",IF(X25=4,3,IF(X25=3,1,0)))</f>
        <v>0</v>
      </c>
      <c r="Y24" s="131"/>
      <c r="Z24" s="131">
        <f>IF(Z25+AA25=0,"",IF(Z25=4,3,IF(Z25=3,1,0)))</f>
        <v>1</v>
      </c>
      <c r="AA24" s="131"/>
      <c r="AB24" s="131">
        <f>IF(AB25+AC25=0,"",IF(AB25=4,3,IF(AB25=3,1,0)))</f>
        <v>1</v>
      </c>
      <c r="AC24" s="131"/>
      <c r="AD24" s="131">
        <f>IF(AD25+AE25=0,"",IF(AD25=4,3,IF(AD25=3,1,0)))</f>
        <v>1</v>
      </c>
      <c r="AE24" s="131"/>
      <c r="AF24" s="131" t="str">
        <f>IF(AF25+AG25=0,"",IF(AF25=4,3,IF(AF25=3,1,0)))</f>
        <v/>
      </c>
      <c r="AG24" s="131"/>
      <c r="AH24" s="131">
        <f>IF(AH25+AI25=0,"",IF(AH25=4,3,IF(AH25=3,1,0)))</f>
        <v>0</v>
      </c>
      <c r="AI24" s="131"/>
      <c r="AJ24" s="132" t="s">
        <v>27</v>
      </c>
      <c r="AK24" s="133"/>
      <c r="AL24" s="131">
        <f>IF(AL25+AM25=0,"",IF(AL25=4,3,IF(AL25=3,1,0)))</f>
        <v>0</v>
      </c>
      <c r="AM24" s="131"/>
      <c r="AN24" s="131">
        <f>IF(AN25+AO25=0,"",IF(AN25=4,3,IF(AN25=3,1,0)))</f>
        <v>1</v>
      </c>
      <c r="AO24" s="131"/>
      <c r="AP24" s="131">
        <f>IF(AP25+AQ25=0,"",IF(AP25=4,3,IF(AP25=3,1,0)))</f>
        <v>0</v>
      </c>
      <c r="AQ24" s="131"/>
      <c r="AR24" s="131">
        <f>IF(AR25+AS25=0,"",IF(AR25=4,3,IF(AR25=3,1,0)))</f>
        <v>3</v>
      </c>
      <c r="AS24" s="131"/>
      <c r="AT24" s="135">
        <f>IF(AT25+AU25=0,"",IF(AT25=4,3,IF(AT25=3,1,0)))</f>
        <v>3</v>
      </c>
      <c r="AU24" s="135"/>
      <c r="AV24" s="135">
        <f>IF(AV25+AW25=0,"",IF(AV25=4,3,IF(AV25=3,1,0)))</f>
        <v>0</v>
      </c>
      <c r="AW24" s="135"/>
      <c r="AX24" s="135">
        <f>IF(AX25+AY25=0,"",IF(AX25=4,3,IF(AX25=3,1,0)))</f>
        <v>0</v>
      </c>
      <c r="AY24" s="135"/>
      <c r="AZ24" s="182">
        <f>IF(AZ25+BA25=0,"",IF(AZ25=4,3,IF(AZ25=3,1,0)))</f>
        <v>0</v>
      </c>
      <c r="BA24" s="182"/>
      <c r="BB24" s="182">
        <f>IF(BB25+BC25=0,"",IF(BB25=4,3,IF(BB25=3,1,0)))</f>
        <v>0</v>
      </c>
      <c r="BC24" s="182"/>
      <c r="BD24" s="182">
        <f>IF(BD25+BE25=0,"",IF(BD25=4,3,IF(BD25=3,1,0)))</f>
        <v>0</v>
      </c>
      <c r="BE24" s="182"/>
      <c r="BF24" s="135">
        <f>IF(BF25+BG25=0,"",IF(BF25=4,3,IF(BF25=3,1,0)))</f>
        <v>0</v>
      </c>
      <c r="BG24" s="135"/>
      <c r="BH24" s="135">
        <f>IF(BH25+BI25=0,"",IF(BH25=4,3,IF(BH25=3,1,0)))</f>
        <v>1</v>
      </c>
      <c r="BI24" s="135"/>
      <c r="BJ24" s="135">
        <f>IF(BJ25+BK25=0,"",IF(BJ25=4,3,IF(BJ25=3,1,0)))</f>
        <v>3</v>
      </c>
      <c r="BK24" s="135"/>
      <c r="BL24" s="135">
        <f>IF(BL25+BM25=0,"",IF(BL25=4,3,IF(BL25=3,1,0)))</f>
        <v>1</v>
      </c>
      <c r="BM24" s="135"/>
      <c r="BN24" s="135">
        <f>IF(BN25+BO25=0,"",IF(BN25=4,3,IF(BN25=3,1,0)))</f>
        <v>3</v>
      </c>
      <c r="BO24" s="135"/>
      <c r="BP24" s="135">
        <f>IF(BP25+BQ25=0,"",IF(BP25=4,3,IF(BP25=3,1,0)))</f>
        <v>0</v>
      </c>
      <c r="BQ24" s="135"/>
      <c r="BR24" s="135">
        <f>IF(BR25+BS25=0,"",IF(BR25=4,3,IF(BR25=3,1,0)))</f>
        <v>0</v>
      </c>
      <c r="BS24" s="135"/>
      <c r="BT24" s="135">
        <f>IF(BT25+BU25=0,"",IF(BT25=4,3,IF(BT25=3,1,0)))</f>
        <v>1</v>
      </c>
      <c r="BU24" s="135"/>
      <c r="BV24" s="134"/>
      <c r="BW24" s="1"/>
      <c r="BX24" s="150">
        <v>3</v>
      </c>
      <c r="BY24" s="159"/>
      <c r="BZ24" s="163" t="str">
        <f>IF(BZ25+CA25=0,"",IF(BZ25=4,3,IF(BZ25=3,1,0)))</f>
        <v/>
      </c>
      <c r="CA24" s="163"/>
      <c r="CB24" s="163" t="str">
        <f>IF(CB25+CC25=0,"",IF(CB25=4,3,IF(CB25=3,1,0)))</f>
        <v/>
      </c>
      <c r="CC24" s="163"/>
      <c r="CD24" s="10" t="s">
        <v>27</v>
      </c>
      <c r="CE24" s="11"/>
      <c r="CF24" s="163" t="str">
        <f>IF(CF25+CG25=0,"",IF(CF25=4,3,IF(CF25=3,1,0)))</f>
        <v/>
      </c>
      <c r="CG24" s="163"/>
      <c r="CH24" s="163" t="str">
        <f>IF(CH25+CI25=0,"",IF(CH25=4,3,IF(CH25=3,1,0)))</f>
        <v/>
      </c>
      <c r="CI24" s="163"/>
      <c r="CJ24" s="163" t="str">
        <f>IF(CJ25+CK25=0,"",IF(CJ25=4,3,IF(CJ25=3,1,0)))</f>
        <v/>
      </c>
      <c r="CK24" s="163"/>
      <c r="CL24" s="150">
        <f t="shared" ref="CL24" si="44">SUM(BZ24:CK24)</f>
        <v>0</v>
      </c>
      <c r="CM24" s="153"/>
      <c r="CN24" s="1"/>
      <c r="CO24" s="129">
        <f>IF($R24=1,$M24/2)+IF($R24=0,$M24)</f>
        <v>22</v>
      </c>
      <c r="CP24" s="129">
        <f>IF($T24=1,$M24/2)+IF($T24=0,$M24)</f>
        <v>0</v>
      </c>
      <c r="CQ24" s="129">
        <f>IF($V24=1,$M24/2)+IF($V24=0,$M24)</f>
        <v>22</v>
      </c>
      <c r="CR24" s="129">
        <f>IF($X24=1,$M24/2)+IF($X24=0,$M24)</f>
        <v>22</v>
      </c>
      <c r="CS24" s="129">
        <f>IF($Z24=1,$M24/2)+IF($Z24=0,$M24)</f>
        <v>11</v>
      </c>
      <c r="CT24" s="129">
        <f>IF($AB24=1,$M24/2)+IF($AB24=0,$M24)</f>
        <v>11</v>
      </c>
      <c r="CU24" s="129">
        <f>IF($AD24=1,$M24/2)+IF($AD24=0,$M24)</f>
        <v>11</v>
      </c>
      <c r="CV24" s="129">
        <f>IF($AF24=1,$M24/2)+IF($AF24=0,$M24)</f>
        <v>0</v>
      </c>
      <c r="CW24" s="129">
        <f>IF($AH24=1,$M24/2)+IF($AH24=0,$M24)</f>
        <v>22</v>
      </c>
      <c r="CX24" s="126"/>
      <c r="CY24" s="129">
        <f>IF($AL24=1,$M24/2)+IF($AL24=0,$M24)</f>
        <v>22</v>
      </c>
      <c r="CZ24" s="129">
        <f>IF($AN24=1,$M24/2)+IF($AN24=0,$M24)</f>
        <v>11</v>
      </c>
      <c r="DA24" s="129">
        <f>IF($AP24=1,$M24/2)+IF($AP24=0,$M24)</f>
        <v>22</v>
      </c>
      <c r="DB24" s="129">
        <f>IF($AR24=1,$M24/2)+IF($AR24=0,$M24)</f>
        <v>0</v>
      </c>
      <c r="DC24" s="129">
        <f>IF($AT24=1,$M24/2)+IF($AT24=0,$M24)</f>
        <v>0</v>
      </c>
      <c r="DD24" s="129">
        <f>IF($AV24=1,$M24/2)+IF($AV24=0,$M24)</f>
        <v>22</v>
      </c>
      <c r="DE24" s="129">
        <f>IF($AX24=1,$M24/2)+IF($AX24=0,$M24)</f>
        <v>22</v>
      </c>
      <c r="DF24" s="129">
        <f>IF($AZ24=1,$M24/2)+IF($AZ24=0,$M24)</f>
        <v>22</v>
      </c>
      <c r="DG24" s="129">
        <f>IF($BB24=1,$M24/2)+IF($BB24=0,$M24)</f>
        <v>22</v>
      </c>
      <c r="DH24" s="129">
        <f>IF($BD24=1,$M24/2)+IF($BD24=0,$M24)</f>
        <v>22</v>
      </c>
      <c r="DI24" s="129">
        <f>IF($BF24=1,$M24/2)+IF($BF24=0,$M24)</f>
        <v>22</v>
      </c>
      <c r="DJ24" s="129">
        <f>IF($BH24=1,$M24/2)+IF($BH24=0,$M24)</f>
        <v>11</v>
      </c>
      <c r="DK24" s="129">
        <f>IF($BJ24=1,$M24/2)+IF($BJ24=0,$M24)</f>
        <v>0</v>
      </c>
      <c r="DL24" s="129">
        <f>IF($BL24=1,$M24/2)+IF($BL24=0,$M24)</f>
        <v>11</v>
      </c>
      <c r="DM24" s="129">
        <f>IF($BN24=1,$M24/2)+IF($BN24=0,$M24)</f>
        <v>0</v>
      </c>
      <c r="DN24" s="129">
        <f>IF($BP24=1,$M24/2)+IF($BP24=0,$M24)</f>
        <v>22</v>
      </c>
      <c r="DO24" s="129">
        <f>IF($BR24=1,$M24/2)+IF($BR24=0,$M24)</f>
        <v>22</v>
      </c>
      <c r="DP24" s="129">
        <f>IF($BT24=1,$M24/2)+IF($BT24=0,$M24)</f>
        <v>11</v>
      </c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11.25" customHeight="1" x14ac:dyDescent="0.25">
      <c r="A25" s="150"/>
      <c r="B25" s="159"/>
      <c r="C25" s="152"/>
      <c r="D25" s="153"/>
      <c r="E25" s="147"/>
      <c r="F25" s="147"/>
      <c r="G25" s="139"/>
      <c r="H25" s="145"/>
      <c r="I25" s="147"/>
      <c r="J25" s="147"/>
      <c r="K25" s="149"/>
      <c r="L25" s="149"/>
      <c r="M25" s="137"/>
      <c r="N25" s="139"/>
      <c r="O25" s="25">
        <f>SUM(R25,T25,V25,X25,Z25,AB25,AD25,AF25,AH25,AJ25,AL25,AN25,AP25,AR25,AT25,AV25,AX25,AZ25,BB25,BD25,BF25,BH25,BJ25,BL25,BN25,BP25,BR25,BT25)</f>
        <v>56</v>
      </c>
      <c r="P25" s="26">
        <f>SUM(S25,U25,W25,Y25,AA25,AC25,AE25,AG25,AI25,AK25,AM25,AO25,AQ25,AS25,AU25,AW25,AY25,BA25,BC25,BE25,BG25,BI25,BK25,BM25,BO25,BQ25,BS25,BU25)</f>
        <v>86</v>
      </c>
      <c r="Q25" s="149"/>
      <c r="R25" s="16">
        <v>1</v>
      </c>
      <c r="S25" s="17">
        <v>4</v>
      </c>
      <c r="T25" s="18">
        <v>4</v>
      </c>
      <c r="U25" s="17">
        <v>2</v>
      </c>
      <c r="V25" s="18">
        <v>1</v>
      </c>
      <c r="W25" s="17">
        <v>4</v>
      </c>
      <c r="X25" s="18">
        <v>2</v>
      </c>
      <c r="Y25" s="17">
        <v>4</v>
      </c>
      <c r="Z25" s="18">
        <v>3</v>
      </c>
      <c r="AA25" s="17">
        <v>3</v>
      </c>
      <c r="AB25" s="18">
        <v>3</v>
      </c>
      <c r="AC25" s="17">
        <v>3</v>
      </c>
      <c r="AD25" s="18">
        <v>3</v>
      </c>
      <c r="AE25" s="17">
        <v>3</v>
      </c>
      <c r="AF25" s="18"/>
      <c r="AG25" s="17"/>
      <c r="AH25" s="18">
        <v>2</v>
      </c>
      <c r="AI25" s="17">
        <v>4</v>
      </c>
      <c r="AJ25" s="27"/>
      <c r="AK25" s="28"/>
      <c r="AL25" s="18">
        <v>0</v>
      </c>
      <c r="AM25" s="17">
        <v>4</v>
      </c>
      <c r="AN25" s="18">
        <v>3</v>
      </c>
      <c r="AO25" s="17">
        <v>3</v>
      </c>
      <c r="AP25" s="18">
        <v>1</v>
      </c>
      <c r="AQ25" s="17">
        <v>4</v>
      </c>
      <c r="AR25" s="18">
        <v>4</v>
      </c>
      <c r="AS25" s="17">
        <v>2</v>
      </c>
      <c r="AT25" s="21">
        <v>4</v>
      </c>
      <c r="AU25" s="22">
        <v>2</v>
      </c>
      <c r="AV25" s="21">
        <v>1</v>
      </c>
      <c r="AW25" s="22">
        <v>4</v>
      </c>
      <c r="AX25" s="21">
        <v>2</v>
      </c>
      <c r="AY25" s="22">
        <v>4</v>
      </c>
      <c r="AZ25" s="21">
        <v>2</v>
      </c>
      <c r="BA25" s="22">
        <v>4</v>
      </c>
      <c r="BB25" s="21">
        <v>0</v>
      </c>
      <c r="BC25" s="22">
        <v>4</v>
      </c>
      <c r="BD25" s="21">
        <v>1</v>
      </c>
      <c r="BE25" s="22">
        <v>4</v>
      </c>
      <c r="BF25" s="21">
        <v>1</v>
      </c>
      <c r="BG25" s="22">
        <v>4</v>
      </c>
      <c r="BH25" s="21">
        <v>3</v>
      </c>
      <c r="BI25" s="22">
        <v>3</v>
      </c>
      <c r="BJ25" s="21">
        <v>4</v>
      </c>
      <c r="BK25" s="22">
        <v>2</v>
      </c>
      <c r="BL25" s="21">
        <v>3</v>
      </c>
      <c r="BM25" s="22">
        <v>3</v>
      </c>
      <c r="BN25" s="21">
        <v>4</v>
      </c>
      <c r="BO25" s="22">
        <v>1</v>
      </c>
      <c r="BP25" s="21">
        <v>0</v>
      </c>
      <c r="BQ25" s="22">
        <v>4</v>
      </c>
      <c r="BR25" s="21">
        <v>1</v>
      </c>
      <c r="BS25" s="22">
        <v>4</v>
      </c>
      <c r="BT25" s="21">
        <v>3</v>
      </c>
      <c r="BU25" s="22">
        <v>3</v>
      </c>
      <c r="BV25" s="134"/>
      <c r="BW25" s="1"/>
      <c r="BX25" s="150"/>
      <c r="BY25" s="159"/>
      <c r="BZ25" s="21"/>
      <c r="CA25" s="22"/>
      <c r="CB25" s="21"/>
      <c r="CC25" s="22"/>
      <c r="CD25" s="23"/>
      <c r="CE25" s="24"/>
      <c r="CF25" s="21"/>
      <c r="CG25" s="22"/>
      <c r="CH25" s="21"/>
      <c r="CI25" s="22"/>
      <c r="CJ25" s="21"/>
      <c r="CK25" s="22"/>
      <c r="CL25" s="150"/>
      <c r="CM25" s="153"/>
      <c r="CN25" s="1"/>
      <c r="CO25" s="129"/>
      <c r="CP25" s="129"/>
      <c r="CQ25" s="129"/>
      <c r="CR25" s="129"/>
      <c r="CS25" s="129"/>
      <c r="CT25" s="129"/>
      <c r="CU25" s="129"/>
      <c r="CV25" s="129"/>
      <c r="CW25" s="129"/>
      <c r="CX25" s="126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11.25" customHeight="1" x14ac:dyDescent="0.25">
      <c r="A26" s="150" t="s">
        <v>49</v>
      </c>
      <c r="B26" s="181" t="s">
        <v>50</v>
      </c>
      <c r="C26" s="152" t="s">
        <v>51</v>
      </c>
      <c r="D26" s="153"/>
      <c r="E26" s="146">
        <f t="shared" ref="E26" si="45">IF(G26="",0,IF(F26+G26&lt;1000,1000,F26+G26))</f>
        <v>1306.18</v>
      </c>
      <c r="F26" s="146">
        <f>IF(I26&gt;150,IF(H26&gt;=65,0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(15+50)%)*10),IF(I26&lt;-150,IF(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&lt;1,0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)</f>
        <v>-24.820000000000029</v>
      </c>
      <c r="G26" s="138">
        <v>1331</v>
      </c>
      <c r="H26" s="144">
        <f t="shared" ref="H26" si="46">IF(COUNT(AT26:BU26)=0,0,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/((COUNT(AT26:BU26))*2)%)</f>
        <v>53.571428571428569</v>
      </c>
      <c r="I26" s="146">
        <f t="shared" ref="I26" si="47">IF(G26="",0,G26-IF(SUM($G$34:$G$61)=0,0,(SUM($G$34:$G$61)/(COUNT($G$34:$G$61)))))</f>
        <v>124.35714285714289</v>
      </c>
      <c r="J26" s="146">
        <f>IF(G26=0,0,(SUM($G$6:$G$61)-G26)/(COUNT($G$6:$G$61)-1))</f>
        <v>1224.1538461538462</v>
      </c>
      <c r="K26" s="148">
        <f>SUM(R26:AS26)</f>
        <v>22</v>
      </c>
      <c r="L26" s="148">
        <f t="shared" ref="L26" si="48">SUM(AT26:BU26)</f>
        <v>20</v>
      </c>
      <c r="M26" s="136">
        <f>SUM(L26+K26)</f>
        <v>42</v>
      </c>
      <c r="N26" s="138">
        <f t="shared" ref="N26" si="49">RANK(M26,$M$6:$M$60)</f>
        <v>5</v>
      </c>
      <c r="O26" s="140">
        <f>IF(O27+P27&lt;1,0,SUM(O27/P27))</f>
        <v>1.2698412698412698</v>
      </c>
      <c r="P26" s="141"/>
      <c r="Q26" s="148">
        <f>CY62</f>
        <v>492.5</v>
      </c>
      <c r="R26" s="180">
        <f>IF(R27+S27=0,"",IF(R27=4,3,IF(R27=3,1,0)))</f>
        <v>3</v>
      </c>
      <c r="S26" s="155"/>
      <c r="T26" s="131">
        <f>IF(T27+U27=0,"",IF(T27=4,3,IF(T27=3,1,0)))</f>
        <v>3</v>
      </c>
      <c r="U26" s="131"/>
      <c r="V26" s="131">
        <f>IF(V27+W27=0,"",IF(V27=4,3,IF(V27=3,1,0)))</f>
        <v>3</v>
      </c>
      <c r="W26" s="131"/>
      <c r="X26" s="131">
        <f>IF(X27+Y27=0,"",IF(X27=4,3,IF(X27=3,1,0)))</f>
        <v>3</v>
      </c>
      <c r="Y26" s="131"/>
      <c r="Z26" s="131">
        <f>IF(Z27+AA27=0,"",IF(Z27=4,3,IF(Z27=3,1,0)))</f>
        <v>1</v>
      </c>
      <c r="AA26" s="131"/>
      <c r="AB26" s="155">
        <f>IF(AB27+AC27=0,"",IF(AB27=4,3,IF(AB27=3,1,0)))</f>
        <v>1</v>
      </c>
      <c r="AC26" s="155"/>
      <c r="AD26" s="155">
        <f>IF(AD27+AE27=0,"",IF(AD27=4,3,IF(AD27=3,1,0)))</f>
        <v>0</v>
      </c>
      <c r="AE26" s="155"/>
      <c r="AF26" s="131" t="str">
        <f>IF(AF27+AG27=0,"",IF(AF27=4,3,IF(AF27=3,1,0)))</f>
        <v/>
      </c>
      <c r="AG26" s="131"/>
      <c r="AH26" s="155">
        <f>IF(AH27+AI27=0,"",IF(AH27=4,3,IF(AH27=3,1,0)))</f>
        <v>0</v>
      </c>
      <c r="AI26" s="155"/>
      <c r="AJ26" s="131">
        <f>IF(AJ27+AK27=0,"",IF(AJ27=4,3,IF(AJ27=3,1,0)))</f>
        <v>3</v>
      </c>
      <c r="AK26" s="131"/>
      <c r="AL26" s="156" t="s">
        <v>27</v>
      </c>
      <c r="AM26" s="157"/>
      <c r="AN26" s="131">
        <f>IF(AN27+AO27=0,"",IF(AN27=4,3,IF(AN27=3,1,0)))</f>
        <v>3</v>
      </c>
      <c r="AO26" s="131"/>
      <c r="AP26" s="155">
        <f>IF(AP27+AQ27=0,"",IF(AP27=4,3,IF(AP27=3,1,0)))</f>
        <v>1</v>
      </c>
      <c r="AQ26" s="155"/>
      <c r="AR26" s="131">
        <f>IF(AR27+AS27=0,"",IF(AR27=4,3,IF(AR27=3,1,0)))</f>
        <v>1</v>
      </c>
      <c r="AS26" s="131"/>
      <c r="AT26" s="155">
        <f>IF(AT27+AU27=0,"",IF(AT27=4,3,IF(AT27=3,1,0)))</f>
        <v>0</v>
      </c>
      <c r="AU26" s="155"/>
      <c r="AV26" s="135">
        <f>IF(AV27+AW27=0,"",IF(AV27=4,3,IF(AV27=3,1,0)))</f>
        <v>3</v>
      </c>
      <c r="AW26" s="135"/>
      <c r="AX26" s="135">
        <f>IF(AX27+AY27=0,"",IF(AX27=4,3,IF(AX27=3,1,0)))</f>
        <v>1</v>
      </c>
      <c r="AY26" s="135"/>
      <c r="AZ26" s="155">
        <f>IF(AZ27+BA27=0,"",IF(AZ27=4,3,IF(AZ27=3,1,0)))</f>
        <v>0</v>
      </c>
      <c r="BA26" s="155"/>
      <c r="BB26" s="155">
        <f>IF(BB27+BC27=0,"",IF(BB27=4,3,IF(BB27=3,1,0)))</f>
        <v>3</v>
      </c>
      <c r="BC26" s="155"/>
      <c r="BD26" s="155">
        <f>IF(BD27+BE27=0,"",IF(BD27=4,3,IF(BD27=3,1,0)))</f>
        <v>1</v>
      </c>
      <c r="BE26" s="155"/>
      <c r="BF26" s="155">
        <f>IF(BF27+BG27=0,"",IF(BF27=4,3,IF(BF27=3,1,0)))</f>
        <v>1</v>
      </c>
      <c r="BG26" s="155"/>
      <c r="BH26" s="155">
        <f>IF(BH27+BI27=0,"",IF(BH27=4,3,IF(BH27=3,1,0)))</f>
        <v>0</v>
      </c>
      <c r="BI26" s="155"/>
      <c r="BJ26" s="135">
        <f>IF(BJ27+BK27=0,"",IF(BJ27=4,3,IF(BJ27=3,1,0)))</f>
        <v>1</v>
      </c>
      <c r="BK26" s="135"/>
      <c r="BL26" s="135">
        <f>IF(BL27+BM27=0,"",IF(BL27=4,3,IF(BL27=3,1,0)))</f>
        <v>1</v>
      </c>
      <c r="BM26" s="135"/>
      <c r="BN26" s="135">
        <f>IF(BN27+BO27=0,"",IF(BN27=4,3,IF(BN27=3,1,0)))</f>
        <v>0</v>
      </c>
      <c r="BO26" s="135"/>
      <c r="BP26" s="155">
        <f>IF(BP27+BQ27=0,"",IF(BP27=4,3,IF(BP27=3,1,0)))</f>
        <v>3</v>
      </c>
      <c r="BQ26" s="155"/>
      <c r="BR26" s="155">
        <f>IF(BR27+BS27=0,"",IF(BR27=4,3,IF(BR27=3,1,0)))</f>
        <v>3</v>
      </c>
      <c r="BS26" s="155"/>
      <c r="BT26" s="135">
        <f>IF(BT27+BU27=0,"",IF(BT27=4,3,IF(BT27=3,1,0)))</f>
        <v>3</v>
      </c>
      <c r="BU26" s="135"/>
      <c r="BV26" s="134">
        <v>16</v>
      </c>
      <c r="BW26" s="1"/>
      <c r="BX26" s="150">
        <v>4</v>
      </c>
      <c r="BY26" s="153"/>
      <c r="BZ26" s="163" t="str">
        <f>IF(BZ27+CA27=0,"",IF(BZ27=4,3,IF(BZ27=3,1,0)))</f>
        <v/>
      </c>
      <c r="CA26" s="163"/>
      <c r="CB26" s="163" t="str">
        <f>IF(CB27+CC27=0,"",IF(CB27=4,3,IF(CB27=3,1,0)))</f>
        <v/>
      </c>
      <c r="CC26" s="163"/>
      <c r="CD26" s="163" t="str">
        <f>IF(CD27+CE27=0,"",IF(CD27=4,3,IF(CD27=3,1,0)))</f>
        <v/>
      </c>
      <c r="CE26" s="163"/>
      <c r="CF26" s="10" t="s">
        <v>27</v>
      </c>
      <c r="CG26" s="11"/>
      <c r="CH26" s="163" t="str">
        <f>IF(CH27+CI27=0,"",IF(CH27=4,3,IF(CH27=3,1,0)))</f>
        <v/>
      </c>
      <c r="CI26" s="163"/>
      <c r="CJ26" s="163" t="str">
        <f>IF(CJ27+CK27=0,"",IF(CJ27=4,3,IF(CJ27=3,1,0)))</f>
        <v/>
      </c>
      <c r="CK26" s="163"/>
      <c r="CL26" s="150">
        <f t="shared" ref="CL26" si="50">SUM(BZ26:CK26)</f>
        <v>0</v>
      </c>
      <c r="CM26" s="153"/>
      <c r="CN26" s="1"/>
      <c r="CO26" s="129">
        <f>IF($R26=1,$M26/2)+IF($R26=0,$M26)</f>
        <v>0</v>
      </c>
      <c r="CP26" s="129">
        <f>IF($T26=1,$M26/2)+IF($T26=0,$M26)</f>
        <v>0</v>
      </c>
      <c r="CQ26" s="129">
        <f>IF($V26=1,$M26/2)+IF($V26=0,$M26)</f>
        <v>0</v>
      </c>
      <c r="CR26" s="129">
        <f>IF($X26=1,$M26/2)+IF($X26=0,$M26)</f>
        <v>0</v>
      </c>
      <c r="CS26" s="129">
        <f>IF($Z26=1,$M26/2)+IF($Z26=0,$M26)</f>
        <v>21</v>
      </c>
      <c r="CT26" s="129">
        <f>IF($AB26=1,$M26/2)+IF($AB26=0,$M26)</f>
        <v>21</v>
      </c>
      <c r="CU26" s="129">
        <f>IF($AD26=1,$M26/2)+IF($AD26=0,$M26)</f>
        <v>42</v>
      </c>
      <c r="CV26" s="129">
        <f>IF($AF26=1,$M26/2)+IF($AF26=0,$M26)</f>
        <v>0</v>
      </c>
      <c r="CW26" s="129">
        <f>IF($AH26=1,$M26/2)+IF($AH26=0,$M26)</f>
        <v>42</v>
      </c>
      <c r="CX26" s="129">
        <f>IF($AJ26=1,$M26/2)+IF($AJ26=0,$M26)</f>
        <v>0</v>
      </c>
      <c r="CY26" s="126"/>
      <c r="CZ26" s="129">
        <f>IF($AN26=1,$M26/2)+IF($AN26=0,$M26)</f>
        <v>0</v>
      </c>
      <c r="DA26" s="129">
        <f>IF($AP26=1,$M26/2)+IF($AP26=0,$M26)</f>
        <v>21</v>
      </c>
      <c r="DB26" s="129">
        <f>IF($AR26=1,$M26/2)+IF($AR26=0,$M26)</f>
        <v>21</v>
      </c>
      <c r="DC26" s="129">
        <f>IF($AT26=1,$M26/2)+IF($AT26=0,$M26)</f>
        <v>42</v>
      </c>
      <c r="DD26" s="129">
        <f>IF($AV26=1,$M26/2)+IF($AV26=0,$M26)</f>
        <v>0</v>
      </c>
      <c r="DE26" s="129">
        <f>IF($AX26=1,$M26/2)+IF($AX26=0,$M26)</f>
        <v>21</v>
      </c>
      <c r="DF26" s="129">
        <f>IF($AZ26=1,$M26/2)+IF($AZ26=0,$M26)</f>
        <v>42</v>
      </c>
      <c r="DG26" s="129">
        <f>IF($BB26=1,$M26/2)+IF($BB26=0,$M26)</f>
        <v>0</v>
      </c>
      <c r="DH26" s="129">
        <f>IF($BD26=1,$M26/2)+IF($BD26=0,$M26)</f>
        <v>21</v>
      </c>
      <c r="DI26" s="129">
        <f>IF($BF26=1,$M26/2)+IF($BF26=0,$M26)</f>
        <v>21</v>
      </c>
      <c r="DJ26" s="129">
        <f>IF($BH26=1,$M26/2)+IF($BH26=0,$M26)</f>
        <v>42</v>
      </c>
      <c r="DK26" s="129">
        <f>IF($BJ26=1,$M26/2)+IF($BJ26=0,$M26)</f>
        <v>21</v>
      </c>
      <c r="DL26" s="129">
        <f>IF($BL26=1,$M26/2)+IF($BL26=0,$M26)</f>
        <v>21</v>
      </c>
      <c r="DM26" s="129">
        <f>IF($BN26=1,$M26/2)+IF($BN26=0,$M26)</f>
        <v>42</v>
      </c>
      <c r="DN26" s="129">
        <f>IF($BP26=1,$M26/2)+IF($BP26=0,$M26)</f>
        <v>0</v>
      </c>
      <c r="DO26" s="129">
        <f>IF($BR26=1,$M26/2)+IF($BR26=0,$M26)</f>
        <v>0</v>
      </c>
      <c r="DP26" s="129">
        <f>IF($BT26=1,$M26/2)+IF($BT26=0,$M26)</f>
        <v>0</v>
      </c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11.25" customHeight="1" x14ac:dyDescent="0.25">
      <c r="A27" s="150"/>
      <c r="B27" s="181"/>
      <c r="C27" s="152"/>
      <c r="D27" s="153"/>
      <c r="E27" s="147"/>
      <c r="F27" s="147"/>
      <c r="G27" s="139"/>
      <c r="H27" s="145"/>
      <c r="I27" s="147"/>
      <c r="J27" s="147"/>
      <c r="K27" s="149"/>
      <c r="L27" s="149"/>
      <c r="M27" s="137"/>
      <c r="N27" s="139"/>
      <c r="O27" s="25">
        <f>SUM(R27,T27,V27,X27,Z27,AB27,AD27,AF27,AH27,AJ27,AL27,AN27,AP27,AR27,AT27,AV27,AX27,AZ27,BB27,BD27,BF27,BH27,BJ27,BL27,BN27,BP27,BR27,BT27)</f>
        <v>80</v>
      </c>
      <c r="P27" s="26">
        <f>SUM(S27,U27,W27,Y27,AA27,AC27,AE27,AG27,AI27,AK27,AM27,AO27,AQ27,AS27,AU27,AW27,AY27,BA27,BC27,BE27,BG27,BI27,BK27,BM27,BO27,BQ27,BS27,BU27)</f>
        <v>63</v>
      </c>
      <c r="Q27" s="149"/>
      <c r="R27" s="29">
        <v>4</v>
      </c>
      <c r="S27" s="20">
        <v>1</v>
      </c>
      <c r="T27" s="18">
        <v>4</v>
      </c>
      <c r="U27" s="17">
        <v>0</v>
      </c>
      <c r="V27" s="18">
        <v>4</v>
      </c>
      <c r="W27" s="17">
        <v>1</v>
      </c>
      <c r="X27" s="18">
        <v>4</v>
      </c>
      <c r="Y27" s="17">
        <v>2</v>
      </c>
      <c r="Z27" s="18">
        <v>3</v>
      </c>
      <c r="AA27" s="17">
        <v>3</v>
      </c>
      <c r="AB27" s="19">
        <v>3</v>
      </c>
      <c r="AC27" s="20">
        <v>3</v>
      </c>
      <c r="AD27" s="19">
        <v>2</v>
      </c>
      <c r="AE27" s="20">
        <v>4</v>
      </c>
      <c r="AF27" s="18"/>
      <c r="AG27" s="17"/>
      <c r="AH27" s="19">
        <v>2</v>
      </c>
      <c r="AI27" s="20">
        <v>4</v>
      </c>
      <c r="AJ27" s="18">
        <v>4</v>
      </c>
      <c r="AK27" s="17">
        <v>0</v>
      </c>
      <c r="AL27" s="14"/>
      <c r="AM27" s="15"/>
      <c r="AN27" s="18">
        <v>4</v>
      </c>
      <c r="AO27" s="17">
        <v>1</v>
      </c>
      <c r="AP27" s="19">
        <v>3</v>
      </c>
      <c r="AQ27" s="20">
        <v>3</v>
      </c>
      <c r="AR27" s="18">
        <v>3</v>
      </c>
      <c r="AS27" s="17">
        <v>3</v>
      </c>
      <c r="AT27" s="19">
        <v>1</v>
      </c>
      <c r="AU27" s="20">
        <v>4</v>
      </c>
      <c r="AV27" s="21">
        <v>4</v>
      </c>
      <c r="AW27" s="22">
        <v>2</v>
      </c>
      <c r="AX27" s="21">
        <v>3</v>
      </c>
      <c r="AY27" s="22">
        <v>3</v>
      </c>
      <c r="AZ27" s="19">
        <v>0</v>
      </c>
      <c r="BA27" s="20">
        <v>4</v>
      </c>
      <c r="BB27" s="19">
        <v>4</v>
      </c>
      <c r="BC27" s="20">
        <v>0</v>
      </c>
      <c r="BD27" s="19">
        <v>3</v>
      </c>
      <c r="BE27" s="20">
        <v>3</v>
      </c>
      <c r="BF27" s="19">
        <v>3</v>
      </c>
      <c r="BG27" s="20">
        <v>3</v>
      </c>
      <c r="BH27" s="19">
        <v>2</v>
      </c>
      <c r="BI27" s="20">
        <v>4</v>
      </c>
      <c r="BJ27" s="21">
        <v>3</v>
      </c>
      <c r="BK27" s="22">
        <v>3</v>
      </c>
      <c r="BL27" s="21">
        <v>3</v>
      </c>
      <c r="BM27" s="22">
        <v>3</v>
      </c>
      <c r="BN27" s="21">
        <v>2</v>
      </c>
      <c r="BO27" s="22">
        <v>4</v>
      </c>
      <c r="BP27" s="19">
        <v>4</v>
      </c>
      <c r="BQ27" s="20">
        <v>2</v>
      </c>
      <c r="BR27" s="19">
        <v>4</v>
      </c>
      <c r="BS27" s="20">
        <v>2</v>
      </c>
      <c r="BT27" s="21">
        <v>4</v>
      </c>
      <c r="BU27" s="22">
        <v>1</v>
      </c>
      <c r="BV27" s="134"/>
      <c r="BW27" s="1"/>
      <c r="BX27" s="150"/>
      <c r="BY27" s="153"/>
      <c r="BZ27" s="21"/>
      <c r="CA27" s="22"/>
      <c r="CB27" s="21"/>
      <c r="CC27" s="22"/>
      <c r="CD27" s="21"/>
      <c r="CE27" s="22"/>
      <c r="CF27" s="23"/>
      <c r="CG27" s="24"/>
      <c r="CH27" s="21"/>
      <c r="CI27" s="22"/>
      <c r="CJ27" s="21"/>
      <c r="CK27" s="22"/>
      <c r="CL27" s="150"/>
      <c r="CM27" s="153"/>
      <c r="CN27" s="1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6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11.25" customHeight="1" x14ac:dyDescent="0.25">
      <c r="A28" s="150" t="s">
        <v>52</v>
      </c>
      <c r="B28" s="159" t="s">
        <v>53</v>
      </c>
      <c r="C28" s="152" t="s">
        <v>36</v>
      </c>
      <c r="D28" s="153"/>
      <c r="E28" s="146">
        <f t="shared" ref="E28" si="51">IF(G28="",0,IF(F28+G28&lt;1000,1000,F28+G28))</f>
        <v>1160.58</v>
      </c>
      <c r="F28" s="146">
        <f>IF(I28&gt;150,IF(H28&gt;=65,0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(15+50)%)*10),IF(I28&lt;-150,IF(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&lt;1,0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)</f>
        <v>-65.42</v>
      </c>
      <c r="G28" s="138">
        <v>1226</v>
      </c>
      <c r="H28" s="144">
        <f t="shared" ref="H28" si="52">IF(COUNT(AT28:BU28)=0,0,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/((COUNT(AT28:BU28))*2)%)</f>
        <v>28.571428571428569</v>
      </c>
      <c r="I28" s="146">
        <f t="shared" ref="I28" si="53">IF(G28="",0,G28-IF(SUM($G$34:$G$61)=0,0,(SUM($G$34:$G$61)/(COUNT($G$34:$G$61)))))</f>
        <v>19.35714285714289</v>
      </c>
      <c r="J28" s="146">
        <f>IF(G28=0,0,(SUM($G$6:$G$61)-G28)/(COUNT($G$6:$G$61)-1))</f>
        <v>1228.1923076923076</v>
      </c>
      <c r="K28" s="148">
        <f>SUM(R28:AS28)</f>
        <v>12</v>
      </c>
      <c r="L28" s="148">
        <f t="shared" ref="L28" si="54">SUM(AT28:BU28)</f>
        <v>10</v>
      </c>
      <c r="M28" s="136">
        <f>SUM(L28+K28)</f>
        <v>22</v>
      </c>
      <c r="N28" s="138">
        <f t="shared" ref="N28" si="55">RANK(M28,$M$6:$M$60)</f>
        <v>25</v>
      </c>
      <c r="O28" s="140">
        <f>IF(O29+P29&lt;1,0,SUM(O29/P29))</f>
        <v>0.74698795180722888</v>
      </c>
      <c r="P28" s="141"/>
      <c r="Q28" s="148">
        <f>CZ62</f>
        <v>300.5</v>
      </c>
      <c r="R28" s="177">
        <f>IF(R29+S29=0,"",IF(R29=4,3,IF(R29=3,1,0)))</f>
        <v>3</v>
      </c>
      <c r="S28" s="131"/>
      <c r="T28" s="131">
        <f>IF(T29+U29=0,"",IF(T29=4,3,IF(T29=3,1,0)))</f>
        <v>0</v>
      </c>
      <c r="U28" s="131"/>
      <c r="V28" s="131">
        <f>IF(V29+W29=0,"",IF(V29=4,3,IF(V29=3,1,0)))</f>
        <v>0</v>
      </c>
      <c r="W28" s="131"/>
      <c r="X28" s="131">
        <f>IF(X29+Y29=0,"",IF(X29=4,3,IF(X29=3,1,0)))</f>
        <v>3</v>
      </c>
      <c r="Y28" s="131"/>
      <c r="Z28" s="131">
        <f>IF(Z29+AA29=0,"",IF(Z29=4,3,IF(Z29=3,1,0)))</f>
        <v>1</v>
      </c>
      <c r="AA28" s="131"/>
      <c r="AB28" s="131">
        <f>IF(AB29+AC29=0,"",IF(AB29=4,3,IF(AB29=3,1,0)))</f>
        <v>1</v>
      </c>
      <c r="AC28" s="131"/>
      <c r="AD28" s="131">
        <f>IF(AD29+AE29=0,"",IF(AD29=4,3,IF(AD29=3,1,0)))</f>
        <v>1</v>
      </c>
      <c r="AE28" s="131"/>
      <c r="AF28" s="131" t="str">
        <f>IF(AF29+AG29=0,"",IF(AF29=4,3,IF(AF29=3,1,0)))</f>
        <v/>
      </c>
      <c r="AG28" s="131"/>
      <c r="AH28" s="131">
        <f>IF(AH29+AI29=0,"",IF(AH29=4,3,IF(AH29=3,1,0)))</f>
        <v>1</v>
      </c>
      <c r="AI28" s="131"/>
      <c r="AJ28" s="131">
        <f>IF(AJ29+AK29=0,"",IF(AJ29=4,3,IF(AJ29=3,1,0)))</f>
        <v>1</v>
      </c>
      <c r="AK28" s="131"/>
      <c r="AL28" s="131">
        <f>IF(AL29+AM29=0,"",IF(AL29=4,3,IF(AL29=3,1,0)))</f>
        <v>0</v>
      </c>
      <c r="AM28" s="131"/>
      <c r="AN28" s="132" t="s">
        <v>27</v>
      </c>
      <c r="AO28" s="133"/>
      <c r="AP28" s="131">
        <f>IF(AP29+AQ29=0,"",IF(AP29=4,3,IF(AP29=3,1,0)))</f>
        <v>0</v>
      </c>
      <c r="AQ28" s="131"/>
      <c r="AR28" s="131">
        <f>IF(AR29+AS29=0,"",IF(AR29=4,3,IF(AR29=3,1,0)))</f>
        <v>1</v>
      </c>
      <c r="AS28" s="131"/>
      <c r="AT28" s="135">
        <f>IF(AT29+AU29=0,"",IF(AT29=4,3,IF(AT29=3,1,0)))</f>
        <v>0</v>
      </c>
      <c r="AU28" s="135"/>
      <c r="AV28" s="135">
        <f>IF(AV29+AW29=0,"",IF(AV29=4,3,IF(AV29=3,1,0)))</f>
        <v>1</v>
      </c>
      <c r="AW28" s="135"/>
      <c r="AX28" s="135">
        <f>IF(AX29+AY29=0,"",IF(AX29=4,3,IF(AX29=3,1,0)))</f>
        <v>0</v>
      </c>
      <c r="AY28" s="135"/>
      <c r="AZ28" s="135">
        <f>IF(AZ29+BA29=0,"",IF(AZ29=4,3,IF(AZ29=3,1,0)))</f>
        <v>0</v>
      </c>
      <c r="BA28" s="135"/>
      <c r="BB28" s="135">
        <f>IF(BB29+BC29=0,"",IF(BB29=4,3,IF(BB29=3,1,0)))</f>
        <v>1</v>
      </c>
      <c r="BC28" s="135"/>
      <c r="BD28" s="135">
        <f>IF(BD29+BE29=0,"",IF(BD29=4,3,IF(BD29=3,1,0)))</f>
        <v>0</v>
      </c>
      <c r="BE28" s="135"/>
      <c r="BF28" s="135">
        <f>IF(BF29+BG29=0,"",IF(BF29=4,3,IF(BF29=3,1,0)))</f>
        <v>0</v>
      </c>
      <c r="BG28" s="135"/>
      <c r="BH28" s="135">
        <f>IF(BH29+BI29=0,"",IF(BH29=4,3,IF(BH29=3,1,0)))</f>
        <v>3</v>
      </c>
      <c r="BI28" s="135"/>
      <c r="BJ28" s="135">
        <f>IF(BJ29+BK29=0,"",IF(BJ29=4,3,IF(BJ29=3,1,0)))</f>
        <v>0</v>
      </c>
      <c r="BK28" s="135"/>
      <c r="BL28" s="135">
        <f>IF(BL29+BM29=0,"",IF(BL29=4,3,IF(BL29=3,1,0)))</f>
        <v>1</v>
      </c>
      <c r="BM28" s="135"/>
      <c r="BN28" s="135">
        <f>IF(BN29+BO29=0,"",IF(BN29=4,3,IF(BN29=3,1,0)))</f>
        <v>0</v>
      </c>
      <c r="BO28" s="135"/>
      <c r="BP28" s="135">
        <f>IF(BP29+BQ29=0,"",IF(BP29=4,3,IF(BP29=3,1,0)))</f>
        <v>0</v>
      </c>
      <c r="BQ28" s="135"/>
      <c r="BR28" s="135">
        <f>IF(BR29+BS29=0,"",IF(BR29=4,3,IF(BR29=3,1,0)))</f>
        <v>1</v>
      </c>
      <c r="BS28" s="135"/>
      <c r="BT28" s="135">
        <f>IF(BT29+BU29=0,"",IF(BT29=4,3,IF(BT29=3,1,0)))</f>
        <v>3</v>
      </c>
      <c r="BU28" s="135"/>
      <c r="BV28" s="134"/>
      <c r="BW28" s="1"/>
      <c r="BX28" s="150">
        <v>5</v>
      </c>
      <c r="BY28" s="153"/>
      <c r="BZ28" s="163" t="str">
        <f>IF(BZ29+CA29=0,"",IF(BZ29=4,3,IF(BZ29=3,1,0)))</f>
        <v/>
      </c>
      <c r="CA28" s="163"/>
      <c r="CB28" s="163" t="str">
        <f>IF(CB29+CC29=0,"",IF(CB29=4,3,IF(CB29=3,1,0)))</f>
        <v/>
      </c>
      <c r="CC28" s="163"/>
      <c r="CD28" s="163" t="str">
        <f>IF(CD29+CE29=0,"",IF(CD29=4,3,IF(CD29=3,1,0)))</f>
        <v/>
      </c>
      <c r="CE28" s="163"/>
      <c r="CF28" s="163" t="str">
        <f>IF(CF29+CG29=0,"",IF(CF29=4,3,IF(CF29=3,1,0)))</f>
        <v/>
      </c>
      <c r="CG28" s="163"/>
      <c r="CH28" s="10" t="s">
        <v>27</v>
      </c>
      <c r="CI28" s="11"/>
      <c r="CJ28" s="163" t="str">
        <f>IF(CJ29+CK29=0,"",IF(CJ29=4,3,IF(CJ29=3,1,0)))</f>
        <v/>
      </c>
      <c r="CK28" s="163"/>
      <c r="CL28" s="150">
        <f t="shared" ref="CL28" si="56">SUM(BZ28:CK28)</f>
        <v>0</v>
      </c>
      <c r="CM28" s="153"/>
      <c r="CN28" s="1"/>
      <c r="CO28" s="129">
        <f>IF($R28=1,$M28/2)+IF($R28=0,$M28)</f>
        <v>0</v>
      </c>
      <c r="CP28" s="129">
        <f>IF($T28=1,$M28/2)+IF($T28=0,$M28)</f>
        <v>22</v>
      </c>
      <c r="CQ28" s="129">
        <f>IF($V28=1,$M28/2)+IF($V28=0,$M28)</f>
        <v>22</v>
      </c>
      <c r="CR28" s="129">
        <f>IF($X28=1,$M28/2)+IF($X28=0,$M28)</f>
        <v>0</v>
      </c>
      <c r="CS28" s="129">
        <f>IF($Z28=1,$M28/2)+IF($Z28=0,$M28)</f>
        <v>11</v>
      </c>
      <c r="CT28" s="129">
        <f>IF($AB28=1,$M28/2)+IF($AB28=0,$M28)</f>
        <v>11</v>
      </c>
      <c r="CU28" s="129">
        <f>IF($AD28=1,$M28/2)+IF($AD28=0,$M28)</f>
        <v>11</v>
      </c>
      <c r="CV28" s="129">
        <f>IF($AF28=1,$M28/2)+IF($AF28=0,$M28)</f>
        <v>0</v>
      </c>
      <c r="CW28" s="129">
        <f>IF($AH28=1,$M28/2)+IF($AH28=0,$M28)</f>
        <v>11</v>
      </c>
      <c r="CX28" s="129">
        <f>IF($AJ28=1,$M28/2)+IF($AJ28=0,$M28)</f>
        <v>11</v>
      </c>
      <c r="CY28" s="129">
        <f>IF($AL28=1,$M28/2)+IF($AL28=0,$M28)</f>
        <v>22</v>
      </c>
      <c r="CZ28" s="126"/>
      <c r="DA28" s="129">
        <f>IF($AP28=1,$M28/2)+IF($AP28=0,$M28)</f>
        <v>22</v>
      </c>
      <c r="DB28" s="129">
        <f>IF($AR28=1,$M28/2)+IF($AR28=0,$M28)</f>
        <v>11</v>
      </c>
      <c r="DC28" s="129">
        <f>IF($AT28=1,$M28/2)+IF($AT28=0,$M28)</f>
        <v>22</v>
      </c>
      <c r="DD28" s="129">
        <f>IF($AV28=1,$M28/2)+IF($AV28=0,$M28)</f>
        <v>11</v>
      </c>
      <c r="DE28" s="129">
        <f>IF($AX28=1,$M28/2)+IF($AX28=0,$M28)</f>
        <v>22</v>
      </c>
      <c r="DF28" s="129">
        <f>IF($AZ28=1,$M28/2)+IF($AZ28=0,$M28)</f>
        <v>22</v>
      </c>
      <c r="DG28" s="129">
        <f>IF($BB28=1,$M28/2)+IF($BB28=0,$M28)</f>
        <v>11</v>
      </c>
      <c r="DH28" s="129">
        <f>IF($BD28=1,$M28/2)+IF($BD28=0,$M28)</f>
        <v>22</v>
      </c>
      <c r="DI28" s="129">
        <f>IF($BF28=1,$M28/2)+IF($BF28=0,$M28)</f>
        <v>22</v>
      </c>
      <c r="DJ28" s="129">
        <f>IF($BH28=1,$M28/2)+IF($BH28=0,$M28)</f>
        <v>0</v>
      </c>
      <c r="DK28" s="129">
        <f>IF($BJ28=1,$M28/2)+IF($BJ28=0,$M28)</f>
        <v>22</v>
      </c>
      <c r="DL28" s="129">
        <f>IF($BL28=1,$M28/2)+IF($BL28=0,$M28)</f>
        <v>11</v>
      </c>
      <c r="DM28" s="129">
        <f>IF($BN28=1,$M28/2)+IF($BN28=0,$M28)</f>
        <v>22</v>
      </c>
      <c r="DN28" s="129">
        <f>IF($BP28=1,$M28/2)+IF($BP28=0,$M28)</f>
        <v>22</v>
      </c>
      <c r="DO28" s="129">
        <f>IF($BR28=1,$M28/2)+IF($BR28=0,$M28)</f>
        <v>11</v>
      </c>
      <c r="DP28" s="129">
        <f>IF($BT28=1,$M28/2)+IF($BT28=0,$M28)</f>
        <v>0</v>
      </c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11.25" customHeight="1" x14ac:dyDescent="0.25">
      <c r="A29" s="150"/>
      <c r="B29" s="159"/>
      <c r="C29" s="152"/>
      <c r="D29" s="153"/>
      <c r="E29" s="147"/>
      <c r="F29" s="147"/>
      <c r="G29" s="139"/>
      <c r="H29" s="145"/>
      <c r="I29" s="147"/>
      <c r="J29" s="147"/>
      <c r="K29" s="149"/>
      <c r="L29" s="149"/>
      <c r="M29" s="137"/>
      <c r="N29" s="139"/>
      <c r="O29" s="25">
        <f>SUM(R29,T29,V29,X29,Z29,AB29,AD29,AF29,AH29,AJ29,AL29,AN29,AP29,AR29,AT29,AV29,AX29,AZ29,BB29,BD29,BF29,BH29,BJ29,BL29,BN29,BP29,BR29,BT29)</f>
        <v>62</v>
      </c>
      <c r="P29" s="26">
        <f>SUM(S29,U29,W29,Y29,AA29,AC29,AE29,AG29,AI29,AK29,AM29,AO29,AQ29,AS29,AU29,AW29,AY29,BA29,BC29,BE29,BG29,BI29,BK29,BM29,BO29,BQ29,BS29,BU29)</f>
        <v>83</v>
      </c>
      <c r="Q29" s="149"/>
      <c r="R29" s="16">
        <v>4</v>
      </c>
      <c r="S29" s="17">
        <v>1</v>
      </c>
      <c r="T29" s="18">
        <v>1</v>
      </c>
      <c r="U29" s="17">
        <v>4</v>
      </c>
      <c r="V29" s="18">
        <v>1</v>
      </c>
      <c r="W29" s="17">
        <v>4</v>
      </c>
      <c r="X29" s="18">
        <v>4</v>
      </c>
      <c r="Y29" s="17">
        <v>2</v>
      </c>
      <c r="Z29" s="18">
        <v>3</v>
      </c>
      <c r="AA29" s="17">
        <v>3</v>
      </c>
      <c r="AB29" s="18">
        <v>3</v>
      </c>
      <c r="AC29" s="17">
        <v>3</v>
      </c>
      <c r="AD29" s="18">
        <v>3</v>
      </c>
      <c r="AE29" s="17">
        <v>3</v>
      </c>
      <c r="AF29" s="18"/>
      <c r="AG29" s="17"/>
      <c r="AH29" s="18">
        <v>3</v>
      </c>
      <c r="AI29" s="17">
        <v>3</v>
      </c>
      <c r="AJ29" s="18">
        <v>3</v>
      </c>
      <c r="AK29" s="17">
        <v>3</v>
      </c>
      <c r="AL29" s="18">
        <v>1</v>
      </c>
      <c r="AM29" s="17">
        <v>4</v>
      </c>
      <c r="AN29" s="27"/>
      <c r="AO29" s="28"/>
      <c r="AP29" s="18">
        <v>2</v>
      </c>
      <c r="AQ29" s="17">
        <v>4</v>
      </c>
      <c r="AR29" s="18">
        <v>3</v>
      </c>
      <c r="AS29" s="17">
        <v>3</v>
      </c>
      <c r="AT29" s="21">
        <v>1</v>
      </c>
      <c r="AU29" s="22">
        <v>4</v>
      </c>
      <c r="AV29" s="21">
        <v>3</v>
      </c>
      <c r="AW29" s="22">
        <v>3</v>
      </c>
      <c r="AX29" s="21">
        <v>1</v>
      </c>
      <c r="AY29" s="22">
        <v>4</v>
      </c>
      <c r="AZ29" s="21">
        <v>1</v>
      </c>
      <c r="BA29" s="22">
        <v>4</v>
      </c>
      <c r="BB29" s="21">
        <v>3</v>
      </c>
      <c r="BC29" s="22">
        <v>3</v>
      </c>
      <c r="BD29" s="21">
        <v>1</v>
      </c>
      <c r="BE29" s="22">
        <v>4</v>
      </c>
      <c r="BF29" s="21">
        <v>1</v>
      </c>
      <c r="BG29" s="22">
        <v>4</v>
      </c>
      <c r="BH29" s="21">
        <v>4</v>
      </c>
      <c r="BI29" s="22">
        <v>1</v>
      </c>
      <c r="BJ29" s="21">
        <v>2</v>
      </c>
      <c r="BK29" s="22">
        <v>4</v>
      </c>
      <c r="BL29" s="21">
        <v>3</v>
      </c>
      <c r="BM29" s="22">
        <v>3</v>
      </c>
      <c r="BN29" s="21">
        <v>2</v>
      </c>
      <c r="BO29" s="22">
        <v>4</v>
      </c>
      <c r="BP29" s="21">
        <v>2</v>
      </c>
      <c r="BQ29" s="22">
        <v>4</v>
      </c>
      <c r="BR29" s="21">
        <v>3</v>
      </c>
      <c r="BS29" s="22">
        <v>3</v>
      </c>
      <c r="BT29" s="21">
        <v>4</v>
      </c>
      <c r="BU29" s="22">
        <v>1</v>
      </c>
      <c r="BV29" s="134"/>
      <c r="BW29" s="1"/>
      <c r="BX29" s="150"/>
      <c r="BY29" s="153"/>
      <c r="BZ29" s="21"/>
      <c r="CA29" s="22"/>
      <c r="CB29" s="21"/>
      <c r="CC29" s="22"/>
      <c r="CD29" s="21"/>
      <c r="CE29" s="22"/>
      <c r="CF29" s="21"/>
      <c r="CG29" s="22"/>
      <c r="CH29" s="23"/>
      <c r="CI29" s="24"/>
      <c r="CJ29" s="21"/>
      <c r="CK29" s="22"/>
      <c r="CL29" s="150"/>
      <c r="CM29" s="153"/>
      <c r="CN29" s="1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6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11.25" customHeight="1" x14ac:dyDescent="0.25">
      <c r="A30" s="150" t="s">
        <v>54</v>
      </c>
      <c r="B30" s="181" t="s">
        <v>55</v>
      </c>
      <c r="C30" s="152" t="s">
        <v>56</v>
      </c>
      <c r="D30" s="153"/>
      <c r="E30" s="146">
        <f t="shared" ref="E30" si="57">IF(G30="",0,IF(F30+G30&lt;1000,1000,F30+G30))</f>
        <v>1392</v>
      </c>
      <c r="F30" s="146">
        <f>IF(I30&gt;150,IF(H30&gt;=65,0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(15+50)%)*10),IF(I30&lt;-150,IF(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&lt;1,0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)</f>
        <v>-1.9999999999999929</v>
      </c>
      <c r="G30" s="138">
        <v>1394</v>
      </c>
      <c r="H30" s="144">
        <f t="shared" ref="H30" si="58">IF(COUNT(AT30:BU30)=0,0,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/((COUNT(AT30:BU30))*2)%)</f>
        <v>64.285714285714278</v>
      </c>
      <c r="I30" s="146">
        <f t="shared" ref="I30" si="59">IF(G30="",0,G30-IF(SUM($G$34:$G$61)=0,0,(SUM($G$34:$G$61)/(COUNT($G$34:$G$61)))))</f>
        <v>187.35714285714289</v>
      </c>
      <c r="J30" s="146">
        <f>IF(G30=0,0,(SUM($G$6:$G$61)-G30)/(COUNT($G$6:$G$61)-1))</f>
        <v>1221.7307692307693</v>
      </c>
      <c r="K30" s="148">
        <f>SUM(R30:AS30)</f>
        <v>25</v>
      </c>
      <c r="L30" s="148">
        <f t="shared" ref="L30" si="60">SUM(AT30:BU30)</f>
        <v>26</v>
      </c>
      <c r="M30" s="136">
        <f>SUM(L30+K30)</f>
        <v>51</v>
      </c>
      <c r="N30" s="138">
        <f t="shared" ref="N30" si="61">RANK(M30,$M$6:$M$60)</f>
        <v>4</v>
      </c>
      <c r="O30" s="140">
        <f>IF(O31+P31&lt;1,0,SUM(O31/P31))</f>
        <v>1.396551724137931</v>
      </c>
      <c r="P30" s="141"/>
      <c r="Q30" s="148">
        <f>DA62</f>
        <v>534</v>
      </c>
      <c r="R30" s="180">
        <f>IF(R31+S31=0,"",IF(R31=4,3,IF(R31=3,1,0)))</f>
        <v>0</v>
      </c>
      <c r="S30" s="155"/>
      <c r="T30" s="131">
        <f>IF(T31+U31=0,"",IF(T31=4,3,IF(T31=3,1,0)))</f>
        <v>3</v>
      </c>
      <c r="U30" s="131"/>
      <c r="V30" s="131">
        <f>IF(V31+W31=0,"",IF(V31=4,3,IF(V31=3,1,0)))</f>
        <v>3</v>
      </c>
      <c r="W30" s="131"/>
      <c r="X30" s="131">
        <f>IF(X31+Y31=0,"",IF(X31=4,3,IF(X31=3,1,0)))</f>
        <v>0</v>
      </c>
      <c r="Y30" s="131"/>
      <c r="Z30" s="131">
        <f>IF(Z31+AA31=0,"",IF(Z31=4,3,IF(Z31=3,1,0)))</f>
        <v>3</v>
      </c>
      <c r="AA30" s="131"/>
      <c r="AB30" s="155">
        <f>IF(AB31+AC31=0,"",IF(AB31=4,3,IF(AB31=3,1,0)))</f>
        <v>0</v>
      </c>
      <c r="AC30" s="155"/>
      <c r="AD30" s="155">
        <f>IF(AD31+AE31=0,"",IF(AD31=4,3,IF(AD31=3,1,0)))</f>
        <v>3</v>
      </c>
      <c r="AE30" s="155"/>
      <c r="AF30" s="131" t="str">
        <f>IF(AF31+AG31=0,"",IF(AF31=4,3,IF(AF31=3,1,0)))</f>
        <v/>
      </c>
      <c r="AG30" s="131"/>
      <c r="AH30" s="155">
        <f>IF(AH31+AI31=0,"",IF(AH31=4,3,IF(AH31=3,1,0)))</f>
        <v>3</v>
      </c>
      <c r="AI30" s="155"/>
      <c r="AJ30" s="131">
        <f>IF(AJ31+AK31=0,"",IF(AJ31=4,3,IF(AJ31=3,1,0)))</f>
        <v>3</v>
      </c>
      <c r="AK30" s="131"/>
      <c r="AL30" s="155">
        <f>IF(AL31+AM31=0,"",IF(AL31=4,3,IF(AL31=3,1,0)))</f>
        <v>1</v>
      </c>
      <c r="AM30" s="155"/>
      <c r="AN30" s="131">
        <f>IF(AN31+AO31=0,"",IF(AN31=4,3,IF(AN31=3,1,0)))</f>
        <v>3</v>
      </c>
      <c r="AO30" s="131"/>
      <c r="AP30" s="156" t="s">
        <v>27</v>
      </c>
      <c r="AQ30" s="157"/>
      <c r="AR30" s="131">
        <f>IF(AR31+AS31=0,"",IF(AR31=4,3,IF(AR31=3,1,0)))</f>
        <v>3</v>
      </c>
      <c r="AS30" s="131"/>
      <c r="AT30" s="155">
        <f>IF(AT31+AU31=0,"",IF(AT31=4,3,IF(AT31=3,1,0)))</f>
        <v>1</v>
      </c>
      <c r="AU30" s="155"/>
      <c r="AV30" s="135">
        <f>IF(AV31+AW31=0,"",IF(AV31=4,3,IF(AV31=3,1,0)))</f>
        <v>3</v>
      </c>
      <c r="AW30" s="135"/>
      <c r="AX30" s="135">
        <f>IF(AX31+AY31=0,"",IF(AX31=4,3,IF(AX31=3,1,0)))</f>
        <v>3</v>
      </c>
      <c r="AY30" s="135"/>
      <c r="AZ30" s="155">
        <f>IF(AZ31+BA31=0,"",IF(AZ31=4,3,IF(AZ31=3,1,0)))</f>
        <v>1</v>
      </c>
      <c r="BA30" s="155"/>
      <c r="BB30" s="155">
        <f>IF(BB31+BC31=0,"",IF(BB31=4,3,IF(BB31=3,1,0)))</f>
        <v>0</v>
      </c>
      <c r="BC30" s="155"/>
      <c r="BD30" s="155">
        <f>IF(BD31+BE31=0,"",IF(BD31=4,3,IF(BD31=3,1,0)))</f>
        <v>3</v>
      </c>
      <c r="BE30" s="155"/>
      <c r="BF30" s="155">
        <f>IF(BF31+BG31=0,"",IF(BF31=4,3,IF(BF31=3,1,0)))</f>
        <v>0</v>
      </c>
      <c r="BG30" s="155"/>
      <c r="BH30" s="155">
        <f>IF(BH31+BI31=0,"",IF(BH31=4,3,IF(BH31=3,1,0)))</f>
        <v>0</v>
      </c>
      <c r="BI30" s="155"/>
      <c r="BJ30" s="135">
        <f>IF(BJ31+BK31=0,"",IF(BJ31=4,3,IF(BJ31=3,1,0)))</f>
        <v>3</v>
      </c>
      <c r="BK30" s="135"/>
      <c r="BL30" s="135">
        <f>IF(BL31+BM31=0,"",IF(BL31=4,3,IF(BL31=3,1,0)))</f>
        <v>3</v>
      </c>
      <c r="BM30" s="135"/>
      <c r="BN30" s="135">
        <f>IF(BN31+BO31=0,"",IF(BN31=4,3,IF(BN31=3,1,0)))</f>
        <v>3</v>
      </c>
      <c r="BO30" s="135"/>
      <c r="BP30" s="155">
        <f>IF(BP31+BQ31=0,"",IF(BP31=4,3,IF(BP31=3,1,0)))</f>
        <v>3</v>
      </c>
      <c r="BQ30" s="155"/>
      <c r="BR30" s="155">
        <f>IF(BR31+BS31=0,"",IF(BR31=4,3,IF(BR31=3,1,0)))</f>
        <v>0</v>
      </c>
      <c r="BS30" s="155"/>
      <c r="BT30" s="135">
        <f>IF(BT31+BU31=0,"",IF(BT31=4,3,IF(BT31=3,1,0)))</f>
        <v>3</v>
      </c>
      <c r="BU30" s="135"/>
      <c r="BV30" s="134">
        <v>15</v>
      </c>
      <c r="BW30" s="1"/>
      <c r="BX30" s="150">
        <v>6</v>
      </c>
      <c r="BY30" s="153"/>
      <c r="BZ30" s="163" t="str">
        <f>IF(BZ31+CA31=0,"",IF(BZ31=4,3,IF(BZ31=3,1,0)))</f>
        <v/>
      </c>
      <c r="CA30" s="163"/>
      <c r="CB30" s="163" t="str">
        <f>IF(CB31+CC31=0,"",IF(CB31=4,3,IF(CB31=3,1,0)))</f>
        <v/>
      </c>
      <c r="CC30" s="163"/>
      <c r="CD30" s="163" t="str">
        <f>IF(CD31+CE31=0,"",IF(CD31=4,3,IF(CD31=3,1,0)))</f>
        <v/>
      </c>
      <c r="CE30" s="163"/>
      <c r="CF30" s="163" t="str">
        <f>IF(CF31+CG31=0,"",IF(CF31=4,3,IF(CF31=3,1,0)))</f>
        <v/>
      </c>
      <c r="CG30" s="163"/>
      <c r="CH30" s="163" t="str">
        <f>IF(CH31+CI31=0,"",IF(CH31=4,3,IF(CH31=3,1,0)))</f>
        <v/>
      </c>
      <c r="CI30" s="163"/>
      <c r="CJ30" s="10" t="s">
        <v>27</v>
      </c>
      <c r="CK30" s="11"/>
      <c r="CL30" s="150">
        <f t="shared" ref="CL30" si="62">SUM(BZ30:CK30)</f>
        <v>0</v>
      </c>
      <c r="CM30" s="153"/>
      <c r="CN30" s="1"/>
      <c r="CO30" s="129">
        <f>IF($R30=1,$M30/2)+IF($R30=0,$M30)</f>
        <v>51</v>
      </c>
      <c r="CP30" s="129">
        <f>IF($T30=1,$M30/2)+IF($T30=0,$M30)</f>
        <v>0</v>
      </c>
      <c r="CQ30" s="129">
        <f>IF($V30=1,$M30/2)+IF($V30=0,$M30)</f>
        <v>0</v>
      </c>
      <c r="CR30" s="129">
        <f>IF($X30=1,$M30/2)+IF($X30=0,$M30)</f>
        <v>51</v>
      </c>
      <c r="CS30" s="129">
        <f>IF($Z30=1,$M30/2)+IF($Z30=0,$M30)</f>
        <v>0</v>
      </c>
      <c r="CT30" s="129">
        <f>IF($AB30=1,$M30/2)+IF($AB30=0,$M30)</f>
        <v>51</v>
      </c>
      <c r="CU30" s="129">
        <f>IF($AD30=1,$M30/2)+IF($AD30=0,$M30)</f>
        <v>0</v>
      </c>
      <c r="CV30" s="129">
        <f>IF($AF30=1,$M30/2)+IF($AF30=0,$M30)</f>
        <v>0</v>
      </c>
      <c r="CW30" s="129">
        <f>IF($AH30=1,$M30/2)+IF($AH30=0,$M30)</f>
        <v>0</v>
      </c>
      <c r="CX30" s="129">
        <f>IF($AJ30=1,$M30/2)+IF($AJ30=0,$M30)</f>
        <v>0</v>
      </c>
      <c r="CY30" s="129">
        <f>IF($AL30=1,$M30/2)+IF($AL30=0,$M30)</f>
        <v>25.5</v>
      </c>
      <c r="CZ30" s="129">
        <f>IF($AN30=1,$M30/2)+IF($AN30=0,$M30)</f>
        <v>0</v>
      </c>
      <c r="DA30" s="126"/>
      <c r="DB30" s="129">
        <f>IF($AR30=1,$M30/2)+IF($AR30=0,$M30)</f>
        <v>0</v>
      </c>
      <c r="DC30" s="129">
        <f>IF($AT30=1,$M30/2)+IF($AT30=0,$M30)</f>
        <v>25.5</v>
      </c>
      <c r="DD30" s="129">
        <f>IF($AV30=1,$M30/2)+IF($AV30=0,$M30)</f>
        <v>0</v>
      </c>
      <c r="DE30" s="129">
        <f>IF($AX30=1,$M30/2)+IF($AX30=0,$M30)</f>
        <v>0</v>
      </c>
      <c r="DF30" s="129">
        <f>IF($AZ30=1,$M30/2)+IF($AZ30=0,$M30)</f>
        <v>25.5</v>
      </c>
      <c r="DG30" s="129">
        <f>IF($BB30=1,$M30/2)+IF($BB30=0,$M30)</f>
        <v>51</v>
      </c>
      <c r="DH30" s="129">
        <f>IF($BD30=1,$M30/2)+IF($BD30=0,$M30)</f>
        <v>0</v>
      </c>
      <c r="DI30" s="129">
        <f>IF($BF30=1,$M30/2)+IF($BF30=0,$M30)</f>
        <v>51</v>
      </c>
      <c r="DJ30" s="129">
        <f>IF($BH30=1,$M30/2)+IF($BH30=0,$M30)</f>
        <v>51</v>
      </c>
      <c r="DK30" s="129">
        <f>IF($BJ30=1,$M30/2)+IF($BJ30=0,$M30)</f>
        <v>0</v>
      </c>
      <c r="DL30" s="129">
        <f>IF($BL30=1,$M30/2)+IF($BL30=0,$M30)</f>
        <v>0</v>
      </c>
      <c r="DM30" s="129">
        <f>IF($BN30=1,$M30/2)+IF($BN30=0,$M30)</f>
        <v>0</v>
      </c>
      <c r="DN30" s="129">
        <f>IF($BP30=1,$M30/2)+IF($BP30=0,$M30)</f>
        <v>0</v>
      </c>
      <c r="DO30" s="129">
        <f>IF($BR30=1,$M30/2)+IF($BR30=0,$M30)</f>
        <v>51</v>
      </c>
      <c r="DP30" s="129">
        <f>IF($BT30=1,$M30/2)+IF($BT30=0,$M30)</f>
        <v>0</v>
      </c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11.25" customHeight="1" x14ac:dyDescent="0.25">
      <c r="A31" s="150"/>
      <c r="B31" s="181"/>
      <c r="C31" s="152"/>
      <c r="D31" s="153"/>
      <c r="E31" s="147"/>
      <c r="F31" s="147"/>
      <c r="G31" s="139"/>
      <c r="H31" s="145"/>
      <c r="I31" s="147"/>
      <c r="J31" s="147"/>
      <c r="K31" s="149"/>
      <c r="L31" s="149"/>
      <c r="M31" s="137"/>
      <c r="N31" s="139"/>
      <c r="O31" s="25">
        <f>SUM(R31,T31,V31,X31,Z31,AB31,AD31,AF31,AH31,AJ31,AL31,AN31,AP31,AR31,AT31,AV31,AX31,AZ31,BB31,BD31,BF31,BH31,BJ31,BL31,BN31,BP31,BR31,BT31)</f>
        <v>81</v>
      </c>
      <c r="P31" s="26">
        <f>SUM(S31,U31,W31,Y31,AA31,AC31,AE31,AG31,AI31,AK31,AM31,AO31,AQ31,AS31,AU31,AW31,AY31,BA31,BC31,BE31,BG31,BI31,BK31,BM31,BO31,BQ31,BS31,BU31)</f>
        <v>58</v>
      </c>
      <c r="Q31" s="149"/>
      <c r="R31" s="29">
        <v>2</v>
      </c>
      <c r="S31" s="20">
        <v>4</v>
      </c>
      <c r="T31" s="18">
        <v>4</v>
      </c>
      <c r="U31" s="17">
        <v>1</v>
      </c>
      <c r="V31" s="18">
        <v>4</v>
      </c>
      <c r="W31" s="17">
        <v>2</v>
      </c>
      <c r="X31" s="18">
        <v>0</v>
      </c>
      <c r="Y31" s="17">
        <v>4</v>
      </c>
      <c r="Z31" s="18">
        <v>4</v>
      </c>
      <c r="AA31" s="17">
        <v>2</v>
      </c>
      <c r="AB31" s="19">
        <v>1</v>
      </c>
      <c r="AC31" s="20">
        <v>4</v>
      </c>
      <c r="AD31" s="19">
        <v>4</v>
      </c>
      <c r="AE31" s="20">
        <v>0</v>
      </c>
      <c r="AF31" s="18"/>
      <c r="AG31" s="17"/>
      <c r="AH31" s="19">
        <v>4</v>
      </c>
      <c r="AI31" s="20">
        <v>2</v>
      </c>
      <c r="AJ31" s="18">
        <v>4</v>
      </c>
      <c r="AK31" s="17">
        <v>1</v>
      </c>
      <c r="AL31" s="19">
        <v>3</v>
      </c>
      <c r="AM31" s="20">
        <v>3</v>
      </c>
      <c r="AN31" s="18">
        <v>4</v>
      </c>
      <c r="AO31" s="17">
        <v>2</v>
      </c>
      <c r="AP31" s="178"/>
      <c r="AQ31" s="179"/>
      <c r="AR31" s="18">
        <v>4</v>
      </c>
      <c r="AS31" s="17">
        <v>2</v>
      </c>
      <c r="AT31" s="19">
        <v>3</v>
      </c>
      <c r="AU31" s="20">
        <v>3</v>
      </c>
      <c r="AV31" s="21">
        <v>4</v>
      </c>
      <c r="AW31" s="22">
        <v>1</v>
      </c>
      <c r="AX31" s="21">
        <v>4</v>
      </c>
      <c r="AY31" s="22">
        <v>2</v>
      </c>
      <c r="AZ31" s="19">
        <v>3</v>
      </c>
      <c r="BA31" s="20">
        <v>3</v>
      </c>
      <c r="BB31" s="19">
        <v>1</v>
      </c>
      <c r="BC31" s="20">
        <v>4</v>
      </c>
      <c r="BD31" s="19">
        <v>4</v>
      </c>
      <c r="BE31" s="20">
        <v>1</v>
      </c>
      <c r="BF31" s="19">
        <v>2</v>
      </c>
      <c r="BG31" s="20">
        <v>4</v>
      </c>
      <c r="BH31" s="19">
        <v>2</v>
      </c>
      <c r="BI31" s="20">
        <v>4</v>
      </c>
      <c r="BJ31" s="21">
        <v>4</v>
      </c>
      <c r="BK31" s="22">
        <v>2</v>
      </c>
      <c r="BL31" s="21">
        <v>4</v>
      </c>
      <c r="BM31" s="22">
        <v>1</v>
      </c>
      <c r="BN31" s="21">
        <v>4</v>
      </c>
      <c r="BO31" s="22">
        <v>2</v>
      </c>
      <c r="BP31" s="19">
        <v>4</v>
      </c>
      <c r="BQ31" s="20">
        <v>0</v>
      </c>
      <c r="BR31" s="19">
        <v>0</v>
      </c>
      <c r="BS31" s="20">
        <v>4</v>
      </c>
      <c r="BT31" s="21">
        <v>4</v>
      </c>
      <c r="BU31" s="22">
        <v>0</v>
      </c>
      <c r="BV31" s="134"/>
      <c r="BW31" s="1"/>
      <c r="BX31" s="150"/>
      <c r="BY31" s="153"/>
      <c r="BZ31" s="21"/>
      <c r="CA31" s="30"/>
      <c r="CB31" s="21"/>
      <c r="CC31" s="30"/>
      <c r="CD31" s="21"/>
      <c r="CE31" s="30"/>
      <c r="CF31" s="21"/>
      <c r="CG31" s="30"/>
      <c r="CH31" s="21"/>
      <c r="CI31" s="30"/>
      <c r="CJ31" s="23"/>
      <c r="CK31" s="24"/>
      <c r="CL31" s="150"/>
      <c r="CM31" s="153"/>
      <c r="CN31" s="1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6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11.25" customHeight="1" x14ac:dyDescent="0.25">
      <c r="A32" s="150" t="s">
        <v>57</v>
      </c>
      <c r="B32" s="159" t="s">
        <v>58</v>
      </c>
      <c r="C32" s="152" t="s">
        <v>25</v>
      </c>
      <c r="D32" s="153"/>
      <c r="E32" s="146">
        <f t="shared" ref="E32" si="63">IF(G32="",0,IF(F32+G32&lt;1000,1000,F32+G32))</f>
        <v>1155.8599999999999</v>
      </c>
      <c r="F32" s="146">
        <f>IF(I32&gt;150,IF(H32&gt;=65,0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(15+50)%)*10),IF(I32&lt;-150,IF(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&lt;1,0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)</f>
        <v>5.8599999999999852</v>
      </c>
      <c r="G32" s="138">
        <v>1150</v>
      </c>
      <c r="H32" s="144">
        <f>IF(COUNT(AT32:BU32)=0,0,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/((COUNT(AT32:BU32))*2)%)</f>
        <v>46.428571428571423</v>
      </c>
      <c r="I32" s="146">
        <f>IF(G32="",0,G32-IF(SUM($G$34:$G$61)=0,0,(SUM($G$34:$G$61)/(COUNT($G$34:$G$61)))))</f>
        <v>-56.64285714285711</v>
      </c>
      <c r="J32" s="146">
        <f>IF(G32=0,0,(SUM($G$6:$G$61)-G32)/(COUNT($G$6:$G$61)-1))</f>
        <v>1231.1153846153845</v>
      </c>
      <c r="K32" s="148">
        <f>SUM(R32:AS32)</f>
        <v>8</v>
      </c>
      <c r="L32" s="148">
        <f>SUM(AT32:BU32)</f>
        <v>17</v>
      </c>
      <c r="M32" s="136">
        <f>SUM(L32+K32)</f>
        <v>25</v>
      </c>
      <c r="N32" s="138">
        <f t="shared" ref="N32" si="64">RANK(M32,$M$6:$M$60)</f>
        <v>22</v>
      </c>
      <c r="O32" s="140">
        <f>IF(O33+P33&lt;1,0,SUM(O33/P33))</f>
        <v>0.78048780487804881</v>
      </c>
      <c r="P32" s="141"/>
      <c r="Q32" s="148">
        <f>DB62</f>
        <v>300</v>
      </c>
      <c r="R32" s="177">
        <f>IF(R33+S33=0,"",IF(R33=4,3,IF(R33=3,1,0)))</f>
        <v>0</v>
      </c>
      <c r="S32" s="131"/>
      <c r="T32" s="131">
        <f>IF(T33+U33=0,"",IF(T33=4,3,IF(T33=3,1,0)))</f>
        <v>1</v>
      </c>
      <c r="U32" s="131"/>
      <c r="V32" s="131">
        <f>IF(V33+W33=0,"",IF(V33=4,3,IF(V33=3,1,0)))</f>
        <v>1</v>
      </c>
      <c r="W32" s="131"/>
      <c r="X32" s="131">
        <f>IF(X33+Y33=0,"",IF(X33=4,3,IF(X33=3,1,0)))</f>
        <v>1</v>
      </c>
      <c r="Y32" s="131"/>
      <c r="Z32" s="131">
        <f>IF(Z33+AA33=0,"",IF(Z33=4,3,IF(Z33=3,1,0)))</f>
        <v>3</v>
      </c>
      <c r="AA32" s="131"/>
      <c r="AB32" s="131">
        <f>IF(AB33+AC33=0,"",IF(AB33=4,3,IF(AB33=3,1,0)))</f>
        <v>0</v>
      </c>
      <c r="AC32" s="131"/>
      <c r="AD32" s="131">
        <f>IF(AD33+AE33=0,"",IF(AD33=4,3,IF(AD33=3,1,0)))</f>
        <v>0</v>
      </c>
      <c r="AE32" s="131"/>
      <c r="AF32" s="131" t="str">
        <f>IF(AF33+AG33=0,"",IF(AF33=4,3,IF(AF33=3,1,0)))</f>
        <v/>
      </c>
      <c r="AG32" s="131"/>
      <c r="AH32" s="131">
        <f>IF(AH33+AI33=0,"",IF(AH33=4,3,IF(AH33=3,1,0)))</f>
        <v>0</v>
      </c>
      <c r="AI32" s="131"/>
      <c r="AJ32" s="131">
        <f>IF(AJ33+AK33=0,"",IF(AJ33=4,3,IF(AJ33=3,1,0)))</f>
        <v>0</v>
      </c>
      <c r="AK32" s="131"/>
      <c r="AL32" s="131">
        <f>IF(AL33+AM33=0,"",IF(AL33=4,3,IF(AL33=3,1,0)))</f>
        <v>1</v>
      </c>
      <c r="AM32" s="131"/>
      <c r="AN32" s="131">
        <f>IF(AN33+AO33=0,"",IF(AN33=4,3,IF(AN33=3,1,0)))</f>
        <v>1</v>
      </c>
      <c r="AO32" s="131"/>
      <c r="AP32" s="131">
        <f>IF(AP33+AQ33=0,"",IF(AP33=4,3,IF(AP33=3,1,0)))</f>
        <v>0</v>
      </c>
      <c r="AQ32" s="131"/>
      <c r="AR32" s="132" t="s">
        <v>27</v>
      </c>
      <c r="AS32" s="133"/>
      <c r="AT32" s="135">
        <f>IF(AT33+AU33=0,"",IF(AT33=4,3,IF(AT33=3,1,0)))</f>
        <v>1</v>
      </c>
      <c r="AU32" s="135"/>
      <c r="AV32" s="135">
        <f>IF(AV33+AW33=0,"",IF(AV33=4,3,IF(AV33=3,1,0)))</f>
        <v>3</v>
      </c>
      <c r="AW32" s="135"/>
      <c r="AX32" s="135">
        <f>IF(AX33+AY33=0,"",IF(AX33=4,3,IF(AX33=3,1,0)))</f>
        <v>1</v>
      </c>
      <c r="AY32" s="135"/>
      <c r="AZ32" s="135">
        <f>IF(AZ33+BA33=0,"",IF(AZ33=4,3,IF(AZ33=3,1,0)))</f>
        <v>0</v>
      </c>
      <c r="BA32" s="135"/>
      <c r="BB32" s="135">
        <f>IF(BB33+BC33=0,"",IF(BB33=4,3,IF(BB33=3,1,0)))</f>
        <v>1</v>
      </c>
      <c r="BC32" s="135"/>
      <c r="BD32" s="135">
        <f>IF(BD33+BE33=0,"",IF(BD33=4,3,IF(BD33=3,1,0)))</f>
        <v>0</v>
      </c>
      <c r="BE32" s="135"/>
      <c r="BF32" s="135">
        <f>IF(BF33+BG33=0,"",IF(BF33=4,3,IF(BF33=3,1,0)))</f>
        <v>0</v>
      </c>
      <c r="BG32" s="135"/>
      <c r="BH32" s="135">
        <f>IF(BH33+BI33=0,"",IF(BH33=4,3,IF(BH33=3,1,0)))</f>
        <v>3</v>
      </c>
      <c r="BI32" s="135"/>
      <c r="BJ32" s="135">
        <f>IF(BJ33+BK33=0,"",IF(BJ33=4,3,IF(BJ33=3,1,0)))</f>
        <v>1</v>
      </c>
      <c r="BK32" s="135"/>
      <c r="BL32" s="135">
        <f>IF(BL33+BM33=0,"",IF(BL33=4,3,IF(BL33=3,1,0)))</f>
        <v>3</v>
      </c>
      <c r="BM32" s="135"/>
      <c r="BN32" s="135">
        <f>IF(BN33+BO33=0,"",IF(BN33=4,3,IF(BN33=3,1,0)))</f>
        <v>3</v>
      </c>
      <c r="BO32" s="135"/>
      <c r="BP32" s="135">
        <f>IF(BP33+BQ33=0,"",IF(BP33=4,3,IF(BP33=3,1,0)))</f>
        <v>0</v>
      </c>
      <c r="BQ32" s="135"/>
      <c r="BR32" s="135">
        <f>IF(BR33+BS33=0,"",IF(BR33=4,3,IF(BR33=3,1,0)))</f>
        <v>0</v>
      </c>
      <c r="BS32" s="135"/>
      <c r="BT32" s="135">
        <f>IF(BT33+BU33=0,"",IF(BT33=4,3,IF(BT33=3,1,0)))</f>
        <v>1</v>
      </c>
      <c r="BU32" s="135"/>
      <c r="BV32" s="134"/>
      <c r="BW32" s="1"/>
      <c r="BX32" s="174" t="s">
        <v>4</v>
      </c>
      <c r="BY32" s="174" t="s">
        <v>21</v>
      </c>
      <c r="BZ32" s="174">
        <v>1</v>
      </c>
      <c r="CA32" s="174"/>
      <c r="CB32" s="174">
        <v>2</v>
      </c>
      <c r="CC32" s="174"/>
      <c r="CD32" s="174">
        <v>3</v>
      </c>
      <c r="CE32" s="174"/>
      <c r="CF32" s="174">
        <v>4</v>
      </c>
      <c r="CG32" s="174"/>
      <c r="CH32" s="174">
        <v>5</v>
      </c>
      <c r="CI32" s="174"/>
      <c r="CJ32" s="174">
        <v>6</v>
      </c>
      <c r="CK32" s="174"/>
      <c r="CL32" s="174" t="s">
        <v>22</v>
      </c>
      <c r="CM32" s="174" t="s">
        <v>17</v>
      </c>
      <c r="CN32" s="1"/>
      <c r="CO32" s="129">
        <f>IF($R32=1,$M32/2)+IF($R32=0,$M32)</f>
        <v>25</v>
      </c>
      <c r="CP32" s="129">
        <f>IF($T32=1,$M32/2)+IF($T32=0,$M32)</f>
        <v>12.5</v>
      </c>
      <c r="CQ32" s="129">
        <f>IF($V32=1,$M32/2)+IF($V32=0,$M32)</f>
        <v>12.5</v>
      </c>
      <c r="CR32" s="129">
        <f>IF($X32=1,$M32/2)+IF($X32=0,$M32)</f>
        <v>12.5</v>
      </c>
      <c r="CS32" s="129">
        <f>IF($Z32=1,$M32/2)+IF($Z32=0,$M32)</f>
        <v>0</v>
      </c>
      <c r="CT32" s="129">
        <f>IF($AB32=1,$M32/2)+IF($AB32=0,$M32)</f>
        <v>25</v>
      </c>
      <c r="CU32" s="129">
        <f>IF($AD32=1,$M32/2)+IF($AD32=0,$M32)</f>
        <v>25</v>
      </c>
      <c r="CV32" s="129">
        <f>IF($AF32=1,$M32/2)+IF($AF32=0,$M32)</f>
        <v>0</v>
      </c>
      <c r="CW32" s="129">
        <f>IF($AH32=1,$M32/2)+IF($AH32=0,$M32)</f>
        <v>25</v>
      </c>
      <c r="CX32" s="129">
        <f>IF($AJ32=1,$M32/2)+IF($AJ32=0,$M32)</f>
        <v>25</v>
      </c>
      <c r="CY32" s="129">
        <f>IF($AL32=1,$M32/2)+IF($AL32=0,$M32)</f>
        <v>12.5</v>
      </c>
      <c r="CZ32" s="129">
        <f>IF($AN32=1,$M32/2)+IF($AN32=0,$M32)</f>
        <v>12.5</v>
      </c>
      <c r="DA32" s="129">
        <f>IF($AP32=1,$M32/2)+IF($AP32=0,$M32)</f>
        <v>25</v>
      </c>
      <c r="DB32" s="126"/>
      <c r="DC32" s="129">
        <f>IF($AT32=1,$M32/2)+IF($AT32=0,$M32)</f>
        <v>12.5</v>
      </c>
      <c r="DD32" s="129">
        <f>IF($AV32=1,$M32/2)+IF($AV32=0,$M32)</f>
        <v>0</v>
      </c>
      <c r="DE32" s="129">
        <f>IF($AX32=1,$M32/2)+IF($AX32=0,$M32)</f>
        <v>12.5</v>
      </c>
      <c r="DF32" s="129">
        <f>IF($AZ32=1,$M32/2)+IF($AZ32=0,$M32)</f>
        <v>25</v>
      </c>
      <c r="DG32" s="129">
        <f>IF($BB32=1,$M32/2)+IF($BB32=0,$M32)</f>
        <v>12.5</v>
      </c>
      <c r="DH32" s="129">
        <f>IF($BD32=1,$M32/2)+IF($BD32=0,$M32)</f>
        <v>25</v>
      </c>
      <c r="DI32" s="129">
        <f>IF($BF32=1,$M32/2)+IF($BF32=0,$M32)</f>
        <v>25</v>
      </c>
      <c r="DJ32" s="129">
        <f>IF($BH32=1,$M32/2)+IF($BH32=0,$M32)</f>
        <v>0</v>
      </c>
      <c r="DK32" s="129">
        <f>IF($BJ32=1,$M32/2)+IF($BJ32=0,$M32)</f>
        <v>12.5</v>
      </c>
      <c r="DL32" s="129">
        <f>IF($BL32=1,$M32/2)+IF($BL32=0,$M32)</f>
        <v>0</v>
      </c>
      <c r="DM32" s="129">
        <f>IF($BN32=1,$M32/2)+IF($BN32=0,$M32)</f>
        <v>0</v>
      </c>
      <c r="DN32" s="129">
        <f>IF($BP32=1,$M32/2)+IF($BP32=0,$M32)</f>
        <v>25</v>
      </c>
      <c r="DO32" s="129">
        <f>IF($BR32=1,$M32/2)+IF($BR32=0,$M32)</f>
        <v>25</v>
      </c>
      <c r="DP32" s="129">
        <f>IF($BT32=1,$M32/2)+IF($BT32=0,$M32)</f>
        <v>12.5</v>
      </c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11.25" customHeight="1" x14ac:dyDescent="0.25">
      <c r="A33" s="150"/>
      <c r="B33" s="159"/>
      <c r="C33" s="152"/>
      <c r="D33" s="153"/>
      <c r="E33" s="147"/>
      <c r="F33" s="147"/>
      <c r="G33" s="139"/>
      <c r="H33" s="145"/>
      <c r="I33" s="147"/>
      <c r="J33" s="147"/>
      <c r="K33" s="149"/>
      <c r="L33" s="149"/>
      <c r="M33" s="137"/>
      <c r="N33" s="139"/>
      <c r="O33" s="25">
        <f>SUM(R33,T33,V33,X33,Z33,AB33,AD33,AF33,AH33,AJ33,AL33,AN33,AP33,AR33,AT33,AV33,AX33,AZ33,BB33,BD33,BF33,BH33,BJ33,BL33,BN33,BP33,BR33,BT33)</f>
        <v>64</v>
      </c>
      <c r="P33" s="26">
        <f>SUM(S33,U33,W33,Y33,AA33,AC33,AE33,AG33,AI33,AK33,AM33,AO33,AQ33,AS33,AU33,AW33,AY33,BA33,BC33,BE33,BG33,BI33,BK33,BM33,BO33,BQ33,BS33,BU33)</f>
        <v>82</v>
      </c>
      <c r="Q33" s="149"/>
      <c r="R33" s="16">
        <v>2</v>
      </c>
      <c r="S33" s="31">
        <v>4</v>
      </c>
      <c r="T33" s="18">
        <v>3</v>
      </c>
      <c r="U33" s="31">
        <v>3</v>
      </c>
      <c r="V33" s="18">
        <v>3</v>
      </c>
      <c r="W33" s="31">
        <v>3</v>
      </c>
      <c r="X33" s="18">
        <v>3</v>
      </c>
      <c r="Y33" s="31">
        <v>3</v>
      </c>
      <c r="Z33" s="18">
        <v>4</v>
      </c>
      <c r="AA33" s="31">
        <v>0</v>
      </c>
      <c r="AB33" s="18">
        <v>1</v>
      </c>
      <c r="AC33" s="31">
        <v>4</v>
      </c>
      <c r="AD33" s="18">
        <v>0</v>
      </c>
      <c r="AE33" s="31">
        <v>4</v>
      </c>
      <c r="AF33" s="18"/>
      <c r="AG33" s="31"/>
      <c r="AH33" s="18">
        <v>1</v>
      </c>
      <c r="AI33" s="31">
        <v>4</v>
      </c>
      <c r="AJ33" s="18">
        <v>2</v>
      </c>
      <c r="AK33" s="31">
        <v>4</v>
      </c>
      <c r="AL33" s="18">
        <v>3</v>
      </c>
      <c r="AM33" s="31">
        <v>3</v>
      </c>
      <c r="AN33" s="18">
        <v>3</v>
      </c>
      <c r="AO33" s="31">
        <v>3</v>
      </c>
      <c r="AP33" s="18">
        <v>2</v>
      </c>
      <c r="AQ33" s="31">
        <v>4</v>
      </c>
      <c r="AR33" s="171"/>
      <c r="AS33" s="172"/>
      <c r="AT33" s="21">
        <v>3</v>
      </c>
      <c r="AU33" s="30">
        <v>3</v>
      </c>
      <c r="AV33" s="21">
        <v>4</v>
      </c>
      <c r="AW33" s="30">
        <v>2</v>
      </c>
      <c r="AX33" s="21">
        <v>3</v>
      </c>
      <c r="AY33" s="30">
        <v>3</v>
      </c>
      <c r="AZ33" s="21">
        <v>2</v>
      </c>
      <c r="BA33" s="30">
        <v>4</v>
      </c>
      <c r="BB33" s="21">
        <v>3</v>
      </c>
      <c r="BC33" s="30">
        <v>3</v>
      </c>
      <c r="BD33" s="21">
        <v>1</v>
      </c>
      <c r="BE33" s="30">
        <v>4</v>
      </c>
      <c r="BF33" s="21">
        <v>0</v>
      </c>
      <c r="BG33" s="30">
        <v>4</v>
      </c>
      <c r="BH33" s="21">
        <v>4</v>
      </c>
      <c r="BI33" s="30">
        <v>2</v>
      </c>
      <c r="BJ33" s="21">
        <v>3</v>
      </c>
      <c r="BK33" s="30">
        <v>3</v>
      </c>
      <c r="BL33" s="21">
        <v>4</v>
      </c>
      <c r="BM33" s="30">
        <v>2</v>
      </c>
      <c r="BN33" s="21">
        <v>4</v>
      </c>
      <c r="BO33" s="30">
        <v>2</v>
      </c>
      <c r="BP33" s="21">
        <v>2</v>
      </c>
      <c r="BQ33" s="30">
        <v>4</v>
      </c>
      <c r="BR33" s="21">
        <v>1</v>
      </c>
      <c r="BS33" s="30">
        <v>4</v>
      </c>
      <c r="BT33" s="21">
        <v>3</v>
      </c>
      <c r="BU33" s="30">
        <v>3</v>
      </c>
      <c r="BV33" s="134"/>
      <c r="BW33" s="1"/>
      <c r="BX33" s="175"/>
      <c r="BY33" s="175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5"/>
      <c r="CM33" s="175"/>
      <c r="CN33" s="1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6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11.25" customHeight="1" x14ac:dyDescent="0.25">
      <c r="A34" s="173" t="s">
        <v>59</v>
      </c>
      <c r="B34" s="162" t="s">
        <v>60</v>
      </c>
      <c r="C34" s="152" t="s">
        <v>61</v>
      </c>
      <c r="D34" s="153"/>
      <c r="E34" s="146">
        <f>IF(G34="",0,IF(F34+G34&lt;1000,1000,F34+G34))</f>
        <v>1320.64</v>
      </c>
      <c r="F34" s="154">
        <f>IF(I34&gt;150,IF(H34&gt;=65,0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(15+50)%)*10),IF(I34&lt;-150,IF(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&lt;1,0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)</f>
        <v>2.640000000000029</v>
      </c>
      <c r="G34" s="138">
        <v>1318</v>
      </c>
      <c r="H34" s="144">
        <f>IF(COUNT(R34:AS34)=0,0,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/((COUNT(R34:AS34))*2)%)</f>
        <v>57.692307692307693</v>
      </c>
      <c r="I34" s="146">
        <f>IF(G34="",0,G34-IF(SUM($G$6:$G$33)=0,0,(SUM($G$6:$G$33)/(COUNT($G$6:$G$33)))))</f>
        <v>66.769230769230717</v>
      </c>
      <c r="J34" s="146">
        <f>IF(G34=0,0,(SUM($G$6:$G$61)-G34)/(COUNT($G$6:$G$61)-1))</f>
        <v>1224.6538461538462</v>
      </c>
      <c r="K34" s="148">
        <f>SUM(AT34:BU34)</f>
        <v>17</v>
      </c>
      <c r="L34" s="148">
        <f>SUM(R34:AS34)</f>
        <v>21</v>
      </c>
      <c r="M34" s="136">
        <f>SUM(L34+K34)</f>
        <v>38</v>
      </c>
      <c r="N34" s="138">
        <f t="shared" ref="N34" si="65">RANK(M34,$M$6:$M$60)</f>
        <v>8</v>
      </c>
      <c r="O34" s="140">
        <f>IF(O35+P35&lt;1,0,SUM(O35/P35))</f>
        <v>1.1846153846153846</v>
      </c>
      <c r="P34" s="141"/>
      <c r="Q34" s="170">
        <f>DC62</f>
        <v>528.5</v>
      </c>
      <c r="R34" s="155">
        <f>IF(R35+S35=0,"",IF(R35=4,3,IF(R35=3,1,0)))</f>
        <v>3</v>
      </c>
      <c r="S34" s="155"/>
      <c r="T34" s="135">
        <f>IF(T35+U35=0,"",IF(T35=4,3,IF(T35=3,1,0)))</f>
        <v>3</v>
      </c>
      <c r="U34" s="135"/>
      <c r="V34" s="135">
        <f>IF(V35+W35=0,"",IF(V35=4,3,IF(V35=3,1,0)))</f>
        <v>0</v>
      </c>
      <c r="W34" s="135"/>
      <c r="X34" s="135">
        <f>IF(X35+Y35=0,"",IF(X35=4,3,IF(X35=3,1,0)))</f>
        <v>0</v>
      </c>
      <c r="Y34" s="135"/>
      <c r="Z34" s="135">
        <f>IF(Z35+AA35=0,"",IF(Z35=4,3,IF(Z35=3,1,0)))</f>
        <v>3</v>
      </c>
      <c r="AA34" s="135"/>
      <c r="AB34" s="155">
        <f>IF(AB35+AC35=0,"",IF(AB35=4,3,IF(AB35=3,1,0)))</f>
        <v>3</v>
      </c>
      <c r="AC34" s="155"/>
      <c r="AD34" s="155">
        <f>IF(AD35+AE35=0,"",IF(AD35=4,3,IF(AD35=3,1,0)))</f>
        <v>1</v>
      </c>
      <c r="AE34" s="155"/>
      <c r="AF34" s="135" t="str">
        <f>IF(AF35+AG35=0,"",IF(AF35=4,3,IF(AF35=3,1,0)))</f>
        <v/>
      </c>
      <c r="AG34" s="135"/>
      <c r="AH34" s="155">
        <f>IF(AH35+AI35=0,"",IF(AH35=4,3,IF(AH35=3,1,0)))</f>
        <v>0</v>
      </c>
      <c r="AI34" s="155"/>
      <c r="AJ34" s="135">
        <f>IF(AJ35+AK35=0,"",IF(AJ35=4,3,IF(AJ35=3,1,0)))</f>
        <v>0</v>
      </c>
      <c r="AK34" s="135"/>
      <c r="AL34" s="155">
        <f>IF(AL35+AM35=0,"",IF(AL35=4,3,IF(AL35=3,1,0)))</f>
        <v>3</v>
      </c>
      <c r="AM34" s="155"/>
      <c r="AN34" s="135">
        <f>IF(AN35+AO35=0,"",IF(AN35=4,3,IF(AN35=3,1,0)))</f>
        <v>3</v>
      </c>
      <c r="AO34" s="135"/>
      <c r="AP34" s="155">
        <f>IF(AP35+AQ35=0,"",IF(AP35=4,3,IF(AP35=3,1,0)))</f>
        <v>1</v>
      </c>
      <c r="AQ34" s="155"/>
      <c r="AR34" s="135">
        <f>IF(AR35+AS35=0,"",IF(AR35=4,3,IF(AR35=3,1,0)))</f>
        <v>1</v>
      </c>
      <c r="AS34" s="135"/>
      <c r="AT34" s="156" t="s">
        <v>27</v>
      </c>
      <c r="AU34" s="157"/>
      <c r="AV34" s="131">
        <f>IF(AV35+AW35=0,"",IF(AV35=4,3,IF(AV35=3,1,0)))</f>
        <v>1</v>
      </c>
      <c r="AW34" s="131"/>
      <c r="AX34" s="131">
        <f>IF(AX35+AY35=0,"",IF(AX35=4,3,IF(AX35=3,1,0)))</f>
        <v>3</v>
      </c>
      <c r="AY34" s="131"/>
      <c r="AZ34" s="155">
        <f>IF(AZ35+BA35=0,"",IF(AZ35=4,3,IF(AZ35=3,1,0)))</f>
        <v>3</v>
      </c>
      <c r="BA34" s="155"/>
      <c r="BB34" s="155">
        <f>IF(BB35+BC35=0,"",IF(BB35=4,3,IF(BB35=3,1,0)))</f>
        <v>1</v>
      </c>
      <c r="BC34" s="155"/>
      <c r="BD34" s="155">
        <f>IF(BD35+BE35=0,"",IF(BD35=4,3,IF(BD35=3,1,0)))</f>
        <v>3</v>
      </c>
      <c r="BE34" s="155"/>
      <c r="BF34" s="155">
        <f>IF(BF35+BG35=0,"",IF(BF35=4,3,IF(BF35=3,1,0)))</f>
        <v>1</v>
      </c>
      <c r="BG34" s="155"/>
      <c r="BH34" s="155">
        <f>IF(BH35+BI35=0,"",IF(BH35=4,3,IF(BH35=3,1,0)))</f>
        <v>0</v>
      </c>
      <c r="BI34" s="155"/>
      <c r="BJ34" s="131">
        <f>IF(BJ35+BK35=0,"",IF(BJ35=4,3,IF(BJ35=3,1,0)))</f>
        <v>1</v>
      </c>
      <c r="BK34" s="131"/>
      <c r="BL34" s="131">
        <f>IF(BL35+BM35=0,"",IF(BL35=4,3,IF(BL35=3,1,0)))</f>
        <v>1</v>
      </c>
      <c r="BM34" s="131"/>
      <c r="BN34" s="131">
        <f>IF(BN35+BO35=0,"",IF(BN35=4,3,IF(BN35=3,1,0)))</f>
        <v>1</v>
      </c>
      <c r="BO34" s="131"/>
      <c r="BP34" s="155">
        <f>IF(BP35+BQ35=0,"",IF(BP35=4,3,IF(BP35=3,1,0)))</f>
        <v>0</v>
      </c>
      <c r="BQ34" s="155"/>
      <c r="BR34" s="155">
        <f>IF(BR35+BS35=0,"",IF(BR35=4,3,IF(BR35=3,1,0)))</f>
        <v>1</v>
      </c>
      <c r="BS34" s="155"/>
      <c r="BT34" s="131">
        <f>IF(BT35+BU35=0,"",IF(BT35=4,3,IF(BT35=3,1,0)))</f>
        <v>1</v>
      </c>
      <c r="BU34" s="131"/>
      <c r="BV34" s="134">
        <v>20</v>
      </c>
      <c r="BW34" s="1"/>
      <c r="BX34" s="150">
        <v>1</v>
      </c>
      <c r="BY34" s="153"/>
      <c r="BZ34" s="10" t="s">
        <v>27</v>
      </c>
      <c r="CA34" s="11"/>
      <c r="CB34" s="163" t="str">
        <f>IF(CB35+CC35=0,"",IF(CB35=4,3,IF(CB35=3,1,0)))</f>
        <v/>
      </c>
      <c r="CC34" s="163"/>
      <c r="CD34" s="163" t="str">
        <f>IF(CD35+CE35=0,"",IF(CD35=4,3,IF(CD35=3,1,0)))</f>
        <v/>
      </c>
      <c r="CE34" s="163"/>
      <c r="CF34" s="163" t="str">
        <f>IF(CF35+CG35=0,"",IF(CF35=4,3,IF(CF35=3,1,0)))</f>
        <v/>
      </c>
      <c r="CG34" s="163"/>
      <c r="CH34" s="163" t="str">
        <f>IF(CH35+CI35=0,"",IF(CH35=4,3,IF(CH35=3,1,0)))</f>
        <v/>
      </c>
      <c r="CI34" s="163"/>
      <c r="CJ34" s="163" t="str">
        <f>IF(CJ35+CK35=0,"",IF(CJ35=4,3,IF(CJ35=3,1,0)))</f>
        <v/>
      </c>
      <c r="CK34" s="163"/>
      <c r="CL34" s="150">
        <f>SUM(BZ34:CK34)</f>
        <v>0</v>
      </c>
      <c r="CM34" s="153"/>
      <c r="CN34" s="1"/>
      <c r="CO34" s="129">
        <f>IF($R34=1,$M34/2)+IF($R34=0,$M34)</f>
        <v>0</v>
      </c>
      <c r="CP34" s="129">
        <f>IF($T34=1,$M34/2)+IF($T34=0,$M34)</f>
        <v>0</v>
      </c>
      <c r="CQ34" s="129">
        <f>IF($V34=1,$M34/2)+IF($V34=0,$M34)</f>
        <v>38</v>
      </c>
      <c r="CR34" s="129">
        <f>IF($X34=1,$M34/2)+IF($X34=0,$M34)</f>
        <v>38</v>
      </c>
      <c r="CS34" s="129">
        <f>IF($Z34=1,$M34/2)+IF($Z34=0,$M34)</f>
        <v>0</v>
      </c>
      <c r="CT34" s="129">
        <f>IF($AB34=1,$M34/2)+IF($AB34=0,$M34)</f>
        <v>0</v>
      </c>
      <c r="CU34" s="129">
        <f>IF($AD34=1,$M34/2)+IF($AD34=0,$M34)</f>
        <v>19</v>
      </c>
      <c r="CV34" s="129">
        <f>IF($AF34=1,$M34/2)+IF($AF34=0,$M34)</f>
        <v>0</v>
      </c>
      <c r="CW34" s="129">
        <f>IF($AH34=1,$M34/2)+IF($AH34=0,$M34)</f>
        <v>38</v>
      </c>
      <c r="CX34" s="130">
        <f>IF($AJ34=1,$M34/2)+IF($AJ34=0,$M34)</f>
        <v>38</v>
      </c>
      <c r="CY34" s="129">
        <f>IF($AL34=1,$M34/2)+IF($AL34=0,$M34)</f>
        <v>0</v>
      </c>
      <c r="CZ34" s="129">
        <f>IF($AN34=1,$M34/2)+IF($AN34=0,$M34)</f>
        <v>0</v>
      </c>
      <c r="DA34" s="129">
        <f>IF($AP34=1,$M34/2)+IF($AP34=0,$M34)</f>
        <v>19</v>
      </c>
      <c r="DB34" s="129">
        <f>IF($AR34=1,$M34/2)+IF($AR34=0,$M34)</f>
        <v>19</v>
      </c>
      <c r="DC34" s="126"/>
      <c r="DD34" s="129">
        <f>IF($AV34=1,$M34/2)+IF($AV34=0,$M34)</f>
        <v>19</v>
      </c>
      <c r="DE34" s="129">
        <f>IF($AX34=1,$M34/2)+IF($AX34=0,$M34)</f>
        <v>0</v>
      </c>
      <c r="DF34" s="129">
        <f>IF($AZ34=1,$M34/2)+IF($AZ34=0,$M34)</f>
        <v>0</v>
      </c>
      <c r="DG34" s="129">
        <f>IF($BB34=1,$M34/2)+IF($BB34=0,$M34)</f>
        <v>19</v>
      </c>
      <c r="DH34" s="129">
        <f>IF($BD34=1,$M34/2)+IF($BD34=0,$M34)</f>
        <v>0</v>
      </c>
      <c r="DI34" s="129">
        <f>IF($BF34=1,$M34/2)+IF($BF34=0,$M34)</f>
        <v>19</v>
      </c>
      <c r="DJ34" s="129">
        <f>IF($BH34=1,$M34/2)+IF($BH34=0,$M34)</f>
        <v>38</v>
      </c>
      <c r="DK34" s="129">
        <f>IF($BJ34=1,$M34/2)+IF($BJ34=0,$M34)</f>
        <v>19</v>
      </c>
      <c r="DL34" s="129">
        <f>IF($BL34=1,$M34/2)+IF($BL34=0,$M34)</f>
        <v>19</v>
      </c>
      <c r="DM34" s="129">
        <f>IF($BN34=1,$M34/2)+IF($BN34=0,$M34)</f>
        <v>19</v>
      </c>
      <c r="DN34" s="129">
        <f>IF($BP34=1,$M34/2)+IF($BP34=0,$M34)</f>
        <v>38</v>
      </c>
      <c r="DO34" s="129">
        <f>IF($BR34=1,$M34/2)+IF($BR34=0,$M34)</f>
        <v>19</v>
      </c>
      <c r="DP34" s="129">
        <f>IF($BT34=1,$M34/2)+IF($BT34=0,$M34)</f>
        <v>19</v>
      </c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11.25" customHeight="1" x14ac:dyDescent="0.25">
      <c r="A35" s="150"/>
      <c r="B35" s="162"/>
      <c r="C35" s="152"/>
      <c r="D35" s="153"/>
      <c r="E35" s="147"/>
      <c r="F35" s="147"/>
      <c r="G35" s="139"/>
      <c r="H35" s="145"/>
      <c r="I35" s="147"/>
      <c r="J35" s="147"/>
      <c r="K35" s="149"/>
      <c r="L35" s="149"/>
      <c r="M35" s="137"/>
      <c r="N35" s="139"/>
      <c r="O35" s="25">
        <f>SUM(R35,T35,V35,X35,Z35,AB35,AD35,AF35,AH35,AJ35,AL35,AN35,AP35,AR35,AT35,AV35,AX35,AZ35,BB35,BD35,BF35,BH35,BJ35,BL35,BN35,BP35,BR35,BT35)</f>
        <v>77</v>
      </c>
      <c r="P35" s="26">
        <f>SUM(S35,U35,W35,Y35,AA35,AC35,AE35,AG35,AI35,AK35,AM35,AO35,AQ35,AS35,AU35,AW35,AY35,BA35,BC35,BE35,BG35,BI35,BK35,BM35,BO35,BQ35,BS35,BU35)</f>
        <v>65</v>
      </c>
      <c r="Q35" s="143"/>
      <c r="R35" s="19">
        <v>4</v>
      </c>
      <c r="S35" s="20">
        <v>1</v>
      </c>
      <c r="T35" s="21">
        <v>4</v>
      </c>
      <c r="U35" s="22">
        <v>0</v>
      </c>
      <c r="V35" s="21">
        <v>1</v>
      </c>
      <c r="W35" s="22">
        <v>4</v>
      </c>
      <c r="X35" s="21">
        <v>1</v>
      </c>
      <c r="Y35" s="22">
        <v>4</v>
      </c>
      <c r="Z35" s="21">
        <v>4</v>
      </c>
      <c r="AA35" s="22">
        <v>1</v>
      </c>
      <c r="AB35" s="19">
        <v>4</v>
      </c>
      <c r="AC35" s="20">
        <v>1</v>
      </c>
      <c r="AD35" s="19">
        <v>3</v>
      </c>
      <c r="AE35" s="20">
        <v>3</v>
      </c>
      <c r="AF35" s="21"/>
      <c r="AG35" s="22"/>
      <c r="AH35" s="19">
        <v>2</v>
      </c>
      <c r="AI35" s="20">
        <v>4</v>
      </c>
      <c r="AJ35" s="21">
        <v>2</v>
      </c>
      <c r="AK35" s="22">
        <v>4</v>
      </c>
      <c r="AL35" s="19">
        <v>4</v>
      </c>
      <c r="AM35" s="20">
        <v>1</v>
      </c>
      <c r="AN35" s="21">
        <v>4</v>
      </c>
      <c r="AO35" s="22">
        <v>1</v>
      </c>
      <c r="AP35" s="19">
        <v>3</v>
      </c>
      <c r="AQ35" s="20">
        <v>3</v>
      </c>
      <c r="AR35" s="21">
        <v>3</v>
      </c>
      <c r="AS35" s="22">
        <v>3</v>
      </c>
      <c r="AT35" s="14"/>
      <c r="AU35" s="15"/>
      <c r="AV35" s="18">
        <v>3</v>
      </c>
      <c r="AW35" s="17">
        <v>3</v>
      </c>
      <c r="AX35" s="18">
        <v>4</v>
      </c>
      <c r="AY35" s="17">
        <v>1</v>
      </c>
      <c r="AZ35" s="19">
        <v>4</v>
      </c>
      <c r="BA35" s="20">
        <v>1</v>
      </c>
      <c r="BB35" s="19">
        <v>3</v>
      </c>
      <c r="BC35" s="20">
        <v>3</v>
      </c>
      <c r="BD35" s="19">
        <v>4</v>
      </c>
      <c r="BE35" s="20">
        <v>1</v>
      </c>
      <c r="BF35" s="19">
        <v>3</v>
      </c>
      <c r="BG35" s="20">
        <v>3</v>
      </c>
      <c r="BH35" s="19">
        <v>0</v>
      </c>
      <c r="BI35" s="20">
        <v>4</v>
      </c>
      <c r="BJ35" s="18">
        <v>3</v>
      </c>
      <c r="BK35" s="17">
        <v>3</v>
      </c>
      <c r="BL35" s="18">
        <v>3</v>
      </c>
      <c r="BM35" s="17">
        <v>3</v>
      </c>
      <c r="BN35" s="18">
        <v>3</v>
      </c>
      <c r="BO35" s="17">
        <v>3</v>
      </c>
      <c r="BP35" s="19">
        <v>2</v>
      </c>
      <c r="BQ35" s="20">
        <v>4</v>
      </c>
      <c r="BR35" s="19">
        <v>3</v>
      </c>
      <c r="BS35" s="20">
        <v>3</v>
      </c>
      <c r="BT35" s="18">
        <v>3</v>
      </c>
      <c r="BU35" s="17">
        <v>3</v>
      </c>
      <c r="BV35" s="134"/>
      <c r="BW35" s="1"/>
      <c r="BX35" s="150"/>
      <c r="BY35" s="153"/>
      <c r="BZ35" s="23"/>
      <c r="CA35" s="24"/>
      <c r="CB35" s="21"/>
      <c r="CC35" s="22"/>
      <c r="CD35" s="21"/>
      <c r="CE35" s="22"/>
      <c r="CF35" s="21"/>
      <c r="CG35" s="22"/>
      <c r="CH35" s="21"/>
      <c r="CI35" s="22"/>
      <c r="CJ35" s="21"/>
      <c r="CK35" s="22"/>
      <c r="CL35" s="150"/>
      <c r="CM35" s="153"/>
      <c r="CN35" s="1"/>
      <c r="CO35" s="129"/>
      <c r="CP35" s="129"/>
      <c r="CQ35" s="129"/>
      <c r="CR35" s="129"/>
      <c r="CS35" s="129"/>
      <c r="CT35" s="129"/>
      <c r="CU35" s="129"/>
      <c r="CV35" s="129"/>
      <c r="CW35" s="129"/>
      <c r="CX35" s="130"/>
      <c r="CY35" s="129"/>
      <c r="CZ35" s="129"/>
      <c r="DA35" s="129"/>
      <c r="DB35" s="129"/>
      <c r="DC35" s="126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11.25" customHeight="1" x14ac:dyDescent="0.25">
      <c r="A36" s="150" t="s">
        <v>62</v>
      </c>
      <c r="B36" s="159" t="s">
        <v>63</v>
      </c>
      <c r="C36" s="152" t="s">
        <v>64</v>
      </c>
      <c r="D36" s="153"/>
      <c r="E36" s="146">
        <f t="shared" ref="E36" si="66">IF(G36="",0,IF(F36+G36&lt;1000,1000,F36+G36))</f>
        <v>1142.6400000000001</v>
      </c>
      <c r="F36" s="154">
        <f>IF(I36&gt;150,IF(H36&gt;=65,0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(15+50)%)*10),IF(I36&lt;-150,IF(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&lt;1,0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)</f>
        <v>24.640000000000004</v>
      </c>
      <c r="G36" s="138">
        <v>1118</v>
      </c>
      <c r="H36" s="144">
        <f t="shared" ref="H36" si="67">IF(COUNT(R36:AS36)=0,0,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/((COUNT(R36:AS36))*2)%)</f>
        <v>46.153846153846153</v>
      </c>
      <c r="I36" s="146">
        <f t="shared" ref="I36" si="68">IF(G36="",0,G36-IF(SUM($G$6:$G$33)=0,0,(SUM($G$6:$G$33)/(COUNT($G$6:$G$33)))))</f>
        <v>-133.23076923076928</v>
      </c>
      <c r="J36" s="146">
        <f>IF(G36=0,0,(SUM($G$6:$G$61)-G36)/(COUNT($G$6:$G$61)-1))</f>
        <v>1232.3461538461538</v>
      </c>
      <c r="K36" s="148">
        <f>SUM(AT36:BU36)</f>
        <v>12</v>
      </c>
      <c r="L36" s="148">
        <f t="shared" ref="L36" si="69">SUM(R36:AS36)</f>
        <v>16</v>
      </c>
      <c r="M36" s="136">
        <f>SUM(L36+K36)</f>
        <v>28</v>
      </c>
      <c r="N36" s="138">
        <v>21</v>
      </c>
      <c r="O36" s="140">
        <f>IF(O37+P37&lt;1,0,SUM(O37/P37))</f>
        <v>0.78749999999999998</v>
      </c>
      <c r="P36" s="141"/>
      <c r="Q36" s="142">
        <f>DD62</f>
        <v>336.5</v>
      </c>
      <c r="R36" s="135">
        <f>IF(R37+S37=0,"",IF(R37=4,3,IF(R37=3,1,0)))</f>
        <v>0</v>
      </c>
      <c r="S36" s="135"/>
      <c r="T36" s="135">
        <f>IF(T37+U37=0,"",IF(T37=4,3,IF(T37=3,1,0)))</f>
        <v>3</v>
      </c>
      <c r="U36" s="135"/>
      <c r="V36" s="135">
        <f>IF(V37+W37=0,"",IF(V37=4,3,IF(V37=3,1,0)))</f>
        <v>1</v>
      </c>
      <c r="W36" s="135"/>
      <c r="X36" s="135">
        <f>IF(X37+Y37=0,"",IF(X37=4,3,IF(X37=3,1,0)))</f>
        <v>1</v>
      </c>
      <c r="Y36" s="135"/>
      <c r="Z36" s="135">
        <f>IF(Z37+AA37=0,"",IF(Z37=4,3,IF(Z37=3,1,0)))</f>
        <v>1</v>
      </c>
      <c r="AA36" s="135"/>
      <c r="AB36" s="135">
        <f>IF(AB37+AC37=0,"",IF(AB37=4,3,IF(AB37=3,1,0)))</f>
        <v>0</v>
      </c>
      <c r="AC36" s="135"/>
      <c r="AD36" s="135">
        <f>IF(AD37+AE37=0,"",IF(AD37=4,3,IF(AD37=3,1,0)))</f>
        <v>3</v>
      </c>
      <c r="AE36" s="135"/>
      <c r="AF36" s="135" t="str">
        <f>IF(AF37+AG37=0,"",IF(AF37=4,3,IF(AF37=3,1,0)))</f>
        <v/>
      </c>
      <c r="AG36" s="135"/>
      <c r="AH36" s="135">
        <f>IF(AH37+AI37=0,"",IF(AH37=4,3,IF(AH37=3,1,0)))</f>
        <v>3</v>
      </c>
      <c r="AI36" s="135"/>
      <c r="AJ36" s="135">
        <f>IF(AJ37+AK37=0,"",IF(AJ37=4,3,IF(AJ37=3,1,0)))</f>
        <v>3</v>
      </c>
      <c r="AK36" s="135"/>
      <c r="AL36" s="135">
        <f>IF(AL37+AM37=0,"",IF(AL37=4,3,IF(AL37=3,1,0)))</f>
        <v>0</v>
      </c>
      <c r="AM36" s="135"/>
      <c r="AN36" s="135">
        <f>IF(AN37+AO37=0,"",IF(AN37=4,3,IF(AN37=3,1,0)))</f>
        <v>1</v>
      </c>
      <c r="AO36" s="135"/>
      <c r="AP36" s="135">
        <f>IF(AP37+AQ37=0,"",IF(AP37=4,3,IF(AP37=3,1,0)))</f>
        <v>0</v>
      </c>
      <c r="AQ36" s="135"/>
      <c r="AR36" s="135">
        <f>IF(AR37+AS37=0,"",IF(AR37=4,3,IF(AR37=3,1,0)))</f>
        <v>0</v>
      </c>
      <c r="AS36" s="135"/>
      <c r="AT36" s="131">
        <f>IF(AT37+AU37=0,"",IF(AT37=4,3,IF(AT37=3,1,0)))</f>
        <v>1</v>
      </c>
      <c r="AU36" s="131"/>
      <c r="AV36" s="132" t="s">
        <v>27</v>
      </c>
      <c r="AW36" s="133"/>
      <c r="AX36" s="131">
        <f>IF(AX37+AY37=0,"",IF(AX37=4,3,IF(AX37=3,1,0)))</f>
        <v>3</v>
      </c>
      <c r="AY36" s="131"/>
      <c r="AZ36" s="131">
        <f>IF(AZ37+BA37=0,"",IF(AZ37=4,3,IF(AZ37=3,1,0)))</f>
        <v>0</v>
      </c>
      <c r="BA36" s="131"/>
      <c r="BB36" s="131">
        <f>IF(BB37+BC37=0,"",IF(BB37=4,3,IF(BB37=3,1,0)))</f>
        <v>0</v>
      </c>
      <c r="BC36" s="131"/>
      <c r="BD36" s="131">
        <f>IF(BD37+BE37=0,"",IF(BD37=4,3,IF(BD37=3,1,0)))</f>
        <v>3</v>
      </c>
      <c r="BE36" s="131"/>
      <c r="BF36" s="131">
        <f>IF(BF37+BG37=0,"",IF(BF37=4,3,IF(BF37=3,1,0)))</f>
        <v>1</v>
      </c>
      <c r="BG36" s="131"/>
      <c r="BH36" s="131">
        <f>IF(BH37+BI37=0,"",IF(BH37=4,3,IF(BH37=3,1,0)))</f>
        <v>1</v>
      </c>
      <c r="BI36" s="131"/>
      <c r="BJ36" s="131">
        <f>IF(BJ37+BK37=0,"",IF(BJ37=4,3,IF(BJ37=3,1,0)))</f>
        <v>0</v>
      </c>
      <c r="BK36" s="131"/>
      <c r="BL36" s="131">
        <f>IF(BL37+BM37=0,"",IF(BL37=4,3,IF(BL37=3,1,0)))</f>
        <v>0</v>
      </c>
      <c r="BM36" s="131"/>
      <c r="BN36" s="131">
        <f>IF(BN37+BO37=0,"",IF(BN37=4,3,IF(BN37=3,1,0)))</f>
        <v>3</v>
      </c>
      <c r="BO36" s="131"/>
      <c r="BP36" s="131">
        <f>IF(BP37+BQ37=0,"",IF(BP37=4,3,IF(BP37=3,1,0)))</f>
        <v>0</v>
      </c>
      <c r="BQ36" s="131"/>
      <c r="BR36" s="131">
        <f>IF(BR37+BS37=0,"",IF(BR37=4,3,IF(BR37=3,1,0)))</f>
        <v>0</v>
      </c>
      <c r="BS36" s="131"/>
      <c r="BT36" s="131">
        <f>IF(BT37+BU37=0,"",IF(BT37=4,3,IF(BT37=3,1,0)))</f>
        <v>0</v>
      </c>
      <c r="BU36" s="131"/>
      <c r="BV36" s="134"/>
      <c r="BW36" s="1"/>
      <c r="BX36" s="150">
        <v>2</v>
      </c>
      <c r="BY36" s="153"/>
      <c r="BZ36" s="163" t="str">
        <f>IF(BZ37+CA37=0,"",IF(BZ37=4,3,IF(BZ37=3,1,0)))</f>
        <v/>
      </c>
      <c r="CA36" s="163"/>
      <c r="CB36" s="10" t="s">
        <v>27</v>
      </c>
      <c r="CC36" s="11"/>
      <c r="CD36" s="163" t="str">
        <f>IF(CD37+CE37=0,"",IF(CD37=4,3,IF(CD37=3,1,0)))</f>
        <v/>
      </c>
      <c r="CE36" s="163"/>
      <c r="CF36" s="163" t="str">
        <f>IF(CF37+CG37=0,"",IF(CF37=4,3,IF(CF37=3,1,0)))</f>
        <v/>
      </c>
      <c r="CG36" s="163"/>
      <c r="CH36" s="163" t="str">
        <f>IF(CH37+CI37=0,"",IF(CH37=4,3,IF(CH37=3,1,0)))</f>
        <v/>
      </c>
      <c r="CI36" s="163"/>
      <c r="CJ36" s="163" t="str">
        <f>IF(CJ37+CK37=0,"",IF(CJ37=4,3,IF(CJ37=3,1,0)))</f>
        <v/>
      </c>
      <c r="CK36" s="163"/>
      <c r="CL36" s="150">
        <f t="shared" ref="CL36" si="70">SUM(BZ36:CK36)</f>
        <v>0</v>
      </c>
      <c r="CM36" s="153"/>
      <c r="CN36" s="1"/>
      <c r="CO36" s="129">
        <f>IF($R36=1,$M36/2)+IF($R36=0,$M36)</f>
        <v>28</v>
      </c>
      <c r="CP36" s="129">
        <f>IF($T36=1,$M36/2)+IF($T36=0,$M36)</f>
        <v>0</v>
      </c>
      <c r="CQ36" s="129">
        <f>IF($V36=1,$M36/2)+IF($V36=0,$M36)</f>
        <v>14</v>
      </c>
      <c r="CR36" s="129">
        <f>IF($X36=1,$M36/2)+IF($X36=0,$M36)</f>
        <v>14</v>
      </c>
      <c r="CS36" s="129">
        <f>IF($Z36=1,$M36/2)+IF($Z36=0,$M36)</f>
        <v>14</v>
      </c>
      <c r="CT36" s="129">
        <f>IF($AB36=1,$M36/2)+IF($AB36=0,$M36)</f>
        <v>28</v>
      </c>
      <c r="CU36" s="129">
        <f>IF($AD36=1,$M36/2)+IF($AD36=0,$M36)</f>
        <v>0</v>
      </c>
      <c r="CV36" s="129">
        <f>IF($AF36=1,$M36/2)+IF($AF36=0,$M36)</f>
        <v>0</v>
      </c>
      <c r="CW36" s="130">
        <f>IF($AH36=1,$M36/2)+IF($AH36=0,$M36)</f>
        <v>0</v>
      </c>
      <c r="CX36" s="130">
        <f>IF($AJ36=1,$M36/2)+IF($AJ36=0,$M36)</f>
        <v>0</v>
      </c>
      <c r="CY36" s="129">
        <f>IF($AL36=1,$M36/2)+IF($AL36=0,$M36)</f>
        <v>28</v>
      </c>
      <c r="CZ36" s="129">
        <f>IF($AN36=1,$M36/2)+IF($AN36=0,$M36)</f>
        <v>14</v>
      </c>
      <c r="DA36" s="129">
        <f>IF($AP36=1,$M36/2)+IF($AP36=0,$M36)</f>
        <v>28</v>
      </c>
      <c r="DB36" s="129">
        <f>IF($AR36=1,$M36/2)+IF($AR36=0,$M36)</f>
        <v>28</v>
      </c>
      <c r="DC36" s="129">
        <f>IF($AT36=1,$M36/2)+IF($AT36=0,$M36)</f>
        <v>14</v>
      </c>
      <c r="DD36" s="126"/>
      <c r="DE36" s="129">
        <f>IF($AX36=1,$M36/2)+IF($AX36=0,$M36)</f>
        <v>0</v>
      </c>
      <c r="DF36" s="129">
        <f>IF($AZ36=1,$M36/2)+IF($AZ36=0,$M36)</f>
        <v>28</v>
      </c>
      <c r="DG36" s="129">
        <f>IF($BB36=1,$M36/2)+IF($BB36=0,$M36)</f>
        <v>28</v>
      </c>
      <c r="DH36" s="129">
        <f>IF($BD36=1,$M36/2)+IF($BD36=0,$M36)</f>
        <v>0</v>
      </c>
      <c r="DI36" s="129">
        <f>IF($BF36=1,$M36/2)+IF($BF36=0,$M36)</f>
        <v>14</v>
      </c>
      <c r="DJ36" s="129">
        <f>IF($BH36=1,$M36/2)+IF($BH36=0,$M36)</f>
        <v>14</v>
      </c>
      <c r="DK36" s="129">
        <f>IF($BJ36=1,$M36/2)+IF($BJ36=0,$M36)</f>
        <v>28</v>
      </c>
      <c r="DL36" s="129">
        <f>IF($BL36=1,$M36/2)+IF($BL36=0,$M36)</f>
        <v>28</v>
      </c>
      <c r="DM36" s="129">
        <f>IF($BN36=1,$M36/2)+IF($BN36=0,$M36)</f>
        <v>0</v>
      </c>
      <c r="DN36" s="129">
        <f>IF($BP36=1,$M36/2)+IF($BP36=0,$M36)</f>
        <v>28</v>
      </c>
      <c r="DO36" s="129">
        <f>IF($BR36=1,$M36/2)+IF($BR36=0,$M36)</f>
        <v>28</v>
      </c>
      <c r="DP36" s="129">
        <f>IF($BT36=1,$M36/2)+IF($BT36=0,$M36)</f>
        <v>28</v>
      </c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11.25" customHeight="1" x14ac:dyDescent="0.25">
      <c r="A37" s="150"/>
      <c r="B37" s="159"/>
      <c r="C37" s="152"/>
      <c r="D37" s="153"/>
      <c r="E37" s="147"/>
      <c r="F37" s="147"/>
      <c r="G37" s="139"/>
      <c r="H37" s="145"/>
      <c r="I37" s="147"/>
      <c r="J37" s="147"/>
      <c r="K37" s="149"/>
      <c r="L37" s="149"/>
      <c r="M37" s="137"/>
      <c r="N37" s="139"/>
      <c r="O37" s="25">
        <f>SUM(R37,T37,V37,X37,Z37,AB37,AD37,AF37,AH37,AJ37,AL37,AN37,AP37,AR37,AT37,AV37,AX37,AZ37,BB37,BD37,BF37,BH37,BJ37,BL37,BN37,BP37,BR37,BT37)</f>
        <v>63</v>
      </c>
      <c r="P37" s="26">
        <f>SUM(S37,U37,W37,Y37,AA37,AC37,AE37,AG37,AI37,AK37,AM37,AO37,AQ37,AS37,AU37,AW37,AY37,BA37,BC37,BE37,BG37,BI37,BK37,BM37,BO37,BQ37,BS37,BU37)</f>
        <v>80</v>
      </c>
      <c r="Q37" s="143"/>
      <c r="R37" s="21">
        <v>1</v>
      </c>
      <c r="S37" s="22">
        <v>4</v>
      </c>
      <c r="T37" s="21">
        <v>4</v>
      </c>
      <c r="U37" s="22">
        <v>1</v>
      </c>
      <c r="V37" s="21">
        <v>3</v>
      </c>
      <c r="W37" s="22">
        <v>3</v>
      </c>
      <c r="X37" s="21">
        <v>3</v>
      </c>
      <c r="Y37" s="22">
        <v>3</v>
      </c>
      <c r="Z37" s="21">
        <v>3</v>
      </c>
      <c r="AA37" s="22">
        <v>3</v>
      </c>
      <c r="AB37" s="21">
        <v>1</v>
      </c>
      <c r="AC37" s="22">
        <v>4</v>
      </c>
      <c r="AD37" s="21">
        <v>4</v>
      </c>
      <c r="AE37" s="22">
        <v>2</v>
      </c>
      <c r="AF37" s="21"/>
      <c r="AG37" s="22"/>
      <c r="AH37" s="21">
        <v>4</v>
      </c>
      <c r="AI37" s="22">
        <v>2</v>
      </c>
      <c r="AJ37" s="21">
        <v>4</v>
      </c>
      <c r="AK37" s="22">
        <v>1</v>
      </c>
      <c r="AL37" s="21">
        <v>2</v>
      </c>
      <c r="AM37" s="22">
        <v>4</v>
      </c>
      <c r="AN37" s="21">
        <v>3</v>
      </c>
      <c r="AO37" s="22">
        <v>3</v>
      </c>
      <c r="AP37" s="21">
        <v>1</v>
      </c>
      <c r="AQ37" s="22">
        <v>4</v>
      </c>
      <c r="AR37" s="21">
        <v>2</v>
      </c>
      <c r="AS37" s="22">
        <v>4</v>
      </c>
      <c r="AT37" s="18">
        <v>3</v>
      </c>
      <c r="AU37" s="17">
        <v>3</v>
      </c>
      <c r="AV37" s="27"/>
      <c r="AW37" s="28"/>
      <c r="AX37" s="18">
        <v>4</v>
      </c>
      <c r="AY37" s="17">
        <v>2</v>
      </c>
      <c r="AZ37" s="18">
        <v>0</v>
      </c>
      <c r="BA37" s="17">
        <v>4</v>
      </c>
      <c r="BB37" s="18">
        <v>1</v>
      </c>
      <c r="BC37" s="17">
        <v>4</v>
      </c>
      <c r="BD37" s="18">
        <v>4</v>
      </c>
      <c r="BE37" s="17">
        <v>1</v>
      </c>
      <c r="BF37" s="18">
        <v>3</v>
      </c>
      <c r="BG37" s="17">
        <v>3</v>
      </c>
      <c r="BH37" s="18">
        <v>3</v>
      </c>
      <c r="BI37" s="17">
        <v>3</v>
      </c>
      <c r="BJ37" s="18">
        <v>0</v>
      </c>
      <c r="BK37" s="17">
        <v>4</v>
      </c>
      <c r="BL37" s="18">
        <v>0</v>
      </c>
      <c r="BM37" s="17">
        <v>4</v>
      </c>
      <c r="BN37" s="18">
        <v>4</v>
      </c>
      <c r="BO37" s="17">
        <v>2</v>
      </c>
      <c r="BP37" s="18">
        <v>2</v>
      </c>
      <c r="BQ37" s="17">
        <v>4</v>
      </c>
      <c r="BR37" s="18">
        <v>2</v>
      </c>
      <c r="BS37" s="17">
        <v>4</v>
      </c>
      <c r="BT37" s="18">
        <v>2</v>
      </c>
      <c r="BU37" s="17">
        <v>4</v>
      </c>
      <c r="BV37" s="134"/>
      <c r="BW37" s="1"/>
      <c r="BX37" s="150"/>
      <c r="BY37" s="153"/>
      <c r="BZ37" s="21"/>
      <c r="CA37" s="22"/>
      <c r="CB37" s="23"/>
      <c r="CC37" s="24"/>
      <c r="CD37" s="21"/>
      <c r="CE37" s="22"/>
      <c r="CF37" s="21"/>
      <c r="CG37" s="22"/>
      <c r="CH37" s="21"/>
      <c r="CI37" s="22"/>
      <c r="CJ37" s="21"/>
      <c r="CK37" s="22"/>
      <c r="CL37" s="150"/>
      <c r="CM37" s="153"/>
      <c r="CN37" s="1"/>
      <c r="CO37" s="129"/>
      <c r="CP37" s="129"/>
      <c r="CQ37" s="129"/>
      <c r="CR37" s="129"/>
      <c r="CS37" s="129"/>
      <c r="CT37" s="129"/>
      <c r="CU37" s="129"/>
      <c r="CV37" s="129"/>
      <c r="CW37" s="130"/>
      <c r="CX37" s="130"/>
      <c r="CY37" s="129"/>
      <c r="CZ37" s="129"/>
      <c r="DA37" s="129"/>
      <c r="DB37" s="129"/>
      <c r="DC37" s="129"/>
      <c r="DD37" s="126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ht="12.75" customHeight="1" x14ac:dyDescent="0.25">
      <c r="A38" s="150" t="s">
        <v>65</v>
      </c>
      <c r="B38" s="168" t="s">
        <v>30</v>
      </c>
      <c r="C38" s="152" t="s">
        <v>41</v>
      </c>
      <c r="D38" s="153"/>
      <c r="E38" s="146">
        <f t="shared" ref="E38" si="71">IF(G38="",0,IF(F38+G38&lt;1000,1000,F38+G38))</f>
        <v>1242.54</v>
      </c>
      <c r="F38" s="154">
        <f>IF(I38&gt;150,IF(H38&gt;=65,0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(15+50)%)*10),IF(I38&lt;-150,IF(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&lt;1,0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)</f>
        <v>-10.459999999999994</v>
      </c>
      <c r="G38" s="138">
        <v>1253</v>
      </c>
      <c r="H38" s="144">
        <f t="shared" ref="H38" si="72">IF(COUNT(R38:AS38)=0,0,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/((COUNT(R38:AS38))*2)%)</f>
        <v>46.153846153846153</v>
      </c>
      <c r="I38" s="146">
        <f>IF(G38="",0,G38-IF(SUM($G$6:$G$33)=0,0,(SUM($G$6:$G$33)/(COUNT($G$6:$G$33)))))</f>
        <v>1.7692307692307168</v>
      </c>
      <c r="J38" s="146">
        <f>IF(G38=0,0,(SUM($G$6:$G$61)-G38)/(COUNT($G$6:$G$61)-1))</f>
        <v>1227.1538461538462</v>
      </c>
      <c r="K38" s="148">
        <f>SUM(AT38:BU38)</f>
        <v>17</v>
      </c>
      <c r="L38" s="148">
        <f t="shared" ref="L38" si="73">SUM(R38:AS38)</f>
        <v>16</v>
      </c>
      <c r="M38" s="136">
        <f>SUM(L38+K38)</f>
        <v>33</v>
      </c>
      <c r="N38" s="138">
        <v>16</v>
      </c>
      <c r="O38" s="140">
        <f>IF(O39+P39&lt;1,0,SUM(O39/P39))</f>
        <v>0.9452054794520548</v>
      </c>
      <c r="P38" s="141"/>
      <c r="Q38" s="142">
        <f>DE62</f>
        <v>359</v>
      </c>
      <c r="R38" s="135">
        <f>IF(R39+S39=0,"",IF(R39=4,3,IF(R39=3,1,0)))</f>
        <v>0</v>
      </c>
      <c r="S38" s="135"/>
      <c r="T38" s="135">
        <f>IF(T39+U39=0,"",IF(T39=4,3,IF(T39=3,1,0)))</f>
        <v>3</v>
      </c>
      <c r="U38" s="135"/>
      <c r="V38" s="135">
        <f>IF(V39+W39=0,"",IF(V39=4,3,IF(V39=3,1,0)))</f>
        <v>1</v>
      </c>
      <c r="W38" s="135"/>
      <c r="X38" s="135">
        <f>IF(X39+Y39=0,"",IF(X39=4,3,IF(X39=3,1,0)))</f>
        <v>0</v>
      </c>
      <c r="Y38" s="135"/>
      <c r="Z38" s="135">
        <f>IF(Z39+AA39=0,"",IF(Z39=4,3,IF(Z39=3,1,0)))</f>
        <v>3</v>
      </c>
      <c r="AA38" s="135"/>
      <c r="AB38" s="135">
        <f>IF(AB39+AC39=0,"",IF(AB39=4,3,IF(AB39=3,1,0)))</f>
        <v>0</v>
      </c>
      <c r="AC38" s="135"/>
      <c r="AD38" s="135">
        <f>IF(AD39+AE39=0,"",IF(AD39=4,3,IF(AD39=3,1,0)))</f>
        <v>1</v>
      </c>
      <c r="AE38" s="135"/>
      <c r="AF38" s="135" t="str">
        <f>IF(AF39+AG39=0,"",IF(AF39=4,3,IF(AF39=3,1,0)))</f>
        <v/>
      </c>
      <c r="AG38" s="135"/>
      <c r="AH38" s="135">
        <f>IF(AH39+AI39=0,"",IF(AH39=4,3,IF(AH39=3,1,0)))</f>
        <v>0</v>
      </c>
      <c r="AI38" s="135"/>
      <c r="AJ38" s="135">
        <f>IF(AJ39+AK39=0,"",IF(AJ39=4,3,IF(AJ39=3,1,0)))</f>
        <v>3</v>
      </c>
      <c r="AK38" s="135"/>
      <c r="AL38" s="135">
        <f>IF(AL39+AM39=0,"",IF(AL39=4,3,IF(AL39=3,1,0)))</f>
        <v>1</v>
      </c>
      <c r="AM38" s="135"/>
      <c r="AN38" s="135">
        <f>IF(AN39+AO39=0,"",IF(AN39=4,3,IF(AN39=3,1,0)))</f>
        <v>3</v>
      </c>
      <c r="AO38" s="135"/>
      <c r="AP38" s="135">
        <f>IF(AP39+AQ39=0,"",IF(AP39=4,3,IF(AP39=3,1,0)))</f>
        <v>0</v>
      </c>
      <c r="AQ38" s="135"/>
      <c r="AR38" s="135">
        <f>IF(AR39+AS39=0,"",IF(AR39=4,3,IF(AR39=3,1,0)))</f>
        <v>1</v>
      </c>
      <c r="AS38" s="135"/>
      <c r="AT38" s="131">
        <f>IF(AT39+AU39=0,"",IF(AT39=4,3,IF(AT39=3,1,0)))</f>
        <v>0</v>
      </c>
      <c r="AU38" s="131"/>
      <c r="AV38" s="131">
        <f>IF(AV39+AW39=0,"",IF(AV39=4,3,IF(AV39=3,1,0)))</f>
        <v>0</v>
      </c>
      <c r="AW38" s="131"/>
      <c r="AX38" s="132" t="s">
        <v>27</v>
      </c>
      <c r="AY38" s="133"/>
      <c r="AZ38" s="131">
        <f>IF(AZ39+BA39=0,"",IF(AZ39=4,3,IF(AZ39=3,1,0)))</f>
        <v>0</v>
      </c>
      <c r="BA38" s="131"/>
      <c r="BB38" s="131">
        <f>IF(BB39+BC39=0,"",IF(BB39=4,3,IF(BB39=3,1,0)))</f>
        <v>3</v>
      </c>
      <c r="BC38" s="131"/>
      <c r="BD38" s="131">
        <f>IF(BD39+BE39=0,"",IF(BD39=4,3,IF(BD39=3,1,0)))</f>
        <v>3</v>
      </c>
      <c r="BE38" s="131"/>
      <c r="BF38" s="131">
        <f>IF(BF39+BG39=0,"",IF(BF39=4,3,IF(BF39=3,1,0)))</f>
        <v>0</v>
      </c>
      <c r="BG38" s="131"/>
      <c r="BH38" s="131">
        <f>IF(BH39+BI39=0,"",IF(BH39=4,3,IF(BH39=3,1,0)))</f>
        <v>3</v>
      </c>
      <c r="BI38" s="131"/>
      <c r="BJ38" s="131">
        <f>IF(BJ39+BK39=0,"",IF(BJ39=4,3,IF(BJ39=3,1,0)))</f>
        <v>0</v>
      </c>
      <c r="BK38" s="131"/>
      <c r="BL38" s="131">
        <f>IF(BL39+BM39=0,"",IF(BL39=4,3,IF(BL39=3,1,0)))</f>
        <v>0</v>
      </c>
      <c r="BM38" s="131"/>
      <c r="BN38" s="131">
        <f>IF(BN39+BO39=0,"",IF(BN39=4,3,IF(BN39=3,1,0)))</f>
        <v>3</v>
      </c>
      <c r="BO38" s="131"/>
      <c r="BP38" s="131">
        <f>IF(BP39+BQ39=0,"",IF(BP39=4,3,IF(BP39=3,1,0)))</f>
        <v>1</v>
      </c>
      <c r="BQ38" s="131"/>
      <c r="BR38" s="131">
        <f>IF(BR39+BS39=0,"",IF(BR39=4,3,IF(BR39=3,1,0)))</f>
        <v>1</v>
      </c>
      <c r="BS38" s="131"/>
      <c r="BT38" s="131">
        <f>IF(BT39+BU39=0,"",IF(BT39=4,3,IF(BT39=3,1,0)))</f>
        <v>3</v>
      </c>
      <c r="BU38" s="131"/>
      <c r="BV38" s="134"/>
      <c r="BW38" s="1"/>
      <c r="BX38" s="150">
        <v>3</v>
      </c>
      <c r="BY38" s="153"/>
      <c r="BZ38" s="163" t="str">
        <f>IF(BZ39+CA39=0,"",IF(BZ39=4,3,IF(BZ39=3,1,0)))</f>
        <v/>
      </c>
      <c r="CA38" s="163"/>
      <c r="CB38" s="163" t="str">
        <f>IF(CB39+CC39=0,"",IF(CB39=4,3,IF(CB39=3,1,0)))</f>
        <v/>
      </c>
      <c r="CC38" s="163"/>
      <c r="CD38" s="10" t="s">
        <v>27</v>
      </c>
      <c r="CE38" s="11"/>
      <c r="CF38" s="163" t="str">
        <f>IF(CF39+CG39=0,"",IF(CF39=4,3,IF(CF39=3,1,0)))</f>
        <v/>
      </c>
      <c r="CG38" s="163"/>
      <c r="CH38" s="163" t="str">
        <f>IF(CH39+CI39=0,"",IF(CH39=4,3,IF(CH39=3,1,0)))</f>
        <v/>
      </c>
      <c r="CI38" s="163"/>
      <c r="CJ38" s="163" t="str">
        <f>IF(CJ39+CK39=0,"",IF(CJ39=4,3,IF(CJ39=3,1,0)))</f>
        <v/>
      </c>
      <c r="CK38" s="163"/>
      <c r="CL38" s="150">
        <f t="shared" ref="CL38" si="74">SUM(BZ38:CK38)</f>
        <v>0</v>
      </c>
      <c r="CM38" s="153"/>
      <c r="CN38" s="1"/>
      <c r="CO38" s="129">
        <f>IF($R38=1,$M38/2)+IF($R38=0,$M38)</f>
        <v>33</v>
      </c>
      <c r="CP38" s="129">
        <f>IF($T38=1,$M38/2)+IF($T38=0,$M38)</f>
        <v>0</v>
      </c>
      <c r="CQ38" s="129">
        <f>IF($V38=1,$M38/2)+IF($V38=0,$M38)</f>
        <v>16.5</v>
      </c>
      <c r="CR38" s="129">
        <f>IF($X38=1,$M38/2)+IF($X38=0,$M38)</f>
        <v>33</v>
      </c>
      <c r="CS38" s="129">
        <f>IF($Z38=1,$M38/2)+IF($Z38=0,$M38)</f>
        <v>0</v>
      </c>
      <c r="CT38" s="129">
        <f>IF($AB38=1,$M38/2)+IF($AB38=0,$M38)</f>
        <v>33</v>
      </c>
      <c r="CU38" s="129">
        <f>IF($AD38=1,$M38/2)+IF($AD38=0,$M38)</f>
        <v>16.5</v>
      </c>
      <c r="CV38" s="129">
        <f>IF($AF38=1,$M38/2)+IF($AF38=0,$M38)</f>
        <v>0</v>
      </c>
      <c r="CW38" s="130">
        <f>IF($AH38=1,$M38/2)+IF($AH38=0,$M38)</f>
        <v>33</v>
      </c>
      <c r="CX38" s="130">
        <f>IF($AJ38=1,$M38/2)+IF($AJ38=0,$M38)</f>
        <v>0</v>
      </c>
      <c r="CY38" s="129">
        <f>IF($AL38=1,$M38/2)+IF($AL38=0,$M38)</f>
        <v>16.5</v>
      </c>
      <c r="CZ38" s="129">
        <f>IF($AN38=1,$M38/2)+IF($AN38=0,$M38)</f>
        <v>0</v>
      </c>
      <c r="DA38" s="129">
        <f>IF($AP38=1,$M38/2)+IF($AP38=0,$M38)</f>
        <v>33</v>
      </c>
      <c r="DB38" s="129">
        <f>IF($AR38=1,$M38/2)+IF($AR38=0,$M38)</f>
        <v>16.5</v>
      </c>
      <c r="DC38" s="129">
        <f>IF($AT38=1,$M38/2)+IF($AT38=0,$M38)</f>
        <v>33</v>
      </c>
      <c r="DD38" s="129">
        <f>IF($AV38=1,$M38/2)+IF($AV38=0,$M38)</f>
        <v>33</v>
      </c>
      <c r="DE38" s="126"/>
      <c r="DF38" s="129">
        <f>IF($AZ38=1,$M38/2)+IF($AZ38=0,$M38)</f>
        <v>33</v>
      </c>
      <c r="DG38" s="129">
        <f>IF($BB38=1,$M38/2)+IF($BB38=0,$M38)</f>
        <v>0</v>
      </c>
      <c r="DH38" s="129">
        <f>IF($BD38=1,$M38/2)+IF($BD38=0,$M38)</f>
        <v>0</v>
      </c>
      <c r="DI38" s="129">
        <f>IF($BF38=1,$M38/2)+IF($BF38=0,$M38)</f>
        <v>33</v>
      </c>
      <c r="DJ38" s="129">
        <f>IF($BH38=1,$M38/2)+IF($BH38=0,$M38)</f>
        <v>0</v>
      </c>
      <c r="DK38" s="129">
        <f>IF($BJ38=1,$M38/2)+IF($BJ38=0,$M38)</f>
        <v>33</v>
      </c>
      <c r="DL38" s="129">
        <f>IF($BL38=1,$M38/2)+IF($BL38=0,$M38)</f>
        <v>33</v>
      </c>
      <c r="DM38" s="129">
        <f>IF($BN38=1,$M38/2)+IF($BN38=0,$M38)</f>
        <v>0</v>
      </c>
      <c r="DN38" s="129">
        <f>IF($BP38=1,$M38/2)+IF($BP38=0,$M38)</f>
        <v>16.5</v>
      </c>
      <c r="DO38" s="129">
        <f>IF($BR38=1,$M38/2)+IF($BR38=0,$M38)</f>
        <v>16.5</v>
      </c>
      <c r="DP38" s="129">
        <f>IF($BT38=1,$M38/2)+IF($BT38=0,$M38)</f>
        <v>0</v>
      </c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ht="12.75" customHeight="1" x14ac:dyDescent="0.25">
      <c r="A39" s="150"/>
      <c r="B39" s="169"/>
      <c r="C39" s="152"/>
      <c r="D39" s="153"/>
      <c r="E39" s="147"/>
      <c r="F39" s="147"/>
      <c r="G39" s="139"/>
      <c r="H39" s="145"/>
      <c r="I39" s="147"/>
      <c r="J39" s="147"/>
      <c r="K39" s="149"/>
      <c r="L39" s="149"/>
      <c r="M39" s="137"/>
      <c r="N39" s="139"/>
      <c r="O39" s="25">
        <f>SUM(R39,T39,V39,X39,Z39,AB39,AD39,AF39,AH39,AJ39,AL39,AN39,AP39,AR39,AT39,AV39,AX39,AZ39,BB39,BD39,BF39,BH39,BJ39,BL39,BN39,BP39,BR39,BT39)</f>
        <v>69</v>
      </c>
      <c r="P39" s="26">
        <f>SUM(S39,U39,W39,Y39,AA39,AC39,AE39,AG39,AI39,AK39,AM39,AO39,AQ39,AS39,AU39,AW39,AY39,BA39,BC39,BE39,BG39,BI39,BK39,BM39,BO39,BQ39,BS39,BU39)</f>
        <v>73</v>
      </c>
      <c r="Q39" s="143"/>
      <c r="R39" s="21">
        <v>0</v>
      </c>
      <c r="S39" s="22">
        <v>4</v>
      </c>
      <c r="T39" s="21">
        <v>4</v>
      </c>
      <c r="U39" s="22">
        <v>0</v>
      </c>
      <c r="V39" s="21">
        <v>3</v>
      </c>
      <c r="W39" s="22">
        <v>3</v>
      </c>
      <c r="X39" s="21">
        <v>1</v>
      </c>
      <c r="Y39" s="22">
        <v>4</v>
      </c>
      <c r="Z39" s="21">
        <v>4</v>
      </c>
      <c r="AA39" s="22">
        <v>1</v>
      </c>
      <c r="AB39" s="21">
        <v>1</v>
      </c>
      <c r="AC39" s="22">
        <v>4</v>
      </c>
      <c r="AD39" s="21">
        <v>3</v>
      </c>
      <c r="AE39" s="22">
        <v>3</v>
      </c>
      <c r="AF39" s="21"/>
      <c r="AG39" s="22"/>
      <c r="AH39" s="21">
        <v>2</v>
      </c>
      <c r="AI39" s="22">
        <v>4</v>
      </c>
      <c r="AJ39" s="21">
        <v>4</v>
      </c>
      <c r="AK39" s="22">
        <v>2</v>
      </c>
      <c r="AL39" s="21">
        <v>3</v>
      </c>
      <c r="AM39" s="22">
        <v>3</v>
      </c>
      <c r="AN39" s="21">
        <v>4</v>
      </c>
      <c r="AO39" s="22">
        <v>1</v>
      </c>
      <c r="AP39" s="21">
        <v>2</v>
      </c>
      <c r="AQ39" s="22">
        <v>4</v>
      </c>
      <c r="AR39" s="21">
        <v>3</v>
      </c>
      <c r="AS39" s="22">
        <v>3</v>
      </c>
      <c r="AT39" s="18">
        <v>1</v>
      </c>
      <c r="AU39" s="17">
        <v>4</v>
      </c>
      <c r="AV39" s="18">
        <v>2</v>
      </c>
      <c r="AW39" s="17">
        <v>4</v>
      </c>
      <c r="AX39" s="27"/>
      <c r="AY39" s="28"/>
      <c r="AZ39" s="18">
        <v>0</v>
      </c>
      <c r="BA39" s="17">
        <v>4</v>
      </c>
      <c r="BB39" s="18">
        <v>4</v>
      </c>
      <c r="BC39" s="17">
        <v>1</v>
      </c>
      <c r="BD39" s="18">
        <v>4</v>
      </c>
      <c r="BE39" s="17">
        <v>0</v>
      </c>
      <c r="BF39" s="18">
        <v>2</v>
      </c>
      <c r="BG39" s="17">
        <v>4</v>
      </c>
      <c r="BH39" s="18">
        <v>4</v>
      </c>
      <c r="BI39" s="17">
        <v>2</v>
      </c>
      <c r="BJ39" s="18">
        <v>2</v>
      </c>
      <c r="BK39" s="17">
        <v>4</v>
      </c>
      <c r="BL39" s="18">
        <v>2</v>
      </c>
      <c r="BM39" s="17">
        <v>4</v>
      </c>
      <c r="BN39" s="18">
        <v>4</v>
      </c>
      <c r="BO39" s="17">
        <v>2</v>
      </c>
      <c r="BP39" s="18">
        <v>3</v>
      </c>
      <c r="BQ39" s="17">
        <v>3</v>
      </c>
      <c r="BR39" s="18">
        <v>3</v>
      </c>
      <c r="BS39" s="17">
        <v>3</v>
      </c>
      <c r="BT39" s="18">
        <v>4</v>
      </c>
      <c r="BU39" s="17">
        <v>2</v>
      </c>
      <c r="BV39" s="134"/>
      <c r="BW39" s="1"/>
      <c r="BX39" s="150"/>
      <c r="BY39" s="153"/>
      <c r="BZ39" s="21"/>
      <c r="CA39" s="22"/>
      <c r="CB39" s="21"/>
      <c r="CC39" s="22"/>
      <c r="CD39" s="23"/>
      <c r="CE39" s="24"/>
      <c r="CF39" s="21"/>
      <c r="CG39" s="22"/>
      <c r="CH39" s="21"/>
      <c r="CI39" s="22"/>
      <c r="CJ39" s="21"/>
      <c r="CK39" s="22"/>
      <c r="CL39" s="150"/>
      <c r="CM39" s="153"/>
      <c r="CN39" s="1"/>
      <c r="CO39" s="129"/>
      <c r="CP39" s="129"/>
      <c r="CQ39" s="129"/>
      <c r="CR39" s="129"/>
      <c r="CS39" s="129"/>
      <c r="CT39" s="129"/>
      <c r="CU39" s="129"/>
      <c r="CV39" s="129"/>
      <c r="CW39" s="130"/>
      <c r="CX39" s="130"/>
      <c r="CY39" s="129"/>
      <c r="CZ39" s="129"/>
      <c r="DA39" s="129"/>
      <c r="DB39" s="129"/>
      <c r="DC39" s="129"/>
      <c r="DD39" s="129"/>
      <c r="DE39" s="126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x14ac:dyDescent="0.25">
      <c r="A40" s="150" t="s">
        <v>66</v>
      </c>
      <c r="B40" s="158" t="s">
        <v>67</v>
      </c>
      <c r="C40" s="152" t="s">
        <v>68</v>
      </c>
      <c r="D40" s="153"/>
      <c r="E40" s="146">
        <f t="shared" ref="E40" si="75">IF(G40="",0,IF(F40+G40&lt;1000,1000,F40+G40))</f>
        <v>1442.06</v>
      </c>
      <c r="F40" s="154">
        <f>IF(I40&gt;150,IF(H40&gt;=65,0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(15+50)%)*10),IF(I40&lt;-150,IF(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&lt;1,0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)</f>
        <v>41.060000000000016</v>
      </c>
      <c r="G40" s="138">
        <v>1401</v>
      </c>
      <c r="H40" s="144">
        <f t="shared" ref="H40" si="76">IF(COUNT(R40:AS40)=0,0,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/((COUNT(R40:AS40))*2)%)</f>
        <v>80.769230769230759</v>
      </c>
      <c r="I40" s="146">
        <f t="shared" ref="I40" si="77">IF(G40="",0,G40-IF(SUM($G$6:$G$33)=0,0,(SUM($G$6:$G$33)/(COUNT($G$6:$G$33)))))</f>
        <v>149.76923076923072</v>
      </c>
      <c r="J40" s="146">
        <f>IF(G40=0,0,(SUM($G$6:$G$61)-G40)/(COUNT($G$6:$G$61)-1))</f>
        <v>1221.4615384615386</v>
      </c>
      <c r="K40" s="148">
        <f>SUM(AT40:BU40)</f>
        <v>32</v>
      </c>
      <c r="L40" s="148">
        <f t="shared" ref="L40" si="78">SUM(R40:AS40)</f>
        <v>30</v>
      </c>
      <c r="M40" s="136">
        <f>SUM(L40+K40)</f>
        <v>62</v>
      </c>
      <c r="N40" s="166">
        <f t="shared" ref="N40" si="79">RANK(M40,$M$6:$M$60)</f>
        <v>2</v>
      </c>
      <c r="O40" s="140">
        <f>IF(O41+P41&lt;1,0,SUM(O41/P41))</f>
        <v>2.35</v>
      </c>
      <c r="P40" s="141"/>
      <c r="Q40" s="142">
        <f>DF62</f>
        <v>681.5</v>
      </c>
      <c r="R40" s="155">
        <f>IF(R41+S41=0,"",IF(R41=4,3,IF(R41=3,1,0)))</f>
        <v>1</v>
      </c>
      <c r="S40" s="155"/>
      <c r="T40" s="135">
        <f>IF(T41+U41=0,"",IF(T41=4,3,IF(T41=3,1,0)))</f>
        <v>3</v>
      </c>
      <c r="U40" s="135"/>
      <c r="V40" s="135">
        <f>IF(V41+W41=0,"",IF(V41=4,3,IF(V41=3,1,0)))</f>
        <v>3</v>
      </c>
      <c r="W40" s="135"/>
      <c r="X40" s="135">
        <f>IF(X41+Y41=0,"",IF(X41=4,3,IF(X41=3,1,0)))</f>
        <v>3</v>
      </c>
      <c r="Y40" s="135"/>
      <c r="Z40" s="135">
        <f>IF(Z41+AA41=0,"",IF(Z41=4,3,IF(Z41=3,1,0)))</f>
        <v>3</v>
      </c>
      <c r="AA40" s="135"/>
      <c r="AB40" s="155">
        <f>IF(AB41+AC41=0,"",IF(AB41=4,3,IF(AB41=3,1,0)))</f>
        <v>0</v>
      </c>
      <c r="AC40" s="155"/>
      <c r="AD40" s="155">
        <f>IF(AD41+AE41=0,"",IF(AD41=4,3,IF(AD41=3,1,0)))</f>
        <v>1</v>
      </c>
      <c r="AE40" s="155"/>
      <c r="AF40" s="135" t="str">
        <f>IF(AF41+AG41=0,"",IF(AF41=4,3,IF(AF41=3,1,0)))</f>
        <v/>
      </c>
      <c r="AG40" s="135"/>
      <c r="AH40" s="155">
        <f>IF(AH41+AI41=0,"",IF(AH41=4,3,IF(AH41=3,1,0)))</f>
        <v>3</v>
      </c>
      <c r="AI40" s="155"/>
      <c r="AJ40" s="135">
        <f>IF(AJ41+AK41=0,"",IF(AJ41=4,3,IF(AJ41=3,1,0)))</f>
        <v>3</v>
      </c>
      <c r="AK40" s="135"/>
      <c r="AL40" s="155">
        <f>IF(AL41+AM41=0,"",IF(AL41=4,3,IF(AL41=3,1,0)))</f>
        <v>3</v>
      </c>
      <c r="AM40" s="155"/>
      <c r="AN40" s="135">
        <f>IF(AN41+AO41=0,"",IF(AN41=4,3,IF(AN41=3,1,0)))</f>
        <v>3</v>
      </c>
      <c r="AO40" s="135"/>
      <c r="AP40" s="155">
        <f>IF(AP41+AQ41=0,"",IF(AP41=4,3,IF(AP41=3,1,0)))</f>
        <v>1</v>
      </c>
      <c r="AQ40" s="155"/>
      <c r="AR40" s="135">
        <f>IF(AR41+AS41=0,"",IF(AR41=4,3,IF(AR41=3,1,0)))</f>
        <v>3</v>
      </c>
      <c r="AS40" s="135"/>
      <c r="AT40" s="155">
        <f>IF(AT41+AU41=0,"",IF(AT41=4,3,IF(AT41=3,1,0)))</f>
        <v>0</v>
      </c>
      <c r="AU40" s="155"/>
      <c r="AV40" s="131">
        <f>IF(AV41+AW41=0,"",IF(AV41=4,3,IF(AV41=3,1,0)))</f>
        <v>3</v>
      </c>
      <c r="AW40" s="131"/>
      <c r="AX40" s="131">
        <f>IF(AX41+AY41=0,"",IF(AX41=4,3,IF(AX41=3,1,0)))</f>
        <v>3</v>
      </c>
      <c r="AY40" s="131"/>
      <c r="AZ40" s="156" t="s">
        <v>27</v>
      </c>
      <c r="BA40" s="157"/>
      <c r="BB40" s="155">
        <f>IF(BB41+BC41=0,"",IF(BB41=4,3,IF(BB41=3,1,0)))</f>
        <v>3</v>
      </c>
      <c r="BC40" s="155"/>
      <c r="BD40" s="155">
        <f>IF(BD41+BE41=0,"",IF(BD41=4,3,IF(BD41=3,1,0)))</f>
        <v>3</v>
      </c>
      <c r="BE40" s="155"/>
      <c r="BF40" s="155">
        <f>IF(BF41+BG41=0,"",IF(BF41=4,3,IF(BF41=3,1,0)))</f>
        <v>1</v>
      </c>
      <c r="BG40" s="155"/>
      <c r="BH40" s="155">
        <f>IF(BH41+BI41=0,"",IF(BH41=4,3,IF(BH41=3,1,0)))</f>
        <v>3</v>
      </c>
      <c r="BI40" s="155"/>
      <c r="BJ40" s="131">
        <f>IF(BJ41+BK41=0,"",IF(BJ41=4,3,IF(BJ41=3,1,0)))</f>
        <v>3</v>
      </c>
      <c r="BK40" s="131"/>
      <c r="BL40" s="131">
        <f>IF(BL41+BM41=0,"",IF(BL41=4,3,IF(BL41=3,1,0)))</f>
        <v>3</v>
      </c>
      <c r="BM40" s="131"/>
      <c r="BN40" s="131">
        <f>IF(BN41+BO41=0,"",IF(BN41=4,3,IF(BN41=3,1,0)))</f>
        <v>3</v>
      </c>
      <c r="BO40" s="131"/>
      <c r="BP40" s="155">
        <f>IF(BP41+BQ41=0,"",IF(BP41=4,3,IF(BP41=3,1,0)))</f>
        <v>3</v>
      </c>
      <c r="BQ40" s="155"/>
      <c r="BR40" s="155">
        <f>IF(BR41+BS41=0,"",IF(BR41=4,3,IF(BR41=3,1,0)))</f>
        <v>1</v>
      </c>
      <c r="BS40" s="155"/>
      <c r="BT40" s="131">
        <f>IF(BT41+BU41=0,"",IF(BT41=4,3,IF(BT41=3,1,0)))</f>
        <v>3</v>
      </c>
      <c r="BU40" s="131"/>
      <c r="BV40" s="134">
        <v>23</v>
      </c>
      <c r="BW40" s="1"/>
      <c r="BX40" s="150">
        <v>4</v>
      </c>
      <c r="BY40" s="153"/>
      <c r="BZ40" s="163" t="str">
        <f>IF(BZ41+CA41=0,"",IF(BZ41=4,3,IF(BZ41=3,1,0)))</f>
        <v/>
      </c>
      <c r="CA40" s="163"/>
      <c r="CB40" s="163" t="str">
        <f>IF(CB41+CC41=0,"",IF(CB41=4,3,IF(CB41=3,1,0)))</f>
        <v/>
      </c>
      <c r="CC40" s="163"/>
      <c r="CD40" s="163" t="str">
        <f>IF(CD41+CE41=0,"",IF(CD41=4,3,IF(CD41=3,1,0)))</f>
        <v/>
      </c>
      <c r="CE40" s="163"/>
      <c r="CF40" s="10" t="s">
        <v>27</v>
      </c>
      <c r="CG40" s="11"/>
      <c r="CH40" s="163" t="str">
        <f>IF(CH41+CI41=0,"",IF(CH41=4,3,IF(CH41=3,1,0)))</f>
        <v/>
      </c>
      <c r="CI40" s="163"/>
      <c r="CJ40" s="163" t="str">
        <f>IF(CJ41+CK41=0,"",IF(CJ41=4,3,IF(CJ41=3,1,0)))</f>
        <v/>
      </c>
      <c r="CK40" s="163"/>
      <c r="CL40" s="150">
        <f t="shared" ref="CL40" si="80">SUM(BZ40:CK40)</f>
        <v>0</v>
      </c>
      <c r="CM40" s="153"/>
      <c r="CN40" s="1"/>
      <c r="CO40" s="129">
        <f>IF($R40=1,$M40/2)+IF($R40=0,$M40)</f>
        <v>31</v>
      </c>
      <c r="CP40" s="129">
        <f>IF($T40=1,$M40/2)+IF($T40=0,$M40)</f>
        <v>0</v>
      </c>
      <c r="CQ40" s="129">
        <f>IF($V40=1,$M40/2)+IF($V40=0,$M40)</f>
        <v>0</v>
      </c>
      <c r="CR40" s="129">
        <f>IF($X40=1,$M40/2)+IF($X40=0,$M40)</f>
        <v>0</v>
      </c>
      <c r="CS40" s="129">
        <f>IF($Z40=1,$M40/2)+IF($Z40=0,$M40)</f>
        <v>0</v>
      </c>
      <c r="CT40" s="129">
        <f>IF($AB40=1,$M40/2)+IF($AB40=0,$M40)</f>
        <v>62</v>
      </c>
      <c r="CU40" s="129">
        <f>IF($AD40=1,$M40/2)+IF($AD40=0,$M40)</f>
        <v>31</v>
      </c>
      <c r="CV40" s="129">
        <f>IF($AF40=1,$M40/2)+IF($AF40=0,$M40)</f>
        <v>0</v>
      </c>
      <c r="CW40" s="130">
        <f>IF($AH40=1,$M40/2)+IF($AH40=0,$M40)</f>
        <v>0</v>
      </c>
      <c r="CX40" s="130">
        <f>IF($AJ40=1,$M40/2)+IF($AJ40=0,$M40)</f>
        <v>0</v>
      </c>
      <c r="CY40" s="129">
        <f>IF($AL40=1,$M40/2)+IF($AL40=0,$M40)</f>
        <v>0</v>
      </c>
      <c r="CZ40" s="129">
        <f>IF($AN40=1,$M40/2)+IF($AN40=0,$M40)</f>
        <v>0</v>
      </c>
      <c r="DA40" s="129">
        <f>IF($AP40=1,$M40/2)+IF($AP40=0,$M40)</f>
        <v>31</v>
      </c>
      <c r="DB40" s="129">
        <f>IF($AR40=1,$M40/2)+IF($AR40=0,$M40)</f>
        <v>0</v>
      </c>
      <c r="DC40" s="129">
        <f>IF($AT40=1,$M40/2)+IF($AT40=0,$M40)</f>
        <v>62</v>
      </c>
      <c r="DD40" s="129">
        <f>IF($AV40=1,$M40/2)+IF($AV40=0,$M40)</f>
        <v>0</v>
      </c>
      <c r="DE40" s="129">
        <f>IF($AX40=1,$M40/2)+IF($AX40=0,$M40)</f>
        <v>0</v>
      </c>
      <c r="DF40" s="126"/>
      <c r="DG40" s="129">
        <f>IF($BB40=1,$M40/2)+IF($BB40=0,$M40)</f>
        <v>0</v>
      </c>
      <c r="DH40" s="129">
        <f>IF($BD40=1,$M40/2)+IF($BD40=0,$M40)</f>
        <v>0</v>
      </c>
      <c r="DI40" s="129">
        <f>IF($BF40=1,$M40/2)+IF($BF40=0,$M40)</f>
        <v>31</v>
      </c>
      <c r="DJ40" s="129">
        <f>IF($BH40=1,$M40/2)+IF($BH40=0,$M40)</f>
        <v>0</v>
      </c>
      <c r="DK40" s="129">
        <f>IF($BJ40=1,$M40/2)+IF($BJ40=0,$M40)</f>
        <v>0</v>
      </c>
      <c r="DL40" s="129">
        <f>IF($BL40=1,$M40/2)+IF($BL40=0,$M40)</f>
        <v>0</v>
      </c>
      <c r="DM40" s="129">
        <f>IF($BN40=1,$M40/2)+IF($BN40=0,$M40)</f>
        <v>0</v>
      </c>
      <c r="DN40" s="129">
        <f>IF($BP40=1,$M40/2)+IF($BP40=0,$M40)</f>
        <v>0</v>
      </c>
      <c r="DO40" s="129">
        <f>IF($BR40=1,$M40/2)+IF($BR40=0,$M40)</f>
        <v>31</v>
      </c>
      <c r="DP40" s="129">
        <f>IF($BT40=1,$M40/2)+IF($BT40=0,$M40)</f>
        <v>0</v>
      </c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x14ac:dyDescent="0.25">
      <c r="A41" s="150"/>
      <c r="B41" s="158"/>
      <c r="C41" s="152"/>
      <c r="D41" s="153"/>
      <c r="E41" s="147"/>
      <c r="F41" s="147"/>
      <c r="G41" s="139"/>
      <c r="H41" s="145"/>
      <c r="I41" s="147"/>
      <c r="J41" s="147"/>
      <c r="K41" s="149"/>
      <c r="L41" s="149"/>
      <c r="M41" s="137"/>
      <c r="N41" s="167"/>
      <c r="O41" s="25">
        <f>SUM(R41,T41,V41,X41,Z41,AB41,AD41,AF41,AH41,AJ41,AL41,AN41,AP41,AR41,AT41,AV41,AX41,AZ41,BB41,BD41,BF41,BH41,BJ41,BL41,BN41,BP41,BR41,BT41)</f>
        <v>94</v>
      </c>
      <c r="P41" s="26">
        <f>SUM(S41,U41,W41,Y41,AA41,AC41,AE41,AG41,AI41,AK41,AM41,AO41,AQ41,AS41,AU41,AW41,AY41,BA41,BC41,BE41,BG41,BI41,BK41,BM41,BO41,BQ41,BS41,BU41)</f>
        <v>40</v>
      </c>
      <c r="Q41" s="143"/>
      <c r="R41" s="19">
        <v>3</v>
      </c>
      <c r="S41" s="20">
        <v>3</v>
      </c>
      <c r="T41" s="21">
        <v>4</v>
      </c>
      <c r="U41" s="22">
        <v>0</v>
      </c>
      <c r="V41" s="21">
        <v>4</v>
      </c>
      <c r="W41" s="22">
        <v>0</v>
      </c>
      <c r="X41" s="21">
        <v>4</v>
      </c>
      <c r="Y41" s="22">
        <v>2</v>
      </c>
      <c r="Z41" s="21">
        <v>4</v>
      </c>
      <c r="AA41" s="22">
        <v>1</v>
      </c>
      <c r="AB41" s="19">
        <v>2</v>
      </c>
      <c r="AC41" s="20">
        <v>4</v>
      </c>
      <c r="AD41" s="19">
        <v>3</v>
      </c>
      <c r="AE41" s="20">
        <v>3</v>
      </c>
      <c r="AF41" s="21"/>
      <c r="AG41" s="22"/>
      <c r="AH41" s="19">
        <v>4</v>
      </c>
      <c r="AI41" s="20">
        <v>0</v>
      </c>
      <c r="AJ41" s="21">
        <v>4</v>
      </c>
      <c r="AK41" s="22">
        <v>2</v>
      </c>
      <c r="AL41" s="19">
        <v>4</v>
      </c>
      <c r="AM41" s="20">
        <v>0</v>
      </c>
      <c r="AN41" s="21">
        <v>4</v>
      </c>
      <c r="AO41" s="22">
        <v>1</v>
      </c>
      <c r="AP41" s="19">
        <v>3</v>
      </c>
      <c r="AQ41" s="20">
        <v>3</v>
      </c>
      <c r="AR41" s="21">
        <v>4</v>
      </c>
      <c r="AS41" s="22">
        <v>2</v>
      </c>
      <c r="AT41" s="19">
        <v>1</v>
      </c>
      <c r="AU41" s="20">
        <v>4</v>
      </c>
      <c r="AV41" s="18">
        <v>4</v>
      </c>
      <c r="AW41" s="17">
        <v>0</v>
      </c>
      <c r="AX41" s="18">
        <v>4</v>
      </c>
      <c r="AY41" s="17">
        <v>0</v>
      </c>
      <c r="AZ41" s="14"/>
      <c r="BA41" s="15"/>
      <c r="BB41" s="19">
        <v>4</v>
      </c>
      <c r="BC41" s="20">
        <v>0</v>
      </c>
      <c r="BD41" s="19">
        <v>4</v>
      </c>
      <c r="BE41" s="20">
        <v>1</v>
      </c>
      <c r="BF41" s="19">
        <v>3</v>
      </c>
      <c r="BG41" s="20">
        <v>3</v>
      </c>
      <c r="BH41" s="19">
        <v>4</v>
      </c>
      <c r="BI41" s="20">
        <v>2</v>
      </c>
      <c r="BJ41" s="18">
        <v>4</v>
      </c>
      <c r="BK41" s="17">
        <v>0</v>
      </c>
      <c r="BL41" s="18">
        <v>4</v>
      </c>
      <c r="BM41" s="17">
        <v>2</v>
      </c>
      <c r="BN41" s="18">
        <v>4</v>
      </c>
      <c r="BO41" s="17">
        <v>2</v>
      </c>
      <c r="BP41" s="19">
        <v>4</v>
      </c>
      <c r="BQ41" s="20">
        <v>2</v>
      </c>
      <c r="BR41" s="19">
        <v>3</v>
      </c>
      <c r="BS41" s="20">
        <v>3</v>
      </c>
      <c r="BT41" s="18">
        <v>4</v>
      </c>
      <c r="BU41" s="17">
        <v>0</v>
      </c>
      <c r="BV41" s="134"/>
      <c r="BW41" s="1"/>
      <c r="BX41" s="150"/>
      <c r="BY41" s="153"/>
      <c r="BZ41" s="21"/>
      <c r="CA41" s="22"/>
      <c r="CB41" s="21"/>
      <c r="CC41" s="22"/>
      <c r="CD41" s="21"/>
      <c r="CE41" s="22"/>
      <c r="CF41" s="23"/>
      <c r="CG41" s="24"/>
      <c r="CH41" s="21"/>
      <c r="CI41" s="22"/>
      <c r="CJ41" s="21"/>
      <c r="CK41" s="22"/>
      <c r="CL41" s="150"/>
      <c r="CM41" s="153"/>
      <c r="CN41" s="1"/>
      <c r="CO41" s="129"/>
      <c r="CP41" s="129"/>
      <c r="CQ41" s="129"/>
      <c r="CR41" s="129"/>
      <c r="CS41" s="129"/>
      <c r="CT41" s="129"/>
      <c r="CU41" s="129"/>
      <c r="CV41" s="129"/>
      <c r="CW41" s="130"/>
      <c r="CX41" s="130"/>
      <c r="CY41" s="129"/>
      <c r="CZ41" s="129"/>
      <c r="DA41" s="129"/>
      <c r="DB41" s="129"/>
      <c r="DC41" s="129"/>
      <c r="DD41" s="129"/>
      <c r="DE41" s="129"/>
      <c r="DF41" s="126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x14ac:dyDescent="0.25">
      <c r="A42" s="150" t="s">
        <v>69</v>
      </c>
      <c r="B42" s="162" t="s">
        <v>70</v>
      </c>
      <c r="C42" s="152" t="s">
        <v>71</v>
      </c>
      <c r="D42" s="153"/>
      <c r="E42" s="146">
        <f t="shared" ref="E42" si="81">IF(G42="",0,IF(F42+G42&lt;1000,1000,F42+G42))</f>
        <v>1223.7</v>
      </c>
      <c r="F42" s="154">
        <f>IF(I42&gt;150,IF(H42&gt;=65,0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(15+50)%)*10),IF(I42&lt;-150,IF(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&lt;1,0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)</f>
        <v>36.700000000000003</v>
      </c>
      <c r="G42" s="138">
        <v>1187</v>
      </c>
      <c r="H42" s="144">
        <f t="shared" ref="H42" si="82">IF(COUNT(R42:AS42)=0,0,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/((COUNT(R42:AS42))*2)%)</f>
        <v>57.692307692307693</v>
      </c>
      <c r="I42" s="146">
        <f t="shared" ref="I42" si="83">IF(G42="",0,G42-IF(SUM($G$6:$G$33)=0,0,(SUM($G$6:$G$33)/(COUNT($G$6:$G$33)))))</f>
        <v>-64.230769230769283</v>
      </c>
      <c r="J42" s="146">
        <f>IF(G42=0,0,(SUM($G$6:$G$61)-G42)/(COUNT($G$6:$G$61)-1))</f>
        <v>1229.6923076923076</v>
      </c>
      <c r="K42" s="148">
        <f>SUM(AT42:BU42)</f>
        <v>14</v>
      </c>
      <c r="L42" s="148">
        <f t="shared" ref="L42" si="84">SUM(R42:AS42)</f>
        <v>21</v>
      </c>
      <c r="M42" s="136">
        <f>SUM(L42+K42)</f>
        <v>35</v>
      </c>
      <c r="N42" s="164">
        <v>12</v>
      </c>
      <c r="O42" s="140">
        <f>IF(O43+P43&lt;1,0,SUM(O43/P43))</f>
        <v>1.0142857142857142</v>
      </c>
      <c r="P42" s="141"/>
      <c r="Q42" s="142">
        <f>DG62</f>
        <v>417.5</v>
      </c>
      <c r="R42" s="155">
        <f>IF(R43+S43=0,"",IF(R43=4,3,IF(R43=3,1,0)))</f>
        <v>0</v>
      </c>
      <c r="S42" s="155"/>
      <c r="T42" s="135">
        <f>IF(T43+U43=0,"",IF(T43=4,3,IF(T43=3,1,0)))</f>
        <v>0</v>
      </c>
      <c r="U42" s="135"/>
      <c r="V42" s="135">
        <f>IF(V43+W43=0,"",IF(V43=4,3,IF(V43=3,1,0)))</f>
        <v>3</v>
      </c>
      <c r="W42" s="135"/>
      <c r="X42" s="135">
        <f>IF(X43+Y43=0,"",IF(X43=4,3,IF(X43=3,1,0)))</f>
        <v>1</v>
      </c>
      <c r="Y42" s="135"/>
      <c r="Z42" s="135">
        <f>IF(Z43+AA43=0,"",IF(Z43=4,3,IF(Z43=3,1,0)))</f>
        <v>3</v>
      </c>
      <c r="AA42" s="135"/>
      <c r="AB42" s="155">
        <f>IF(AB43+AC43=0,"",IF(AB43=4,3,IF(AB43=3,1,0)))</f>
        <v>0</v>
      </c>
      <c r="AC42" s="155"/>
      <c r="AD42" s="155">
        <f>IF(AD43+AE43=0,"",IF(AD43=4,3,IF(AD43=3,1,0)))</f>
        <v>3</v>
      </c>
      <c r="AE42" s="155"/>
      <c r="AF42" s="135" t="str">
        <f>IF(AF43+AG43=0,"",IF(AF43=4,3,IF(AF43=3,1,0)))</f>
        <v/>
      </c>
      <c r="AG42" s="135"/>
      <c r="AH42" s="155">
        <f>IF(AH43+AI43=0,"",IF(AH43=4,3,IF(AH43=3,1,0)))</f>
        <v>3</v>
      </c>
      <c r="AI42" s="155"/>
      <c r="AJ42" s="135">
        <f>IF(AJ43+AK43=0,"",IF(AJ43=4,3,IF(AJ43=3,1,0)))</f>
        <v>3</v>
      </c>
      <c r="AK42" s="135"/>
      <c r="AL42" s="155">
        <f>IF(AL43+AM43=0,"",IF(AL43=4,3,IF(AL43=3,1,0)))</f>
        <v>0</v>
      </c>
      <c r="AM42" s="155"/>
      <c r="AN42" s="135">
        <f>IF(AN43+AO43=0,"",IF(AN43=4,3,IF(AN43=3,1,0)))</f>
        <v>1</v>
      </c>
      <c r="AO42" s="135"/>
      <c r="AP42" s="155">
        <f>IF(AP43+AQ43=0,"",IF(AP43=4,3,IF(AP43=3,1,0)))</f>
        <v>3</v>
      </c>
      <c r="AQ42" s="155"/>
      <c r="AR42" s="135">
        <f>IF(AR43+AS43=0,"",IF(AR43=4,3,IF(AR43=3,1,0)))</f>
        <v>1</v>
      </c>
      <c r="AS42" s="135"/>
      <c r="AT42" s="155">
        <f>IF(AT43+AU43=0,"",IF(AT43=4,3,IF(AT43=3,1,0)))</f>
        <v>1</v>
      </c>
      <c r="AU42" s="155"/>
      <c r="AV42" s="131">
        <f>IF(AV43+AW43=0,"",IF(AV43=4,3,IF(AV43=3,1,0)))</f>
        <v>3</v>
      </c>
      <c r="AW42" s="131"/>
      <c r="AX42" s="131">
        <f>IF(AX43+AY43=0,"",IF(AX43=4,3,IF(AX43=3,1,0)))</f>
        <v>0</v>
      </c>
      <c r="AY42" s="131"/>
      <c r="AZ42" s="155">
        <f>IF(AZ43+BA43=0,"",IF(AZ43=4,3,IF(AZ43=3,1,0)))</f>
        <v>0</v>
      </c>
      <c r="BA42" s="155"/>
      <c r="BB42" s="156" t="s">
        <v>27</v>
      </c>
      <c r="BC42" s="157"/>
      <c r="BD42" s="155">
        <f>IF(BD43+BE43=0,"",IF(BD43=4,3,IF(BD43=3,1,0)))</f>
        <v>0</v>
      </c>
      <c r="BE42" s="155"/>
      <c r="BF42" s="155">
        <f>IF(BF43+BG43=0,"",IF(BF43=4,3,IF(BF43=3,1,0)))</f>
        <v>1</v>
      </c>
      <c r="BG42" s="155"/>
      <c r="BH42" s="155">
        <f>IF(BH43+BI43=0,"",IF(BH43=4,3,IF(BH43=3,1,0)))</f>
        <v>0</v>
      </c>
      <c r="BI42" s="155"/>
      <c r="BJ42" s="131">
        <f>IF(BJ43+BK43=0,"",IF(BJ43=4,3,IF(BJ43=3,1,0)))</f>
        <v>1</v>
      </c>
      <c r="BK42" s="131"/>
      <c r="BL42" s="131">
        <f>IF(BL43+BM43=0,"",IF(BL43=4,3,IF(BL43=3,1,0)))</f>
        <v>3</v>
      </c>
      <c r="BM42" s="131"/>
      <c r="BN42" s="131">
        <f>IF(BN43+BO43=0,"",IF(BN43=4,3,IF(BN43=3,1,0)))</f>
        <v>0</v>
      </c>
      <c r="BO42" s="131"/>
      <c r="BP42" s="155">
        <f>IF(BP43+BQ43=0,"",IF(BP43=4,3,IF(BP43=3,1,0)))</f>
        <v>1</v>
      </c>
      <c r="BQ42" s="155"/>
      <c r="BR42" s="155">
        <f>IF(BR43+BS43=0,"",IF(BR43=4,3,IF(BR43=3,1,0)))</f>
        <v>1</v>
      </c>
      <c r="BS42" s="155"/>
      <c r="BT42" s="131">
        <f>IF(BT43+BU43=0,"",IF(BT43=4,3,IF(BT43=3,1,0)))</f>
        <v>3</v>
      </c>
      <c r="BU42" s="131"/>
      <c r="BV42" s="134">
        <v>13</v>
      </c>
      <c r="BW42" s="1"/>
      <c r="BX42" s="150">
        <v>5</v>
      </c>
      <c r="BY42" s="153"/>
      <c r="BZ42" s="163" t="str">
        <f>IF(BZ43+CA43=0,"",IF(BZ43=4,3,IF(BZ43=3,1,0)))</f>
        <v/>
      </c>
      <c r="CA42" s="163"/>
      <c r="CB42" s="163" t="str">
        <f>IF(CB43+CC43=0,"",IF(CB43=4,3,IF(CB43=3,1,0)))</f>
        <v/>
      </c>
      <c r="CC42" s="163"/>
      <c r="CD42" s="163" t="str">
        <f>IF(CD43+CE43=0,"",IF(CD43=4,3,IF(CD43=3,1,0)))</f>
        <v/>
      </c>
      <c r="CE42" s="163"/>
      <c r="CF42" s="163" t="str">
        <f>IF(CF43+CG43=0,"",IF(CF43=4,3,IF(CF43=3,1,0)))</f>
        <v/>
      </c>
      <c r="CG42" s="163"/>
      <c r="CH42" s="10" t="s">
        <v>27</v>
      </c>
      <c r="CI42" s="11"/>
      <c r="CJ42" s="163" t="str">
        <f>IF(CJ43+CK43=0,"",IF(CJ43=4,3,IF(CJ43=3,1,0)))</f>
        <v/>
      </c>
      <c r="CK42" s="163"/>
      <c r="CL42" s="150">
        <f t="shared" ref="CL42" si="85">SUM(BZ42:CK42)</f>
        <v>0</v>
      </c>
      <c r="CM42" s="153"/>
      <c r="CN42" s="1"/>
      <c r="CO42" s="129">
        <f>IF($R42=1,$M42/2)+IF($R42=0,$M42)</f>
        <v>35</v>
      </c>
      <c r="CP42" s="129">
        <f>IF($T42=1,$M42/2)+IF($T42=0,$M42)</f>
        <v>35</v>
      </c>
      <c r="CQ42" s="129">
        <f>IF($V42=1,$M42/2)+IF($V42=0,$M42)</f>
        <v>0</v>
      </c>
      <c r="CR42" s="129">
        <f>IF($X42=1,$M42/2)+IF($X42=0,$M42)</f>
        <v>17.5</v>
      </c>
      <c r="CS42" s="129">
        <f>IF($Z42=1,$M42/2)+IF($Z42=0,$M42)</f>
        <v>0</v>
      </c>
      <c r="CT42" s="129">
        <f>IF($AB42=1,$M42/2)+IF($AB42=0,$M42)</f>
        <v>35</v>
      </c>
      <c r="CU42" s="129">
        <f>IF($AD42=1,$M42/2)+IF($AD42=0,$M42)</f>
        <v>0</v>
      </c>
      <c r="CV42" s="129">
        <f>IF($AF42=1,$M42/2)+IF($AF42=0,$M42)</f>
        <v>0</v>
      </c>
      <c r="CW42" s="130">
        <f>IF($AH42=1,$M42/2)+IF($AH42=0,$M42)</f>
        <v>0</v>
      </c>
      <c r="CX42" s="130">
        <f>IF($AJ42=1,$M42/2)+IF($AJ42=0,$M42)</f>
        <v>0</v>
      </c>
      <c r="CY42" s="129">
        <f>IF($AL42=1,$M42/2)+IF($AL42=0,$M42)</f>
        <v>35</v>
      </c>
      <c r="CZ42" s="129">
        <f>IF($AN42=1,$M42/2)+IF($AN42=0,$M42)</f>
        <v>17.5</v>
      </c>
      <c r="DA42" s="129">
        <f>IF($AP42=1,$M42/2)+IF($AP42=0,$M42)</f>
        <v>0</v>
      </c>
      <c r="DB42" s="129">
        <f>IF($AR42=1,$M42/2)+IF($AR42=0,$M42)</f>
        <v>17.5</v>
      </c>
      <c r="DC42" s="129">
        <f>IF($AT42=1,$M42/2)+IF($AT42=0,$M42)</f>
        <v>17.5</v>
      </c>
      <c r="DD42" s="129">
        <f>IF($AV42=1,$M42/2)+IF($AV42=0,$M42)</f>
        <v>0</v>
      </c>
      <c r="DE42" s="129">
        <f>IF($AX42=1,$M42/2)+IF($AX42=0,$M42)</f>
        <v>35</v>
      </c>
      <c r="DF42" s="129">
        <f>IF($AZ42=1,$M42/2)+IF($AZ42=0,$M42)</f>
        <v>35</v>
      </c>
      <c r="DG42" s="126"/>
      <c r="DH42" s="129">
        <f>IF($BD42=1,$M42/2)+IF($BD42=0,$M42)</f>
        <v>35</v>
      </c>
      <c r="DI42" s="129">
        <f>IF($BF42=1,$M42/2)+IF($BF42=0,$M42)</f>
        <v>17.5</v>
      </c>
      <c r="DJ42" s="129">
        <f>IF($BH42=1,$M42/2)+IF($BH42=0,$M42)</f>
        <v>35</v>
      </c>
      <c r="DK42" s="129">
        <f>IF($BJ42=1,$M42/2)+IF($BJ42=0,$M42)</f>
        <v>17.5</v>
      </c>
      <c r="DL42" s="129">
        <f>IF($BL42=1,$M42/2)+IF($BL42=0,$M42)</f>
        <v>0</v>
      </c>
      <c r="DM42" s="129">
        <f>IF($BN42=1,$M42/2)+IF($BN42=0,$M42)</f>
        <v>35</v>
      </c>
      <c r="DN42" s="129">
        <f>IF($BP42=1,$M42/2)+IF($BP42=0,$M42)</f>
        <v>17.5</v>
      </c>
      <c r="DO42" s="129">
        <f>IF($BR42=1,$M42/2)+IF($BR42=0,$M42)</f>
        <v>17.5</v>
      </c>
      <c r="DP42" s="129">
        <f>IF($BT42=1,$M42/2)+IF($BT42=0,$M42)</f>
        <v>0</v>
      </c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x14ac:dyDescent="0.25">
      <c r="A43" s="150"/>
      <c r="B43" s="162"/>
      <c r="C43" s="152"/>
      <c r="D43" s="153"/>
      <c r="E43" s="147"/>
      <c r="F43" s="147"/>
      <c r="G43" s="139"/>
      <c r="H43" s="145"/>
      <c r="I43" s="147"/>
      <c r="J43" s="147"/>
      <c r="K43" s="149"/>
      <c r="L43" s="149"/>
      <c r="M43" s="137"/>
      <c r="N43" s="165"/>
      <c r="O43" s="25">
        <f>SUM(R43,T43,V43,X43,Z43,AB43,AD43,AF43,AH43,AJ43,AL43,AN43,AP43,AR43,AT43,AV43,AX43,AZ43,BB43,BD43,BF43,BH43,BJ43,BL43,BN43,BP43,BR43,BT43)</f>
        <v>71</v>
      </c>
      <c r="P43" s="26">
        <f>SUM(S43,U43,W43,Y43,AA43,AC43,AE43,AG43,AI43,AK43,AM43,AO43,AQ43,AS43,AU43,AW43,AY43,BA43,BC43,BE43,BG43,BI43,BK43,BM43,BO43,BQ43,BS43,BU43)</f>
        <v>70</v>
      </c>
      <c r="Q43" s="143"/>
      <c r="R43" s="19">
        <v>2</v>
      </c>
      <c r="S43" s="20">
        <v>4</v>
      </c>
      <c r="T43" s="21">
        <v>2</v>
      </c>
      <c r="U43" s="22">
        <v>4</v>
      </c>
      <c r="V43" s="21">
        <v>4</v>
      </c>
      <c r="W43" s="22">
        <v>1</v>
      </c>
      <c r="X43" s="21">
        <v>3</v>
      </c>
      <c r="Y43" s="22">
        <v>3</v>
      </c>
      <c r="Z43" s="21">
        <v>4</v>
      </c>
      <c r="AA43" s="22">
        <v>0</v>
      </c>
      <c r="AB43" s="19">
        <v>1</v>
      </c>
      <c r="AC43" s="20">
        <v>4</v>
      </c>
      <c r="AD43" s="19">
        <v>4</v>
      </c>
      <c r="AE43" s="20">
        <v>1</v>
      </c>
      <c r="AF43" s="21"/>
      <c r="AG43" s="22"/>
      <c r="AH43" s="19">
        <v>4</v>
      </c>
      <c r="AI43" s="20">
        <v>2</v>
      </c>
      <c r="AJ43" s="21">
        <v>4</v>
      </c>
      <c r="AK43" s="22">
        <v>0</v>
      </c>
      <c r="AL43" s="19">
        <v>0</v>
      </c>
      <c r="AM43" s="20">
        <v>4</v>
      </c>
      <c r="AN43" s="21">
        <v>3</v>
      </c>
      <c r="AO43" s="22">
        <v>3</v>
      </c>
      <c r="AP43" s="19">
        <v>4</v>
      </c>
      <c r="AQ43" s="20">
        <v>1</v>
      </c>
      <c r="AR43" s="21">
        <v>3</v>
      </c>
      <c r="AS43" s="22">
        <v>3</v>
      </c>
      <c r="AT43" s="19">
        <v>3</v>
      </c>
      <c r="AU43" s="20">
        <v>3</v>
      </c>
      <c r="AV43" s="18">
        <v>4</v>
      </c>
      <c r="AW43" s="17">
        <v>1</v>
      </c>
      <c r="AX43" s="18">
        <v>1</v>
      </c>
      <c r="AY43" s="17">
        <v>4</v>
      </c>
      <c r="AZ43" s="19">
        <v>0</v>
      </c>
      <c r="BA43" s="20">
        <v>4</v>
      </c>
      <c r="BB43" s="14"/>
      <c r="BC43" s="15"/>
      <c r="BD43" s="19">
        <v>1</v>
      </c>
      <c r="BE43" s="20">
        <v>4</v>
      </c>
      <c r="BF43" s="19">
        <v>3</v>
      </c>
      <c r="BG43" s="20">
        <v>3</v>
      </c>
      <c r="BH43" s="19">
        <v>2</v>
      </c>
      <c r="BI43" s="20">
        <v>4</v>
      </c>
      <c r="BJ43" s="18">
        <v>3</v>
      </c>
      <c r="BK43" s="17">
        <v>3</v>
      </c>
      <c r="BL43" s="18">
        <v>4</v>
      </c>
      <c r="BM43" s="17">
        <v>2</v>
      </c>
      <c r="BN43" s="18">
        <v>2</v>
      </c>
      <c r="BO43" s="17">
        <v>4</v>
      </c>
      <c r="BP43" s="19">
        <v>3</v>
      </c>
      <c r="BQ43" s="20">
        <v>3</v>
      </c>
      <c r="BR43" s="19">
        <v>3</v>
      </c>
      <c r="BS43" s="20">
        <v>3</v>
      </c>
      <c r="BT43" s="18">
        <v>4</v>
      </c>
      <c r="BU43" s="17">
        <v>2</v>
      </c>
      <c r="BV43" s="134"/>
      <c r="BW43" s="1"/>
      <c r="BX43" s="150"/>
      <c r="BY43" s="153"/>
      <c r="BZ43" s="21"/>
      <c r="CA43" s="22"/>
      <c r="CB43" s="21"/>
      <c r="CC43" s="22"/>
      <c r="CD43" s="21"/>
      <c r="CE43" s="22"/>
      <c r="CF43" s="21"/>
      <c r="CG43" s="22"/>
      <c r="CH43" s="23"/>
      <c r="CI43" s="24"/>
      <c r="CJ43" s="21"/>
      <c r="CK43" s="22"/>
      <c r="CL43" s="150"/>
      <c r="CM43" s="153"/>
      <c r="CN43" s="1"/>
      <c r="CO43" s="129"/>
      <c r="CP43" s="129"/>
      <c r="CQ43" s="129"/>
      <c r="CR43" s="129"/>
      <c r="CS43" s="129"/>
      <c r="CT43" s="129"/>
      <c r="CU43" s="129"/>
      <c r="CV43" s="129"/>
      <c r="CW43" s="130"/>
      <c r="CX43" s="130"/>
      <c r="CY43" s="129"/>
      <c r="CZ43" s="129"/>
      <c r="DA43" s="129"/>
      <c r="DB43" s="129"/>
      <c r="DC43" s="129"/>
      <c r="DD43" s="129"/>
      <c r="DE43" s="129"/>
      <c r="DF43" s="129"/>
      <c r="DG43" s="126"/>
      <c r="DH43" s="129"/>
      <c r="DI43" s="129"/>
      <c r="DJ43" s="129"/>
      <c r="DK43" s="129"/>
      <c r="DL43" s="129"/>
      <c r="DM43" s="129"/>
      <c r="DN43" s="129"/>
      <c r="DO43" s="129"/>
      <c r="DP43" s="129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x14ac:dyDescent="0.25">
      <c r="A44" s="150" t="s">
        <v>72</v>
      </c>
      <c r="B44" s="158" t="s">
        <v>73</v>
      </c>
      <c r="C44" s="152" t="s">
        <v>74</v>
      </c>
      <c r="D44" s="153"/>
      <c r="E44" s="146">
        <f t="shared" ref="E44" si="86">IF(G44="",0,IF(F44+G44&lt;1000,1000,F44+G44))</f>
        <v>1243.3600000000001</v>
      </c>
      <c r="F44" s="154">
        <f>IF(I44&gt;150,IF(H44&gt;=65,0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(15+50)%)*10),IF(I44&lt;-150,IF(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&lt;1,0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)</f>
        <v>97.360000000000028</v>
      </c>
      <c r="G44" s="138">
        <v>1146</v>
      </c>
      <c r="H44" s="144">
        <f t="shared" ref="H44" si="87">IF(COUNT(R44:AS44)=0,0,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/((COUNT(R44:AS44))*2)%)</f>
        <v>76.92307692307692</v>
      </c>
      <c r="I44" s="146">
        <f t="shared" ref="I44" si="88">IF(G44="",0,G44-IF(SUM($G$6:$G$33)=0,0,(SUM($G$6:$G$33)/(COUNT($G$6:$G$33)))))</f>
        <v>-105.23076923076928</v>
      </c>
      <c r="J44" s="146">
        <f>IF(G44=0,0,(SUM($G$6:$G$61)-G44)/(COUNT($G$6:$G$61)-1))</f>
        <v>1231.2692307692307</v>
      </c>
      <c r="K44" s="148">
        <f>SUM(AT44:BU44)</f>
        <v>11</v>
      </c>
      <c r="L44" s="148">
        <f t="shared" ref="L44" si="89">SUM(R44:AS44)</f>
        <v>29</v>
      </c>
      <c r="M44" s="136">
        <f>SUM(L44+K44)</f>
        <v>40</v>
      </c>
      <c r="N44" s="138">
        <f t="shared" ref="N44" si="90">RANK(M44,$M$6:$M$60)</f>
        <v>6</v>
      </c>
      <c r="O44" s="140">
        <f>IF(O45+P45&lt;1,0,SUM(O45/P45))</f>
        <v>1.0142857142857142</v>
      </c>
      <c r="P44" s="141"/>
      <c r="Q44" s="142">
        <f>DH62</f>
        <v>449</v>
      </c>
      <c r="R44" s="155">
        <f>IF(R45+S45=0,"",IF(R45=4,3,IF(R45=3,1,0)))</f>
        <v>3</v>
      </c>
      <c r="S44" s="155"/>
      <c r="T44" s="135">
        <f>IF(T45+U45=0,"",IF(T45=4,3,IF(T45=3,1,0)))</f>
        <v>1</v>
      </c>
      <c r="U44" s="135"/>
      <c r="V44" s="135">
        <f>IF(V45+W45=0,"",IF(V45=4,3,IF(V45=3,1,0)))</f>
        <v>3</v>
      </c>
      <c r="W44" s="135"/>
      <c r="X44" s="135">
        <f>IF(X45+Y45=0,"",IF(X45=4,3,IF(X45=3,1,0)))</f>
        <v>3</v>
      </c>
      <c r="Y44" s="135"/>
      <c r="Z44" s="135">
        <f>IF(Z45+AA45=0,"",IF(Z45=4,3,IF(Z45=3,1,0)))</f>
        <v>3</v>
      </c>
      <c r="AA44" s="135"/>
      <c r="AB44" s="155">
        <f>IF(AB45+AC45=0,"",IF(AB45=4,3,IF(AB45=3,1,0)))</f>
        <v>3</v>
      </c>
      <c r="AC44" s="155"/>
      <c r="AD44" s="155">
        <f>IF(AD45+AE45=0,"",IF(AD45=4,3,IF(AD45=3,1,0)))</f>
        <v>0</v>
      </c>
      <c r="AE44" s="155"/>
      <c r="AF44" s="135" t="str">
        <f>IF(AF45+AG45=0,"",IF(AF45=4,3,IF(AF45=3,1,0)))</f>
        <v/>
      </c>
      <c r="AG44" s="135"/>
      <c r="AH44" s="155">
        <f>IF(AH45+AI45=0,"",IF(AH45=4,3,IF(AH45=3,1,0)))</f>
        <v>3</v>
      </c>
      <c r="AI44" s="155"/>
      <c r="AJ44" s="135">
        <f>IF(AJ45+AK45=0,"",IF(AJ45=4,3,IF(AJ45=3,1,0)))</f>
        <v>3</v>
      </c>
      <c r="AK44" s="135"/>
      <c r="AL44" s="155">
        <f>IF(AL45+AM45=0,"",IF(AL45=4,3,IF(AL45=3,1,0)))</f>
        <v>1</v>
      </c>
      <c r="AM44" s="155"/>
      <c r="AN44" s="135">
        <f>IF(AN45+AO45=0,"",IF(AN45=4,3,IF(AN45=3,1,0)))</f>
        <v>3</v>
      </c>
      <c r="AO44" s="135"/>
      <c r="AP44" s="155">
        <f>IF(AP45+AQ45=0,"",IF(AP45=4,3,IF(AP45=3,1,0)))</f>
        <v>0</v>
      </c>
      <c r="AQ44" s="155"/>
      <c r="AR44" s="135">
        <f>IF(AR45+AS45=0,"",IF(AR45=4,3,IF(AR45=3,1,0)))</f>
        <v>3</v>
      </c>
      <c r="AS44" s="135"/>
      <c r="AT44" s="155">
        <f>IF(AT45+AU45=0,"",IF(AT45=4,3,IF(AT45=3,1,0)))</f>
        <v>0</v>
      </c>
      <c r="AU44" s="155"/>
      <c r="AV44" s="131">
        <f>IF(AV45+AW45=0,"",IF(AV45=4,3,IF(AV45=3,1,0)))</f>
        <v>0</v>
      </c>
      <c r="AW44" s="131"/>
      <c r="AX44" s="131">
        <f>IF(AX45+AY45=0,"",IF(AX45=4,3,IF(AX45=3,1,0)))</f>
        <v>0</v>
      </c>
      <c r="AY44" s="131"/>
      <c r="AZ44" s="155">
        <f>IF(AZ45+BA45=0,"",IF(AZ45=4,3,IF(AZ45=3,1,0)))</f>
        <v>0</v>
      </c>
      <c r="BA44" s="155"/>
      <c r="BB44" s="155">
        <f>IF(BB45+BC45=0,"",IF(BB45=4,3,IF(BB45=3,1,0)))</f>
        <v>3</v>
      </c>
      <c r="BC44" s="155"/>
      <c r="BD44" s="156" t="s">
        <v>27</v>
      </c>
      <c r="BE44" s="157"/>
      <c r="BF44" s="155">
        <f>IF(BF45+BG45=0,"",IF(BF45=4,3,IF(BF45=3,1,0)))</f>
        <v>0</v>
      </c>
      <c r="BG44" s="155"/>
      <c r="BH44" s="155">
        <f>IF(BH45+BI45=0,"",IF(BH45=4,3,IF(BH45=3,1,0)))</f>
        <v>0</v>
      </c>
      <c r="BI44" s="155"/>
      <c r="BJ44" s="131">
        <f>IF(BJ45+BK45=0,"",IF(BJ45=4,3,IF(BJ45=3,1,0)))</f>
        <v>3</v>
      </c>
      <c r="BK44" s="131"/>
      <c r="BL44" s="131">
        <f>IF(BL45+BM45=0,"",IF(BL45=4,3,IF(BL45=3,1,0)))</f>
        <v>3</v>
      </c>
      <c r="BM44" s="131"/>
      <c r="BN44" s="131">
        <f>IF(BN45+BO45=0,"",IF(BN45=4,3,IF(BN45=3,1,0)))</f>
        <v>0</v>
      </c>
      <c r="BO44" s="131"/>
      <c r="BP44" s="155">
        <f>IF(BP45+BQ45=0,"",IF(BP45=4,3,IF(BP45=3,1,0)))</f>
        <v>1</v>
      </c>
      <c r="BQ44" s="155"/>
      <c r="BR44" s="155">
        <f>IF(BR45+BS45=0,"",IF(BR45=4,3,IF(BR45=3,1,0)))</f>
        <v>1</v>
      </c>
      <c r="BS44" s="155"/>
      <c r="BT44" s="131">
        <f>IF(BT45+BU45=0,"",IF(BT45=4,3,IF(BT45=3,1,0)))</f>
        <v>0</v>
      </c>
      <c r="BU44" s="131"/>
      <c r="BV44" s="134">
        <v>15</v>
      </c>
      <c r="BW44" s="1"/>
      <c r="BX44" s="150">
        <v>6</v>
      </c>
      <c r="BY44" s="153"/>
      <c r="BZ44" s="163" t="str">
        <f>IF(BZ45+CA45=0,"",IF(BZ45=4,3,IF(BZ45=3,1,0)))</f>
        <v/>
      </c>
      <c r="CA44" s="163"/>
      <c r="CB44" s="163" t="str">
        <f>IF(CB45+CC45=0,"",IF(CB45=4,3,IF(CB45=3,1,0)))</f>
        <v/>
      </c>
      <c r="CC44" s="163"/>
      <c r="CD44" s="163" t="str">
        <f>IF(CD45+CE45=0,"",IF(CD45=4,3,IF(CD45=3,1,0)))</f>
        <v/>
      </c>
      <c r="CE44" s="163"/>
      <c r="CF44" s="163" t="str">
        <f>IF(CF45+CG45=0,"",IF(CF45=4,3,IF(CF45=3,1,0)))</f>
        <v/>
      </c>
      <c r="CG44" s="163"/>
      <c r="CH44" s="163" t="str">
        <f>IF(CH45+CI45=0,"",IF(CH45=4,3,IF(CH45=3,1,0)))</f>
        <v/>
      </c>
      <c r="CI44" s="163"/>
      <c r="CJ44" s="10" t="s">
        <v>27</v>
      </c>
      <c r="CK44" s="11"/>
      <c r="CL44" s="150">
        <f t="shared" ref="CL44" si="91">SUM(BZ44:CK44)</f>
        <v>0</v>
      </c>
      <c r="CM44" s="153"/>
      <c r="CN44" s="1"/>
      <c r="CO44" s="129">
        <f>IF($R44=1,$M44/2)+IF($R44=0,$M44)</f>
        <v>0</v>
      </c>
      <c r="CP44" s="129">
        <f>IF($T44=1,$M44/2)+IF($T44=0,$M44)</f>
        <v>20</v>
      </c>
      <c r="CQ44" s="129">
        <f>IF($V44=1,$M44/2)+IF($V44=0,$M44)</f>
        <v>0</v>
      </c>
      <c r="CR44" s="129">
        <f>IF($X44=1,$M44/2)+IF($X44=0,$M44)</f>
        <v>0</v>
      </c>
      <c r="CS44" s="129">
        <f>IF($Z44=1,$M44/2)+IF($Z44=0,$M44)</f>
        <v>0</v>
      </c>
      <c r="CT44" s="129">
        <f>IF($AB44=1,$M44/2)+IF($AB44=0,$M44)</f>
        <v>0</v>
      </c>
      <c r="CU44" s="129">
        <f>IF($AD44=1,$M44/2)+IF($AD44=0,$M44)</f>
        <v>40</v>
      </c>
      <c r="CV44" s="129">
        <f>IF($AF44=1,$M44/2)+IF($AF44=0,$M44)</f>
        <v>0</v>
      </c>
      <c r="CW44" s="130">
        <f>IF($AH44=1,$M44/2)+IF($AH44=0,$M44)</f>
        <v>0</v>
      </c>
      <c r="CX44" s="130">
        <f>IF($AJ44=1,$M44/2)+IF($AJ44=0,$M44)</f>
        <v>0</v>
      </c>
      <c r="CY44" s="129">
        <f>IF($AL44=1,$M44/2)+IF($AL44=0,$M44)</f>
        <v>20</v>
      </c>
      <c r="CZ44" s="129">
        <f>IF($AN44=1,$M44/2)+IF($AN44=0,$M44)</f>
        <v>0</v>
      </c>
      <c r="DA44" s="129">
        <f>IF($AP44=1,$M44/2)+IF($AP44=0,$M44)</f>
        <v>40</v>
      </c>
      <c r="DB44" s="129">
        <f>IF($AR44=1,$M44/2)+IF($AR44=0,$M44)</f>
        <v>0</v>
      </c>
      <c r="DC44" s="129">
        <f>IF($AT44=1,$M44/2)+IF($AT44=0,$M44)</f>
        <v>40</v>
      </c>
      <c r="DD44" s="129">
        <f>IF($AV44=1,$M44/2)+IF($AV44=0,$M44)</f>
        <v>40</v>
      </c>
      <c r="DE44" s="129">
        <f>IF($AX44=1,$M44/2)+IF($AX44=0,$M44)</f>
        <v>40</v>
      </c>
      <c r="DF44" s="129">
        <f>IF($AZ44=1,$M44/2)+IF($AZ44=0,$M44)</f>
        <v>40</v>
      </c>
      <c r="DG44" s="129">
        <f>IF($BB44=1,$M44/2)+IF($BB44=0,$M44)</f>
        <v>0</v>
      </c>
      <c r="DH44" s="126"/>
      <c r="DI44" s="129">
        <f>IF($BF44=1,$M44/2)+IF($BF44=0,$M44)</f>
        <v>40</v>
      </c>
      <c r="DJ44" s="129">
        <f>IF($BH44=1,$M44/2)+IF($BH44=0,$M44)</f>
        <v>40</v>
      </c>
      <c r="DK44" s="129">
        <f>IF($BJ44=1,$M44/2)+IF($BJ44=0,$M44)</f>
        <v>0</v>
      </c>
      <c r="DL44" s="129">
        <f>IF($BL44=1,$M44/2)+IF($BL44=0,$M44)</f>
        <v>0</v>
      </c>
      <c r="DM44" s="129">
        <f>IF($BN44=1,$M44/2)+IF($BN44=0,$M44)</f>
        <v>40</v>
      </c>
      <c r="DN44" s="129">
        <f>IF($BP44=1,$M44/2)+IF($BP44=0,$M44)</f>
        <v>20</v>
      </c>
      <c r="DO44" s="129">
        <f>IF($BR44=1,$M44/2)+IF($BR44=0,$M44)</f>
        <v>20</v>
      </c>
      <c r="DP44" s="129">
        <f>IF($BT44=1,$M44/2)+IF($BT44=0,$M44)</f>
        <v>40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x14ac:dyDescent="0.25">
      <c r="A45" s="150"/>
      <c r="B45" s="158"/>
      <c r="C45" s="152"/>
      <c r="D45" s="153"/>
      <c r="E45" s="147"/>
      <c r="F45" s="147"/>
      <c r="G45" s="139"/>
      <c r="H45" s="145"/>
      <c r="I45" s="147"/>
      <c r="J45" s="147"/>
      <c r="K45" s="149"/>
      <c r="L45" s="149"/>
      <c r="M45" s="137"/>
      <c r="N45" s="139"/>
      <c r="O45" s="25">
        <f>SUM(R45,T45,V45,X45,Z45,AB45,AD45,AF45,AH45,AJ45,AL45,AN45,AP45,AR45,AT45,AV45,AX45,AZ45,BB45,BD45,BF45,BH45,BJ45,BL45,BN45,BP45,BR45,BT45)</f>
        <v>71</v>
      </c>
      <c r="P45" s="26">
        <f>SUM(S45,U45,W45,Y45,AA45,AC45,AE45,AG45,AI45,AK45,AM45,AO45,AQ45,AS45,AU45,AW45,AY45,BA45,BC45,BE45,BG45,BI45,BK45,BM45,BO45,BQ45,BS45,BU45)</f>
        <v>70</v>
      </c>
      <c r="Q45" s="143"/>
      <c r="R45" s="19">
        <v>4</v>
      </c>
      <c r="S45" s="20">
        <v>2</v>
      </c>
      <c r="T45" s="21">
        <v>3</v>
      </c>
      <c r="U45" s="22">
        <v>3</v>
      </c>
      <c r="V45" s="21">
        <v>4</v>
      </c>
      <c r="W45" s="22">
        <v>2</v>
      </c>
      <c r="X45" s="21">
        <v>4</v>
      </c>
      <c r="Y45" s="22">
        <v>2</v>
      </c>
      <c r="Z45" s="21">
        <v>4</v>
      </c>
      <c r="AA45" s="22">
        <v>2</v>
      </c>
      <c r="AB45" s="19">
        <v>4</v>
      </c>
      <c r="AC45" s="20">
        <v>2</v>
      </c>
      <c r="AD45" s="19">
        <v>1</v>
      </c>
      <c r="AE45" s="20">
        <v>4</v>
      </c>
      <c r="AF45" s="21"/>
      <c r="AG45" s="22"/>
      <c r="AH45" s="19">
        <v>4</v>
      </c>
      <c r="AI45" s="20">
        <v>2</v>
      </c>
      <c r="AJ45" s="21">
        <v>4</v>
      </c>
      <c r="AK45" s="22">
        <v>1</v>
      </c>
      <c r="AL45" s="19">
        <v>3</v>
      </c>
      <c r="AM45" s="20">
        <v>3</v>
      </c>
      <c r="AN45" s="21">
        <v>4</v>
      </c>
      <c r="AO45" s="22">
        <v>1</v>
      </c>
      <c r="AP45" s="19">
        <v>1</v>
      </c>
      <c r="AQ45" s="20">
        <v>4</v>
      </c>
      <c r="AR45" s="21">
        <v>4</v>
      </c>
      <c r="AS45" s="22">
        <v>1</v>
      </c>
      <c r="AT45" s="19">
        <v>1</v>
      </c>
      <c r="AU45" s="20">
        <v>4</v>
      </c>
      <c r="AV45" s="18">
        <v>1</v>
      </c>
      <c r="AW45" s="17">
        <v>4</v>
      </c>
      <c r="AX45" s="18">
        <v>0</v>
      </c>
      <c r="AY45" s="17">
        <v>4</v>
      </c>
      <c r="AZ45" s="19">
        <v>1</v>
      </c>
      <c r="BA45" s="20">
        <v>4</v>
      </c>
      <c r="BB45" s="19">
        <v>4</v>
      </c>
      <c r="BC45" s="20">
        <v>1</v>
      </c>
      <c r="BD45" s="14"/>
      <c r="BE45" s="15"/>
      <c r="BF45" s="19">
        <v>2</v>
      </c>
      <c r="BG45" s="20">
        <v>4</v>
      </c>
      <c r="BH45" s="19">
        <v>1</v>
      </c>
      <c r="BI45" s="20">
        <v>4</v>
      </c>
      <c r="BJ45" s="18">
        <v>4</v>
      </c>
      <c r="BK45" s="17">
        <v>2</v>
      </c>
      <c r="BL45" s="18">
        <v>4</v>
      </c>
      <c r="BM45" s="17">
        <v>0</v>
      </c>
      <c r="BN45" s="18">
        <v>1</v>
      </c>
      <c r="BO45" s="17">
        <v>4</v>
      </c>
      <c r="BP45" s="19">
        <v>3</v>
      </c>
      <c r="BQ45" s="20">
        <v>3</v>
      </c>
      <c r="BR45" s="19">
        <v>3</v>
      </c>
      <c r="BS45" s="20">
        <v>3</v>
      </c>
      <c r="BT45" s="18">
        <v>2</v>
      </c>
      <c r="BU45" s="17">
        <v>4</v>
      </c>
      <c r="BV45" s="134"/>
      <c r="BW45" s="1"/>
      <c r="BX45" s="150"/>
      <c r="BY45" s="153"/>
      <c r="BZ45" s="21"/>
      <c r="CA45" s="30"/>
      <c r="CB45" s="21"/>
      <c r="CC45" s="30"/>
      <c r="CD45" s="21"/>
      <c r="CE45" s="30"/>
      <c r="CF45" s="21"/>
      <c r="CG45" s="30"/>
      <c r="CH45" s="21"/>
      <c r="CI45" s="30"/>
      <c r="CJ45" s="23"/>
      <c r="CK45" s="24"/>
      <c r="CL45" s="150"/>
      <c r="CM45" s="153"/>
      <c r="CN45" s="1"/>
      <c r="CO45" s="129"/>
      <c r="CP45" s="129"/>
      <c r="CQ45" s="129"/>
      <c r="CR45" s="129"/>
      <c r="CS45" s="129"/>
      <c r="CT45" s="129"/>
      <c r="CU45" s="129"/>
      <c r="CV45" s="129"/>
      <c r="CW45" s="130"/>
      <c r="CX45" s="130"/>
      <c r="CY45" s="129"/>
      <c r="CZ45" s="129"/>
      <c r="DA45" s="129"/>
      <c r="DB45" s="129"/>
      <c r="DC45" s="129"/>
      <c r="DD45" s="129"/>
      <c r="DE45" s="129"/>
      <c r="DF45" s="129"/>
      <c r="DG45" s="129"/>
      <c r="DH45" s="126"/>
      <c r="DI45" s="129"/>
      <c r="DJ45" s="129"/>
      <c r="DK45" s="129"/>
      <c r="DL45" s="129"/>
      <c r="DM45" s="129"/>
      <c r="DN45" s="129"/>
      <c r="DO45" s="129"/>
      <c r="DP45" s="129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x14ac:dyDescent="0.25">
      <c r="A46" s="150" t="s">
        <v>75</v>
      </c>
      <c r="B46" s="162" t="s">
        <v>76</v>
      </c>
      <c r="C46" s="152" t="s">
        <v>68</v>
      </c>
      <c r="D46" s="153"/>
      <c r="E46" s="146">
        <f t="shared" ref="E46" si="92">IF(G46="",0,IF(F46+G46&lt;1000,1000,F46+G46))</f>
        <v>1374.34</v>
      </c>
      <c r="F46" s="154">
        <f>IF(I46&gt;150,IF(H46&gt;=65,0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(15+50)%)*10),IF(I46&lt;-150,IF(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&lt;1,0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)</f>
        <v>51.340000000000018</v>
      </c>
      <c r="G46" s="138">
        <v>1323</v>
      </c>
      <c r="H46" s="144">
        <f t="shared" ref="H46" si="93">IF(COUNT(R46:AS46)=0,0,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/((COUNT(R46:AS46))*2)%)</f>
        <v>76.92307692307692</v>
      </c>
      <c r="I46" s="146">
        <f t="shared" ref="I46" si="94">IF(G46="",0,G46-IF(SUM($G$6:$G$33)=0,0,(SUM($G$6:$G$33)/(COUNT($G$6:$G$33)))))</f>
        <v>71.769230769230717</v>
      </c>
      <c r="J46" s="146">
        <f>IF(G46=0,0,(SUM($G$6:$G$61)-G46)/(COUNT($G$6:$G$61)-1))</f>
        <v>1224.4615384615386</v>
      </c>
      <c r="K46" s="148">
        <f>SUM(AT46:BU46)</f>
        <v>26</v>
      </c>
      <c r="L46" s="148">
        <f t="shared" ref="L46" si="95">SUM(R46:AS46)</f>
        <v>27</v>
      </c>
      <c r="M46" s="136">
        <f>SUM(L46+K46)</f>
        <v>53</v>
      </c>
      <c r="N46" s="160">
        <f t="shared" ref="N46" si="96">RANK(M46,$M$6:$M$60)</f>
        <v>3</v>
      </c>
      <c r="O46" s="140">
        <f>IF(O47+P47&lt;1,0,SUM(O47/P47))</f>
        <v>1.625</v>
      </c>
      <c r="P46" s="141"/>
      <c r="Q46" s="142">
        <f>DI62</f>
        <v>653.5</v>
      </c>
      <c r="R46" s="155">
        <f>IF(R47+S47=0,"",IF(R47=4,3,IF(R47=3,1,0)))</f>
        <v>3</v>
      </c>
      <c r="S46" s="155"/>
      <c r="T46" s="135">
        <f>IF(T47+U47=0,"",IF(T47=4,3,IF(T47=3,1,0)))</f>
        <v>1</v>
      </c>
      <c r="U46" s="135"/>
      <c r="V46" s="135">
        <f>IF(V47+W47=0,"",IF(V47=4,3,IF(V47=3,1,0)))</f>
        <v>3</v>
      </c>
      <c r="W46" s="135"/>
      <c r="X46" s="135">
        <f>IF(X47+Y47=0,"",IF(X47=4,3,IF(X47=3,1,0)))</f>
        <v>1</v>
      </c>
      <c r="Y46" s="135"/>
      <c r="Z46" s="135">
        <f>IF(Z47+AA47=0,"",IF(Z47=4,3,IF(Z47=3,1,0)))</f>
        <v>1</v>
      </c>
      <c r="AA46" s="135"/>
      <c r="AB46" s="155">
        <f>IF(AB47+AC47=0,"",IF(AB47=4,3,IF(AB47=3,1,0)))</f>
        <v>1</v>
      </c>
      <c r="AC46" s="155"/>
      <c r="AD46" s="155">
        <f>IF(AD47+AE47=0,"",IF(AD47=4,3,IF(AD47=3,1,0)))</f>
        <v>1</v>
      </c>
      <c r="AE46" s="155"/>
      <c r="AF46" s="135" t="str">
        <f>IF(AF47+AG47=0,"",IF(AF47=4,3,IF(AF47=3,1,0)))</f>
        <v/>
      </c>
      <c r="AG46" s="135"/>
      <c r="AH46" s="155">
        <f>IF(AH47+AI47=0,"",IF(AH47=4,3,IF(AH47=3,1,0)))</f>
        <v>3</v>
      </c>
      <c r="AI46" s="155"/>
      <c r="AJ46" s="135">
        <f>IF(AJ47+AK47=0,"",IF(AJ47=4,3,IF(AJ47=3,1,0)))</f>
        <v>3</v>
      </c>
      <c r="AK46" s="135"/>
      <c r="AL46" s="155">
        <f>IF(AL47+AM47=0,"",IF(AL47=4,3,IF(AL47=3,1,0)))</f>
        <v>1</v>
      </c>
      <c r="AM46" s="155"/>
      <c r="AN46" s="135">
        <f>IF(AN47+AO47=0,"",IF(AN47=4,3,IF(AN47=3,1,0)))</f>
        <v>3</v>
      </c>
      <c r="AO46" s="135"/>
      <c r="AP46" s="155">
        <f>IF(AP47+AQ47=0,"",IF(AP47=4,3,IF(AP47=3,1,0)))</f>
        <v>3</v>
      </c>
      <c r="AQ46" s="155"/>
      <c r="AR46" s="135">
        <f>IF(AR47+AS47=0,"",IF(AR47=4,3,IF(AR47=3,1,0)))</f>
        <v>3</v>
      </c>
      <c r="AS46" s="135"/>
      <c r="AT46" s="155">
        <f>IF(AT47+AU47=0,"",IF(AT47=4,3,IF(AT47=3,1,0)))</f>
        <v>1</v>
      </c>
      <c r="AU46" s="155"/>
      <c r="AV46" s="131">
        <f>IF(AV47+AW47=0,"",IF(AV47=4,3,IF(AV47=3,1,0)))</f>
        <v>1</v>
      </c>
      <c r="AW46" s="131"/>
      <c r="AX46" s="131">
        <f>IF(AX47+AY47=0,"",IF(AX47=4,3,IF(AX47=3,1,0)))</f>
        <v>3</v>
      </c>
      <c r="AY46" s="131"/>
      <c r="AZ46" s="155">
        <f>IF(AZ47+BA47=0,"",IF(AZ47=4,3,IF(AZ47=3,1,0)))</f>
        <v>1</v>
      </c>
      <c r="BA46" s="155"/>
      <c r="BB46" s="155">
        <f>IF(BB47+BC47=0,"",IF(BB47=4,3,IF(BB47=3,1,0)))</f>
        <v>1</v>
      </c>
      <c r="BC46" s="155"/>
      <c r="BD46" s="155">
        <f>IF(BD47+BE47=0,"",IF(BD47=4,3,IF(BD47=3,1,0)))</f>
        <v>3</v>
      </c>
      <c r="BE46" s="155"/>
      <c r="BF46" s="156" t="s">
        <v>27</v>
      </c>
      <c r="BG46" s="157"/>
      <c r="BH46" s="155">
        <f>IF(BH47+BI47=0,"",IF(BH47=4,3,IF(BH47=3,1,0)))</f>
        <v>0</v>
      </c>
      <c r="BI46" s="155"/>
      <c r="BJ46" s="131">
        <f>IF(BJ47+BK47=0,"",IF(BJ47=4,3,IF(BJ47=3,1,0)))</f>
        <v>3</v>
      </c>
      <c r="BK46" s="131"/>
      <c r="BL46" s="131">
        <f>IF(BL47+BM47=0,"",IF(BL47=4,3,IF(BL47=3,1,0)))</f>
        <v>3</v>
      </c>
      <c r="BM46" s="131"/>
      <c r="BN46" s="131">
        <f>IF(BN47+BO47=0,"",IF(BN47=4,3,IF(BN47=3,1,0)))</f>
        <v>3</v>
      </c>
      <c r="BO46" s="131"/>
      <c r="BP46" s="155">
        <f>IF(BP47+BQ47=0,"",IF(BP47=4,3,IF(BP47=3,1,0)))</f>
        <v>3</v>
      </c>
      <c r="BQ46" s="155"/>
      <c r="BR46" s="155">
        <f>IF(BR47+BS47=0,"",IF(BR47=4,3,IF(BR47=3,1,0)))</f>
        <v>1</v>
      </c>
      <c r="BS46" s="155"/>
      <c r="BT46" s="131">
        <f>IF(BT47+BU47=0,"",IF(BT47=4,3,IF(BT47=3,1,0)))</f>
        <v>3</v>
      </c>
      <c r="BU46" s="131"/>
      <c r="BV46" s="134">
        <v>22</v>
      </c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29">
        <f>IF($R46=1,$M46/2)+IF($R46=0,$M46)</f>
        <v>0</v>
      </c>
      <c r="CP46" s="129">
        <f>IF($T46=1,$M46/2)+IF($T46=0,$M46)</f>
        <v>26.5</v>
      </c>
      <c r="CQ46" s="129">
        <f>IF($V46=1,$M46/2)+IF($V46=0,$M46)</f>
        <v>0</v>
      </c>
      <c r="CR46" s="129">
        <f>IF($X46=1,$M46/2)+IF($X46=0,$M46)</f>
        <v>26.5</v>
      </c>
      <c r="CS46" s="129">
        <f>IF($Z46=1,$M46/2)+IF($Z46=0,$M46)</f>
        <v>26.5</v>
      </c>
      <c r="CT46" s="129">
        <f>IF($AB46=1,$M46/2)+IF($AB46=0,$M46)</f>
        <v>26.5</v>
      </c>
      <c r="CU46" s="129">
        <f>IF($AD46=1,$M46/2)+IF($AD46=0,$M46)</f>
        <v>26.5</v>
      </c>
      <c r="CV46" s="129">
        <f>IF($AF46=1,$M46/2)+IF($AF46=0,$M46)</f>
        <v>0</v>
      </c>
      <c r="CW46" s="130">
        <f>IF($AH46=1,$M46/2)+IF($AH46=0,$M46)</f>
        <v>0</v>
      </c>
      <c r="CX46" s="130">
        <f>IF($AJ46=1,$M46/2)+IF($AJ46=0,$M46)</f>
        <v>0</v>
      </c>
      <c r="CY46" s="129">
        <f>IF($AL46=1,$M46/2)+IF($AL46=0,$M46)</f>
        <v>26.5</v>
      </c>
      <c r="CZ46" s="129">
        <f>IF($AN46=1,$M46/2)+IF($AN46=0,$M46)</f>
        <v>0</v>
      </c>
      <c r="DA46" s="129">
        <f>IF($AP46=1,$M46/2)+IF($AP46=0,$M46)</f>
        <v>0</v>
      </c>
      <c r="DB46" s="129">
        <f>IF($AR46=1,$M46/2)+IF($AR46=0,$M46)</f>
        <v>0</v>
      </c>
      <c r="DC46" s="129">
        <f>IF($AT46=1,$M46/2)+IF($AT46=0,$M46)</f>
        <v>26.5</v>
      </c>
      <c r="DD46" s="129">
        <f>IF($AV46=1,$M46/2)+IF($AV46=0,$M46)</f>
        <v>26.5</v>
      </c>
      <c r="DE46" s="129">
        <f>IF($AX46=1,$M46/2)+IF($AX46=0,$M46)</f>
        <v>0</v>
      </c>
      <c r="DF46" s="129">
        <f>IF($AZ46=1,$M46/2)+IF($AZ46=0,$M46)</f>
        <v>26.5</v>
      </c>
      <c r="DG46" s="129">
        <f>IF($BB46=1,$M46/2)+IF($BB46=0,$M46)</f>
        <v>26.5</v>
      </c>
      <c r="DH46" s="129">
        <f>IF($BD46=1,$M46/2)+IF($BD46=0,$M46)</f>
        <v>0</v>
      </c>
      <c r="DI46" s="126"/>
      <c r="DJ46" s="129">
        <f>IF($BH46=1,$M46/2)+IF($BH46=0,$M46)</f>
        <v>53</v>
      </c>
      <c r="DK46" s="129">
        <f>IF($BJ46=1,$M46/2)+IF($BJ46=0,$M46)</f>
        <v>0</v>
      </c>
      <c r="DL46" s="129">
        <f>IF($BL46=1,$M46/2)+IF($BL46=0,$M46)</f>
        <v>0</v>
      </c>
      <c r="DM46" s="129">
        <f>IF($BN46=1,$M46/2)+IF($BN46=0,$M46)</f>
        <v>0</v>
      </c>
      <c r="DN46" s="129">
        <f>IF($BP46=1,$M46/2)+IF($BP46=0,$M46)</f>
        <v>0</v>
      </c>
      <c r="DO46" s="129">
        <f>IF($BR46=1,$M46/2)+IF($BR46=0,$M46)</f>
        <v>26.5</v>
      </c>
      <c r="DP46" s="129">
        <f>IF($BT46=1,$M46/2)+IF($BT46=0,$M46)</f>
        <v>0</v>
      </c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x14ac:dyDescent="0.25">
      <c r="A47" s="150"/>
      <c r="B47" s="162"/>
      <c r="C47" s="152"/>
      <c r="D47" s="153"/>
      <c r="E47" s="147"/>
      <c r="F47" s="147"/>
      <c r="G47" s="139"/>
      <c r="H47" s="145"/>
      <c r="I47" s="147"/>
      <c r="J47" s="147"/>
      <c r="K47" s="149"/>
      <c r="L47" s="149"/>
      <c r="M47" s="137"/>
      <c r="N47" s="161"/>
      <c r="O47" s="25">
        <f>SUM(R47,T47,V47,X47,Z47,AB47,AD47,AF47,AH47,AJ47,AL47,AN47,AP47,AR47,AT47,AV47,AX47,AZ47,BB47,BD47,BF47,BH47,BJ47,BL47,BN47,BP47,BR47,BT47)</f>
        <v>91</v>
      </c>
      <c r="P47" s="26">
        <f>SUM(S47,U47,W47,Y47,AA47,AC47,AE47,AG47,AI47,AK47,AM47,AO47,AQ47,AS47,AU47,AW47,AY47,BA47,BC47,BE47,BG47,BI47,BK47,BM47,BO47,BQ47,BS47,BU47)</f>
        <v>56</v>
      </c>
      <c r="Q47" s="143"/>
      <c r="R47" s="19">
        <v>4</v>
      </c>
      <c r="S47" s="20">
        <v>1</v>
      </c>
      <c r="T47" s="21">
        <v>3</v>
      </c>
      <c r="U47" s="22">
        <v>3</v>
      </c>
      <c r="V47" s="21">
        <v>4</v>
      </c>
      <c r="W47" s="22">
        <v>2</v>
      </c>
      <c r="X47" s="21">
        <v>3</v>
      </c>
      <c r="Y47" s="22">
        <v>3</v>
      </c>
      <c r="Z47" s="21">
        <v>3</v>
      </c>
      <c r="AA47" s="22">
        <v>3</v>
      </c>
      <c r="AB47" s="19">
        <v>3</v>
      </c>
      <c r="AC47" s="20">
        <v>3</v>
      </c>
      <c r="AD47" s="19">
        <v>3</v>
      </c>
      <c r="AE47" s="20">
        <v>3</v>
      </c>
      <c r="AF47" s="21"/>
      <c r="AG47" s="22"/>
      <c r="AH47" s="19">
        <v>4</v>
      </c>
      <c r="AI47" s="20">
        <v>0</v>
      </c>
      <c r="AJ47" s="21">
        <v>4</v>
      </c>
      <c r="AK47" s="22">
        <v>1</v>
      </c>
      <c r="AL47" s="19">
        <v>3</v>
      </c>
      <c r="AM47" s="20">
        <v>3</v>
      </c>
      <c r="AN47" s="21">
        <v>4</v>
      </c>
      <c r="AO47" s="22">
        <v>1</v>
      </c>
      <c r="AP47" s="19">
        <v>4</v>
      </c>
      <c r="AQ47" s="20">
        <v>2</v>
      </c>
      <c r="AR47" s="21">
        <v>4</v>
      </c>
      <c r="AS47" s="22">
        <v>0</v>
      </c>
      <c r="AT47" s="19">
        <v>3</v>
      </c>
      <c r="AU47" s="20">
        <v>3</v>
      </c>
      <c r="AV47" s="18">
        <v>3</v>
      </c>
      <c r="AW47" s="17">
        <v>3</v>
      </c>
      <c r="AX47" s="18">
        <v>4</v>
      </c>
      <c r="AY47" s="17">
        <v>2</v>
      </c>
      <c r="AZ47" s="19">
        <v>3</v>
      </c>
      <c r="BA47" s="20">
        <v>3</v>
      </c>
      <c r="BB47" s="19">
        <v>3</v>
      </c>
      <c r="BC47" s="20">
        <v>3</v>
      </c>
      <c r="BD47" s="19">
        <v>4</v>
      </c>
      <c r="BE47" s="20">
        <v>2</v>
      </c>
      <c r="BF47" s="14"/>
      <c r="BG47" s="15"/>
      <c r="BH47" s="19">
        <v>2</v>
      </c>
      <c r="BI47" s="20">
        <v>4</v>
      </c>
      <c r="BJ47" s="18">
        <v>4</v>
      </c>
      <c r="BK47" s="17">
        <v>1</v>
      </c>
      <c r="BL47" s="18">
        <v>4</v>
      </c>
      <c r="BM47" s="17">
        <v>2</v>
      </c>
      <c r="BN47" s="18">
        <v>4</v>
      </c>
      <c r="BO47" s="17">
        <v>2</v>
      </c>
      <c r="BP47" s="19">
        <v>4</v>
      </c>
      <c r="BQ47" s="20">
        <v>1</v>
      </c>
      <c r="BR47" s="19">
        <v>3</v>
      </c>
      <c r="BS47" s="20">
        <v>3</v>
      </c>
      <c r="BT47" s="18">
        <v>4</v>
      </c>
      <c r="BU47" s="17">
        <v>2</v>
      </c>
      <c r="BV47" s="134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29"/>
      <c r="CP47" s="129"/>
      <c r="CQ47" s="129"/>
      <c r="CR47" s="129"/>
      <c r="CS47" s="129"/>
      <c r="CT47" s="129"/>
      <c r="CU47" s="129"/>
      <c r="CV47" s="129"/>
      <c r="CW47" s="130"/>
      <c r="CX47" s="130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6"/>
      <c r="DJ47" s="129"/>
      <c r="DK47" s="129"/>
      <c r="DL47" s="129"/>
      <c r="DM47" s="129"/>
      <c r="DN47" s="129"/>
      <c r="DO47" s="129"/>
      <c r="DP47" s="129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 x14ac:dyDescent="0.25">
      <c r="A48" s="150" t="s">
        <v>77</v>
      </c>
      <c r="B48" s="158" t="s">
        <v>78</v>
      </c>
      <c r="C48" s="152" t="s">
        <v>74</v>
      </c>
      <c r="D48" s="153"/>
      <c r="E48" s="146">
        <f t="shared" ref="E48" si="97">IF(G48="",0,IF(F48+G48&lt;1000,1000,F48+G48))</f>
        <v>1245.8800000000001</v>
      </c>
      <c r="F48" s="154">
        <f>IF(I48&gt;150,IF(H48&gt;=65,0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(15+50)%)*10),IF(I48&lt;-150,IF(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&lt;1,0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)</f>
        <v>1.8800000000000239</v>
      </c>
      <c r="G48" s="138">
        <v>1244</v>
      </c>
      <c r="H48" s="144">
        <f t="shared" ref="H48" si="98">IF(COUNT(R48:AS48)=0,0,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/((COUNT(R48:AS48))*2)%)</f>
        <v>50</v>
      </c>
      <c r="I48" s="146">
        <f t="shared" ref="I48" si="99">IF(G48="",0,G48-IF(SUM($G$6:$G$33)=0,0,(SUM($G$6:$G$33)/(COUNT($G$6:$G$33)))))</f>
        <v>-7.2307692307692832</v>
      </c>
      <c r="J48" s="146">
        <f>IF(G48=0,0,(SUM($G$6:$G$61)-G48)/(COUNT($G$6:$G$61)-1))</f>
        <v>1227.5</v>
      </c>
      <c r="K48" s="148">
        <f>SUM(AT48:BU48)</f>
        <v>19</v>
      </c>
      <c r="L48" s="148">
        <f t="shared" ref="L48" si="100">SUM(R48:AS48)</f>
        <v>18</v>
      </c>
      <c r="M48" s="136">
        <f>SUM(L48+K48)</f>
        <v>37</v>
      </c>
      <c r="N48" s="138">
        <f t="shared" ref="N48" si="101">RANK(M48,$M$6:$M$60)</f>
        <v>10</v>
      </c>
      <c r="O48" s="140">
        <f>IF(O49+P49&lt;1,0,SUM(O49/P49))</f>
        <v>1</v>
      </c>
      <c r="P48" s="141"/>
      <c r="Q48" s="142">
        <f>DJ62</f>
        <v>499</v>
      </c>
      <c r="R48" s="155">
        <f>IF(R49+S49=0,"",IF(R49=4,3,IF(R49=3,1,0)))</f>
        <v>3</v>
      </c>
      <c r="S48" s="155"/>
      <c r="T48" s="135">
        <f>IF(T49+U49=0,"",IF(T49=4,3,IF(T49=3,1,0)))</f>
        <v>0</v>
      </c>
      <c r="U48" s="135"/>
      <c r="V48" s="135">
        <f>IF(V49+W49=0,"",IF(V49=4,3,IF(V49=3,1,0)))</f>
        <v>3</v>
      </c>
      <c r="W48" s="135"/>
      <c r="X48" s="135">
        <f>IF(X49+Y49=0,"",IF(X49=4,3,IF(X49=3,1,0)))</f>
        <v>1</v>
      </c>
      <c r="Y48" s="135"/>
      <c r="Z48" s="135">
        <f>IF(Z49+AA49=0,"",IF(Z49=4,3,IF(Z49=3,1,0)))</f>
        <v>0</v>
      </c>
      <c r="AA48" s="135"/>
      <c r="AB48" s="155">
        <f>IF(AB49+AC49=0,"",IF(AB49=4,3,IF(AB49=3,1,0)))</f>
        <v>0</v>
      </c>
      <c r="AC48" s="155"/>
      <c r="AD48" s="155">
        <f>IF(AD49+AE49=0,"",IF(AD49=4,3,IF(AD49=3,1,0)))</f>
        <v>1</v>
      </c>
      <c r="AE48" s="155"/>
      <c r="AF48" s="135" t="str">
        <f>IF(AF49+AG49=0,"",IF(AF49=4,3,IF(AF49=3,1,0)))</f>
        <v/>
      </c>
      <c r="AG48" s="135"/>
      <c r="AH48" s="155">
        <f>IF(AH49+AI49=0,"",IF(AH49=4,3,IF(AH49=3,1,0)))</f>
        <v>3</v>
      </c>
      <c r="AI48" s="155"/>
      <c r="AJ48" s="135">
        <f>IF(AJ49+AK49=0,"",IF(AJ49=4,3,IF(AJ49=3,1,0)))</f>
        <v>1</v>
      </c>
      <c r="AK48" s="135"/>
      <c r="AL48" s="155">
        <f>IF(AL49+AM49=0,"",IF(AL49=4,3,IF(AL49=3,1,0)))</f>
        <v>3</v>
      </c>
      <c r="AM48" s="155"/>
      <c r="AN48" s="135">
        <f>IF(AN49+AO49=0,"",IF(AN49=4,3,IF(AN49=3,1,0)))</f>
        <v>0</v>
      </c>
      <c r="AO48" s="135"/>
      <c r="AP48" s="155">
        <f>IF(AP49+AQ49=0,"",IF(AP49=4,3,IF(AP49=3,1,0)))</f>
        <v>3</v>
      </c>
      <c r="AQ48" s="155"/>
      <c r="AR48" s="135">
        <f>IF(AR49+AS49=0,"",IF(AR49=4,3,IF(AR49=3,1,0)))</f>
        <v>0</v>
      </c>
      <c r="AS48" s="135"/>
      <c r="AT48" s="155">
        <f>IF(AT49+AU49=0,"",IF(AT49=4,3,IF(AT49=3,1,0)))</f>
        <v>3</v>
      </c>
      <c r="AU48" s="155"/>
      <c r="AV48" s="131">
        <f>IF(AV49+AW49=0,"",IF(AV49=4,3,IF(AV49=3,1,0)))</f>
        <v>1</v>
      </c>
      <c r="AW48" s="131"/>
      <c r="AX48" s="131">
        <f>IF(AX49+AY49=0,"",IF(AX49=4,3,IF(AX49=3,1,0)))</f>
        <v>0</v>
      </c>
      <c r="AY48" s="131"/>
      <c r="AZ48" s="155">
        <f>IF(AZ49+BA49=0,"",IF(AZ49=4,3,IF(AZ49=3,1,0)))</f>
        <v>0</v>
      </c>
      <c r="BA48" s="155"/>
      <c r="BB48" s="155">
        <f>IF(BB49+BC49=0,"",IF(BB49=4,3,IF(BB49=3,1,0)))</f>
        <v>3</v>
      </c>
      <c r="BC48" s="155"/>
      <c r="BD48" s="155">
        <f>IF(BD49+BE49=0,"",IF(BD49=4,3,IF(BD49=3,1,0)))</f>
        <v>3</v>
      </c>
      <c r="BE48" s="155"/>
      <c r="BF48" s="155">
        <f>IF(BF49+BG49=0,"",IF(BF49=4,3,IF(BF49=3,1,0)))</f>
        <v>3</v>
      </c>
      <c r="BG48" s="155"/>
      <c r="BH48" s="156" t="s">
        <v>27</v>
      </c>
      <c r="BI48" s="157"/>
      <c r="BJ48" s="131">
        <f>IF(BJ49+BK49=0,"",IF(BJ49=4,3,IF(BJ49=3,1,0)))</f>
        <v>3</v>
      </c>
      <c r="BK48" s="131"/>
      <c r="BL48" s="131">
        <f>IF(BL49+BM49=0,"",IF(BL49=4,3,IF(BL49=3,1,0)))</f>
        <v>1</v>
      </c>
      <c r="BM48" s="131"/>
      <c r="BN48" s="131">
        <f>IF(BN49+BO49=0,"",IF(BN49=4,3,IF(BN49=3,1,0)))</f>
        <v>1</v>
      </c>
      <c r="BO48" s="131"/>
      <c r="BP48" s="155">
        <f>IF(BP49+BQ49=0,"",IF(BP49=4,3,IF(BP49=3,1,0)))</f>
        <v>0</v>
      </c>
      <c r="BQ48" s="155"/>
      <c r="BR48" s="155">
        <f>IF(BR49+BS49=0,"",IF(BR49=4,3,IF(BR49=3,1,0)))</f>
        <v>1</v>
      </c>
      <c r="BS48" s="155"/>
      <c r="BT48" s="131">
        <f>IF(BT49+BU49=0,"",IF(BT49=4,3,IF(BT49=3,1,0)))</f>
        <v>0</v>
      </c>
      <c r="BU48" s="131"/>
      <c r="BV48" s="134">
        <v>26</v>
      </c>
      <c r="BW48" s="1"/>
      <c r="BX48" s="1"/>
      <c r="BY48" s="1"/>
      <c r="BZ48" s="1"/>
      <c r="CA48" s="1"/>
      <c r="CB48" s="1"/>
      <c r="CC48" s="1"/>
      <c r="CD48" s="1"/>
      <c r="CE48" s="1"/>
      <c r="CF48" s="1" t="s">
        <v>27</v>
      </c>
      <c r="CG48" s="1"/>
      <c r="CH48" s="1"/>
      <c r="CI48" s="1"/>
      <c r="CJ48" s="1"/>
      <c r="CK48" s="1"/>
      <c r="CL48" s="1"/>
      <c r="CM48" s="1"/>
      <c r="CN48" s="1"/>
      <c r="CO48" s="129">
        <f>IF($R48=1,$M48/2)+IF($R48=0,$M48)</f>
        <v>0</v>
      </c>
      <c r="CP48" s="129">
        <f>IF($T48=1,$M48/2)+IF($T48=0,$M48)</f>
        <v>37</v>
      </c>
      <c r="CQ48" s="129">
        <f>IF($V48=1,$M48/2)+IF($V48=0,$M48)</f>
        <v>0</v>
      </c>
      <c r="CR48" s="129">
        <f>IF($X48=1,$M48/2)+IF($X48=0,$M48)</f>
        <v>18.5</v>
      </c>
      <c r="CS48" s="129">
        <f>IF($Z48=1,$M48/2)+IF($Z48=0,$M48)</f>
        <v>37</v>
      </c>
      <c r="CT48" s="129">
        <f>IF($AB48=1,$M48/2)+IF($AB48=0,$M48)</f>
        <v>37</v>
      </c>
      <c r="CU48" s="129">
        <f>IF($AD48=1,$M48/2)+IF($AD48=0,$M48)</f>
        <v>18.5</v>
      </c>
      <c r="CV48" s="129">
        <f>IF($AF48=1,$M48/2)+IF($AF48=0,$M48)</f>
        <v>0</v>
      </c>
      <c r="CW48" s="130">
        <f>IF($AH48=1,$M48/2)+IF($AH48=0,$M48)</f>
        <v>0</v>
      </c>
      <c r="CX48" s="130">
        <f>IF($AJ48=1,$M48/2)+IF($AJ48=0,$M48)</f>
        <v>18.5</v>
      </c>
      <c r="CY48" s="129">
        <f>IF($AL48=1,$M48/2)+IF($AL48=0,$M48)</f>
        <v>0</v>
      </c>
      <c r="CZ48" s="129">
        <f>IF($AN48=1,$M48/2)+IF($AN48=0,$M48)</f>
        <v>37</v>
      </c>
      <c r="DA48" s="129">
        <f>IF($AP48=1,$M48/2)+IF($AP48=0,$M48)</f>
        <v>0</v>
      </c>
      <c r="DB48" s="129">
        <f>IF($AR48=1,$M48/2)+IF($AR48=0,$M48)</f>
        <v>37</v>
      </c>
      <c r="DC48" s="129">
        <f>IF($AT48=1,$M48/2)+IF($AT48=0,$M48)</f>
        <v>0</v>
      </c>
      <c r="DD48" s="129">
        <f>IF($AV48=1,$M48/2)+IF($AV48=0,$M48)</f>
        <v>18.5</v>
      </c>
      <c r="DE48" s="129">
        <f>IF($AX48=1,$M48/2)+IF($AX48=0,$M48)</f>
        <v>37</v>
      </c>
      <c r="DF48" s="129">
        <f>IF($AZ48=1,$M48/2)+IF($AZ48=0,$M48)</f>
        <v>37</v>
      </c>
      <c r="DG48" s="129">
        <f>IF($BB48=1,$M48/2)+IF($BB48=0,$M48)</f>
        <v>0</v>
      </c>
      <c r="DH48" s="129">
        <f>IF($BD48=1,$M48/2)+IF($BD48=0,$M48)</f>
        <v>0</v>
      </c>
      <c r="DI48" s="129">
        <f>IF($BF48=1,$M48/2)+IF($BF48=0,$M48)</f>
        <v>0</v>
      </c>
      <c r="DJ48" s="126"/>
      <c r="DK48" s="129">
        <f>IF($BJ48=1,$M48/2)+IF($BJ48=0,$M48)</f>
        <v>0</v>
      </c>
      <c r="DL48" s="129">
        <f>IF($BL48=1,$M48/2)+IF($BL48=0,$M48)</f>
        <v>18.5</v>
      </c>
      <c r="DM48" s="129">
        <f>IF($BN48=1,$M48/2)+IF($BN48=0,$M48)</f>
        <v>18.5</v>
      </c>
      <c r="DN48" s="129">
        <f>IF($BP48=1,$M48/2)+IF($BP48=0,$M48)</f>
        <v>37</v>
      </c>
      <c r="DO48" s="129">
        <f>IF($BR48=1,$M48/2)+IF($BR48=0,$M48)</f>
        <v>18.5</v>
      </c>
      <c r="DP48" s="129">
        <f>IF($BT48=1,$M48/2)+IF($BT48=0,$M48)</f>
        <v>37</v>
      </c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x14ac:dyDescent="0.25">
      <c r="A49" s="150"/>
      <c r="B49" s="158"/>
      <c r="C49" s="152"/>
      <c r="D49" s="153"/>
      <c r="E49" s="147"/>
      <c r="F49" s="147"/>
      <c r="G49" s="139"/>
      <c r="H49" s="145"/>
      <c r="I49" s="147"/>
      <c r="J49" s="147"/>
      <c r="K49" s="149"/>
      <c r="L49" s="149"/>
      <c r="M49" s="137"/>
      <c r="N49" s="139"/>
      <c r="O49" s="25">
        <f>SUM(R49,T49,V49,X49,Z49,AB49,AD49,AF49,AH49,AJ49,AL49,AN49,AP49,AR49,AT49,AV49,AX49,AZ49,BB49,BD49,BF49,BH49,BJ49,BL49,BN49,BP49,BR49,BT49)</f>
        <v>72</v>
      </c>
      <c r="P49" s="26">
        <f>SUM(S49,U49,W49,Y49,AA49,AC49,AE49,AG49,AI49,AK49,AM49,AO49,AQ49,AS49,AU49,AW49,AY49,BA49,BC49,BE49,BG49,BI49,BK49,BM49,BO49,BQ49,BS49,BU49)</f>
        <v>72</v>
      </c>
      <c r="Q49" s="143"/>
      <c r="R49" s="19">
        <v>4</v>
      </c>
      <c r="S49" s="20">
        <v>2</v>
      </c>
      <c r="T49" s="21">
        <v>0</v>
      </c>
      <c r="U49" s="22">
        <v>4</v>
      </c>
      <c r="V49" s="21">
        <v>4</v>
      </c>
      <c r="W49" s="22">
        <v>2</v>
      </c>
      <c r="X49" s="21">
        <v>3</v>
      </c>
      <c r="Y49" s="22">
        <v>3</v>
      </c>
      <c r="Z49" s="21">
        <v>1</v>
      </c>
      <c r="AA49" s="22">
        <v>4</v>
      </c>
      <c r="AB49" s="19">
        <v>0</v>
      </c>
      <c r="AC49" s="20">
        <v>4</v>
      </c>
      <c r="AD49" s="19">
        <v>3</v>
      </c>
      <c r="AE49" s="20">
        <v>3</v>
      </c>
      <c r="AF49" s="21"/>
      <c r="AG49" s="22"/>
      <c r="AH49" s="19">
        <v>4</v>
      </c>
      <c r="AI49" s="20">
        <v>2</v>
      </c>
      <c r="AJ49" s="21">
        <v>3</v>
      </c>
      <c r="AK49" s="22">
        <v>3</v>
      </c>
      <c r="AL49" s="19">
        <v>4</v>
      </c>
      <c r="AM49" s="20">
        <v>2</v>
      </c>
      <c r="AN49" s="21">
        <v>1</v>
      </c>
      <c r="AO49" s="22">
        <v>4</v>
      </c>
      <c r="AP49" s="19">
        <v>4</v>
      </c>
      <c r="AQ49" s="20">
        <v>2</v>
      </c>
      <c r="AR49" s="21">
        <v>2</v>
      </c>
      <c r="AS49" s="22">
        <v>4</v>
      </c>
      <c r="AT49" s="19">
        <v>4</v>
      </c>
      <c r="AU49" s="20">
        <v>0</v>
      </c>
      <c r="AV49" s="18">
        <v>3</v>
      </c>
      <c r="AW49" s="17">
        <v>3</v>
      </c>
      <c r="AX49" s="18">
        <v>2</v>
      </c>
      <c r="AY49" s="17">
        <v>4</v>
      </c>
      <c r="AZ49" s="19">
        <v>2</v>
      </c>
      <c r="BA49" s="20">
        <v>4</v>
      </c>
      <c r="BB49" s="19">
        <v>4</v>
      </c>
      <c r="BC49" s="20">
        <v>2</v>
      </c>
      <c r="BD49" s="19">
        <v>4</v>
      </c>
      <c r="BE49" s="20">
        <v>1</v>
      </c>
      <c r="BF49" s="19">
        <v>4</v>
      </c>
      <c r="BG49" s="20">
        <v>2</v>
      </c>
      <c r="BH49" s="14"/>
      <c r="BI49" s="15"/>
      <c r="BJ49" s="18">
        <v>4</v>
      </c>
      <c r="BK49" s="17">
        <v>0</v>
      </c>
      <c r="BL49" s="18">
        <v>3</v>
      </c>
      <c r="BM49" s="17">
        <v>3</v>
      </c>
      <c r="BN49" s="18">
        <v>3</v>
      </c>
      <c r="BO49" s="17">
        <v>3</v>
      </c>
      <c r="BP49" s="19">
        <v>2</v>
      </c>
      <c r="BQ49" s="20">
        <v>4</v>
      </c>
      <c r="BR49" s="19">
        <v>3</v>
      </c>
      <c r="BS49" s="20">
        <v>3</v>
      </c>
      <c r="BT49" s="18">
        <v>1</v>
      </c>
      <c r="BU49" s="17">
        <v>4</v>
      </c>
      <c r="BV49" s="134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29"/>
      <c r="CP49" s="129"/>
      <c r="CQ49" s="129"/>
      <c r="CR49" s="129"/>
      <c r="CS49" s="129"/>
      <c r="CT49" s="129"/>
      <c r="CU49" s="129"/>
      <c r="CV49" s="129"/>
      <c r="CW49" s="130"/>
      <c r="CX49" s="130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6"/>
      <c r="DK49" s="129"/>
      <c r="DL49" s="129"/>
      <c r="DM49" s="129"/>
      <c r="DN49" s="129"/>
      <c r="DO49" s="129"/>
      <c r="DP49" s="129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x14ac:dyDescent="0.25">
      <c r="A50" s="150" t="s">
        <v>79</v>
      </c>
      <c r="B50" s="159" t="s">
        <v>80</v>
      </c>
      <c r="C50" s="152" t="s">
        <v>64</v>
      </c>
      <c r="D50" s="153"/>
      <c r="E50" s="146">
        <f t="shared" ref="E50" si="102">IF(G50="",0,IF(F50+G50&lt;1000,1000,F50+G50))</f>
        <v>1214.42</v>
      </c>
      <c r="F50" s="154">
        <f>IF(I50&gt;150,IF(H50&gt;=65,0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(15+50)%)*10),IF(I50&lt;-150,IF(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&lt;1,0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)</f>
        <v>-0.57999999999998053</v>
      </c>
      <c r="G50" s="138">
        <v>1215</v>
      </c>
      <c r="H50" s="144">
        <f t="shared" ref="H50" si="103">IF(COUNT(R50:AS50)=0,0,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/((COUNT(R50:AS50))*2)%)</f>
        <v>46.153846153846153</v>
      </c>
      <c r="I50" s="146">
        <f t="shared" ref="I50" si="104">IF(G50="",0,G50-IF(SUM($G$6:$G$33)=0,0,(SUM($G$6:$G$33)/(COUNT($G$6:$G$33)))))</f>
        <v>-36.230769230769283</v>
      </c>
      <c r="J50" s="146">
        <f>IF(G50=0,0,(SUM($G$6:$G$61)-G50)/(COUNT($G$6:$G$61)-1))</f>
        <v>1228.6153846153845</v>
      </c>
      <c r="K50" s="148">
        <f>SUM(AT50:BU50)</f>
        <v>15</v>
      </c>
      <c r="L50" s="148">
        <f t="shared" ref="L50" si="105">SUM(R50:AS50)</f>
        <v>15</v>
      </c>
      <c r="M50" s="136">
        <f>SUM(L50+K50)</f>
        <v>30</v>
      </c>
      <c r="N50" s="138">
        <f t="shared" ref="N50" si="106">RANK(M50,$M$6:$M$60)</f>
        <v>18</v>
      </c>
      <c r="O50" s="140">
        <f>IF(O51+P51&lt;1,0,SUM(O51/P51))</f>
        <v>0.90540540540540537</v>
      </c>
      <c r="P50" s="141"/>
      <c r="Q50" s="142">
        <f>DK62</f>
        <v>349</v>
      </c>
      <c r="R50" s="135">
        <f>IF(R51+S51=0,"",IF(R51=4,3,IF(R51=3,1,0)))</f>
        <v>3</v>
      </c>
      <c r="S50" s="135"/>
      <c r="T50" s="135">
        <f>IF(T51+U51=0,"",IF(T51=4,3,IF(T51=3,1,0)))</f>
        <v>1</v>
      </c>
      <c r="U50" s="135"/>
      <c r="V50" s="135">
        <f>IF(V51+W51=0,"",IF(V51=4,3,IF(V51=3,1,0)))</f>
        <v>3</v>
      </c>
      <c r="W50" s="135"/>
      <c r="X50" s="135">
        <f>IF(X51+Y51=0,"",IF(X51=4,3,IF(X51=3,1,0)))</f>
        <v>1</v>
      </c>
      <c r="Y50" s="135"/>
      <c r="Z50" s="135">
        <f>IF(Z51+AA51=0,"",IF(Z51=4,3,IF(Z51=3,1,0)))</f>
        <v>1</v>
      </c>
      <c r="AA50" s="135"/>
      <c r="AB50" s="135">
        <f>IF(AB51+AC51=0,"",IF(AB51=4,3,IF(AB51=3,1,0)))</f>
        <v>0</v>
      </c>
      <c r="AC50" s="135"/>
      <c r="AD50" s="135">
        <f>IF(AD51+AE51=0,"",IF(AD51=4,3,IF(AD51=3,1,0)))</f>
        <v>1</v>
      </c>
      <c r="AE50" s="135"/>
      <c r="AF50" s="135" t="str">
        <f>IF(AF51+AG51=0,"",IF(AF51=4,3,IF(AF51=3,1,0)))</f>
        <v/>
      </c>
      <c r="AG50" s="135"/>
      <c r="AH50" s="135">
        <f>IF(AH51+AI51=0,"",IF(AH51=4,3,IF(AH51=3,1,0)))</f>
        <v>0</v>
      </c>
      <c r="AI50" s="135"/>
      <c r="AJ50" s="135">
        <f>IF(AJ51+AK51=0,"",IF(AJ51=4,3,IF(AJ51=3,1,0)))</f>
        <v>0</v>
      </c>
      <c r="AK50" s="135"/>
      <c r="AL50" s="135">
        <f>IF(AL51+AM51=0,"",IF(AL51=4,3,IF(AL51=3,1,0)))</f>
        <v>1</v>
      </c>
      <c r="AM50" s="135"/>
      <c r="AN50" s="135">
        <f>IF(AN51+AO51=0,"",IF(AN51=4,3,IF(AN51=3,1,0)))</f>
        <v>3</v>
      </c>
      <c r="AO50" s="135"/>
      <c r="AP50" s="135">
        <f>IF(AP51+AQ51=0,"",IF(AP51=4,3,IF(AP51=3,1,0)))</f>
        <v>0</v>
      </c>
      <c r="AQ50" s="135"/>
      <c r="AR50" s="135">
        <f>IF(AR51+AS51=0,"",IF(AR51=4,3,IF(AR51=3,1,0)))</f>
        <v>1</v>
      </c>
      <c r="AS50" s="135"/>
      <c r="AT50" s="131">
        <f>IF(AT51+AU51=0,"",IF(AT51=4,3,IF(AT51=3,1,0)))</f>
        <v>1</v>
      </c>
      <c r="AU50" s="131"/>
      <c r="AV50" s="131">
        <f>IF(AV51+AW51=0,"",IF(AV51=4,3,IF(AV51=3,1,0)))</f>
        <v>3</v>
      </c>
      <c r="AW50" s="131"/>
      <c r="AX50" s="131">
        <f>IF(AX51+AY51=0,"",IF(AX51=4,3,IF(AX51=3,1,0)))</f>
        <v>3</v>
      </c>
      <c r="AY50" s="131"/>
      <c r="AZ50" s="131">
        <f>IF(AZ51+BA51=0,"",IF(AZ51=4,3,IF(AZ51=3,1,0)))</f>
        <v>0</v>
      </c>
      <c r="BA50" s="131"/>
      <c r="BB50" s="131">
        <f>IF(BB51+BC51=0,"",IF(BB51=4,3,IF(BB51=3,1,0)))</f>
        <v>1</v>
      </c>
      <c r="BC50" s="131"/>
      <c r="BD50" s="131">
        <f>IF(BD51+BE51=0,"",IF(BD51=4,3,IF(BD51=3,1,0)))</f>
        <v>0</v>
      </c>
      <c r="BE50" s="131"/>
      <c r="BF50" s="131">
        <f>IF(BF51+BG51=0,"",IF(BF51=4,3,IF(BF51=3,1,0)))</f>
        <v>0</v>
      </c>
      <c r="BG50" s="131"/>
      <c r="BH50" s="131">
        <f>IF(BH51+BI51=0,"",IF(BH51=4,3,IF(BH51=3,1,0)))</f>
        <v>0</v>
      </c>
      <c r="BI50" s="131"/>
      <c r="BJ50" s="132" t="s">
        <v>27</v>
      </c>
      <c r="BK50" s="133"/>
      <c r="BL50" s="131">
        <f>IF(BL51+BM51=0,"",IF(BL51=4,3,IF(BL51=3,1,0)))</f>
        <v>1</v>
      </c>
      <c r="BM50" s="131"/>
      <c r="BN50" s="131">
        <f>IF(BN51+BO51=0,"",IF(BN51=4,3,IF(BN51=3,1,0)))</f>
        <v>0</v>
      </c>
      <c r="BO50" s="131"/>
      <c r="BP50" s="131">
        <f>IF(BP51+BQ51=0,"",IF(BP51=4,3,IF(BP51=3,1,0)))</f>
        <v>0</v>
      </c>
      <c r="BQ50" s="131"/>
      <c r="BR50" s="131">
        <f>IF(BR51+BS51=0,"",IF(BR51=4,3,IF(BR51=3,1,0)))</f>
        <v>3</v>
      </c>
      <c r="BS50" s="131"/>
      <c r="BT50" s="131">
        <f>IF(BT51+BU51=0,"",IF(BT51=4,3,IF(BT51=3,1,0)))</f>
        <v>3</v>
      </c>
      <c r="BU50" s="131"/>
      <c r="BV50" s="134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29">
        <f>IF($R50=1,$M50/2)+IF($R50=0,$M50)</f>
        <v>0</v>
      </c>
      <c r="CP50" s="129">
        <f>IF($T50=1,$M50/2)+IF($T50=0,$M50)</f>
        <v>15</v>
      </c>
      <c r="CQ50" s="129">
        <f>IF($V50=1,$M50/2)+IF($V50=0,$M50)</f>
        <v>0</v>
      </c>
      <c r="CR50" s="129">
        <f>IF($X50=1,$M50/2)+IF($X50=0,$M50)</f>
        <v>15</v>
      </c>
      <c r="CS50" s="129">
        <f>IF($Z50=1,$M50/2)+IF($Z50=0,$M50)</f>
        <v>15</v>
      </c>
      <c r="CT50" s="129">
        <f>IF($AB50=1,$M50/2)+IF($AB50=0,$M50)</f>
        <v>30</v>
      </c>
      <c r="CU50" s="129">
        <f>IF($AD50=1,$M50/2)+IF($AD50=0,$M50)</f>
        <v>15</v>
      </c>
      <c r="CV50" s="129">
        <f>IF($AF50=1,$M50/2)+IF($AF50=0,$M50)</f>
        <v>0</v>
      </c>
      <c r="CW50" s="130">
        <f>IF($AH50=1,$M50/2)+IF($AH50=0,$M50)</f>
        <v>30</v>
      </c>
      <c r="CX50" s="130">
        <f>IF($AJ50=1,$M50/2)+IF($AJ50=0,$M50)</f>
        <v>30</v>
      </c>
      <c r="CY50" s="129">
        <f>IF($AL50=1,$M50/2)+IF($AL50=0,$M50)</f>
        <v>15</v>
      </c>
      <c r="CZ50" s="129">
        <f>IF($AN50=1,$M50/2)+IF($AN50=0,$M50)</f>
        <v>0</v>
      </c>
      <c r="DA50" s="129">
        <f>IF($AP50=1,$M50/2)+IF($AP50=0,$M50)</f>
        <v>30</v>
      </c>
      <c r="DB50" s="129">
        <f>IF($AR50=1,$M50/2)+IF($AR50=0,$M50)</f>
        <v>15</v>
      </c>
      <c r="DC50" s="129">
        <f>IF($AT50=1,$M50/2)+IF($AT50=0,$M50)</f>
        <v>15</v>
      </c>
      <c r="DD50" s="129">
        <f>IF($AV50=1,$M50/2)+IF($AV50=0,$M50)</f>
        <v>0</v>
      </c>
      <c r="DE50" s="129">
        <f>IF($AX50=1,$M50/2)+IF($AX50=0,$M50)</f>
        <v>0</v>
      </c>
      <c r="DF50" s="129">
        <f>IF($AZ50=1,$M50/2)+IF($AZ50=0,$M50)</f>
        <v>30</v>
      </c>
      <c r="DG50" s="129">
        <f>IF($BB50=1,$M50/2)+IF($BB50=0,$M50)</f>
        <v>15</v>
      </c>
      <c r="DH50" s="129">
        <f>IF($BD50=1,$M50/2)+IF($BD50=0,$M50)</f>
        <v>30</v>
      </c>
      <c r="DI50" s="129">
        <f>IF($BF50=1,$M50/2)+IF($BF50=0,$M50)</f>
        <v>30</v>
      </c>
      <c r="DJ50" s="129">
        <f>IF($BH50=1,$M50/2)+IF($BH50=0,$M50)</f>
        <v>30</v>
      </c>
      <c r="DK50" s="126"/>
      <c r="DL50" s="129">
        <f>IF($BL50=1,$M50/2)+IF($BL50=0,$M50)</f>
        <v>15</v>
      </c>
      <c r="DM50" s="129">
        <f>IF($BN50=1,$M50/2)+IF($BN50=0,$M50)</f>
        <v>30</v>
      </c>
      <c r="DN50" s="129">
        <f>IF($BP50=1,$M50/2)+IF($BP50=0,$M50)</f>
        <v>30</v>
      </c>
      <c r="DO50" s="129">
        <f>IF($BR50=1,$M50/2)+IF($BR50=0,$M50)</f>
        <v>0</v>
      </c>
      <c r="DP50" s="129">
        <f>IF($BT50=1,$M50/2)+IF($BT50=0,$M50)</f>
        <v>0</v>
      </c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x14ac:dyDescent="0.25">
      <c r="A51" s="150"/>
      <c r="B51" s="159"/>
      <c r="C51" s="152"/>
      <c r="D51" s="153"/>
      <c r="E51" s="147"/>
      <c r="F51" s="147"/>
      <c r="G51" s="139"/>
      <c r="H51" s="145"/>
      <c r="I51" s="147"/>
      <c r="J51" s="147"/>
      <c r="K51" s="149"/>
      <c r="L51" s="149"/>
      <c r="M51" s="137"/>
      <c r="N51" s="139"/>
      <c r="O51" s="25">
        <f>SUM(R51,T51,V51,X51,Z51,AB51,AD51,AF51,AH51,AJ51,AL51,AN51,AP51,AR51,AT51,AV51,AX51,AZ51,BB51,BD51,BF51,BH51,BJ51,BL51,BN51,BP51,BR51,BT51)</f>
        <v>67</v>
      </c>
      <c r="P51" s="26">
        <f>SUM(S51,U51,W51,Y51,AA51,AC51,AE51,AG51,AI51,AK51,AM51,AO51,AQ51,AS51,AU51,AW51,AY51,BA51,BC51,BE51,BG51,BI51,BK51,BM51,BO51,BQ51,BS51,BU51)</f>
        <v>74</v>
      </c>
      <c r="Q51" s="143"/>
      <c r="R51" s="21">
        <v>4</v>
      </c>
      <c r="S51" s="22">
        <v>2</v>
      </c>
      <c r="T51" s="21">
        <v>3</v>
      </c>
      <c r="U51" s="22">
        <v>3</v>
      </c>
      <c r="V51" s="21">
        <v>4</v>
      </c>
      <c r="W51" s="22">
        <v>0</v>
      </c>
      <c r="X51" s="21">
        <v>3</v>
      </c>
      <c r="Y51" s="22">
        <v>3</v>
      </c>
      <c r="Z51" s="21">
        <v>3</v>
      </c>
      <c r="AA51" s="22">
        <v>3</v>
      </c>
      <c r="AB51" s="21">
        <v>0</v>
      </c>
      <c r="AC51" s="22">
        <v>4</v>
      </c>
      <c r="AD51" s="21">
        <v>3</v>
      </c>
      <c r="AE51" s="22">
        <v>3</v>
      </c>
      <c r="AF51" s="21"/>
      <c r="AG51" s="22"/>
      <c r="AH51" s="21">
        <v>2</v>
      </c>
      <c r="AI51" s="22">
        <v>4</v>
      </c>
      <c r="AJ51" s="21">
        <v>2</v>
      </c>
      <c r="AK51" s="22">
        <v>4</v>
      </c>
      <c r="AL51" s="21">
        <v>3</v>
      </c>
      <c r="AM51" s="22">
        <v>3</v>
      </c>
      <c r="AN51" s="21">
        <v>4</v>
      </c>
      <c r="AO51" s="22">
        <v>2</v>
      </c>
      <c r="AP51" s="21">
        <v>2</v>
      </c>
      <c r="AQ51" s="22">
        <v>4</v>
      </c>
      <c r="AR51" s="21">
        <v>3</v>
      </c>
      <c r="AS51" s="22">
        <v>3</v>
      </c>
      <c r="AT51" s="18">
        <v>3</v>
      </c>
      <c r="AU51" s="17">
        <v>3</v>
      </c>
      <c r="AV51" s="18">
        <v>4</v>
      </c>
      <c r="AW51" s="17">
        <v>0</v>
      </c>
      <c r="AX51" s="18">
        <v>4</v>
      </c>
      <c r="AY51" s="17">
        <v>2</v>
      </c>
      <c r="AZ51" s="18">
        <v>0</v>
      </c>
      <c r="BA51" s="17">
        <v>4</v>
      </c>
      <c r="BB51" s="18">
        <v>3</v>
      </c>
      <c r="BC51" s="17">
        <v>3</v>
      </c>
      <c r="BD51" s="18">
        <v>2</v>
      </c>
      <c r="BE51" s="17">
        <v>4</v>
      </c>
      <c r="BF51" s="18">
        <v>1</v>
      </c>
      <c r="BG51" s="17">
        <v>4</v>
      </c>
      <c r="BH51" s="18">
        <v>0</v>
      </c>
      <c r="BI51" s="17">
        <v>4</v>
      </c>
      <c r="BJ51" s="27"/>
      <c r="BK51" s="28"/>
      <c r="BL51" s="18">
        <v>3</v>
      </c>
      <c r="BM51" s="17">
        <v>3</v>
      </c>
      <c r="BN51" s="18">
        <v>1</v>
      </c>
      <c r="BO51" s="17">
        <v>4</v>
      </c>
      <c r="BP51" s="18">
        <v>2</v>
      </c>
      <c r="BQ51" s="17">
        <v>4</v>
      </c>
      <c r="BR51" s="18">
        <v>4</v>
      </c>
      <c r="BS51" s="17">
        <v>0</v>
      </c>
      <c r="BT51" s="18">
        <v>4</v>
      </c>
      <c r="BU51" s="17">
        <v>1</v>
      </c>
      <c r="BV51" s="134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29"/>
      <c r="CP51" s="129"/>
      <c r="CQ51" s="129"/>
      <c r="CR51" s="129"/>
      <c r="CS51" s="129"/>
      <c r="CT51" s="129"/>
      <c r="CU51" s="129"/>
      <c r="CV51" s="129"/>
      <c r="CW51" s="130"/>
      <c r="CX51" s="130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6"/>
      <c r="DL51" s="129"/>
      <c r="DM51" s="129"/>
      <c r="DN51" s="129"/>
      <c r="DO51" s="129"/>
      <c r="DP51" s="129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x14ac:dyDescent="0.25">
      <c r="A52" s="150" t="s">
        <v>81</v>
      </c>
      <c r="B52" s="151" t="s">
        <v>82</v>
      </c>
      <c r="C52" s="152" t="s">
        <v>83</v>
      </c>
      <c r="D52" s="153"/>
      <c r="E52" s="146">
        <f t="shared" ref="E52" si="107">IF(G52="",0,IF(F52+G52&lt;1000,1000,F52+G52))</f>
        <v>1103.76</v>
      </c>
      <c r="F52" s="154">
        <f>IF(I52&gt;150,IF(H52&gt;=65,0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(15+50)%)*10),IF(I52&lt;-150,IF(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&lt;1,0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)</f>
        <v>-2.2399999999999842</v>
      </c>
      <c r="G52" s="138">
        <v>1106</v>
      </c>
      <c r="H52" s="144">
        <f t="shared" ref="H52" si="108">IF(COUNT(R52:AS52)=0,0,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/((COUNT(R52:AS52))*2)%)</f>
        <v>34.615384615384613</v>
      </c>
      <c r="I52" s="146">
        <f t="shared" ref="I52" si="109">IF(G52="",0,G52-IF(SUM($G$6:$G$33)=0,0,(SUM($G$6:$G$33)/(COUNT($G$6:$G$33)))))</f>
        <v>-145.23076923076928</v>
      </c>
      <c r="J52" s="146">
        <f>IF(G52=0,0,(SUM($G$6:$G$61)-G52)/(COUNT($G$6:$G$61)-1))</f>
        <v>1232.8076923076924</v>
      </c>
      <c r="K52" s="148">
        <f>SUM(AT52:BU52)</f>
        <v>13</v>
      </c>
      <c r="L52" s="148">
        <f t="shared" ref="L52" si="110">SUM(R52:AS52)</f>
        <v>11</v>
      </c>
      <c r="M52" s="136">
        <f>SUM(L52+K52)</f>
        <v>24</v>
      </c>
      <c r="N52" s="138">
        <f t="shared" ref="N52" si="111">RANK(M52,$M$6:$M$60)</f>
        <v>24</v>
      </c>
      <c r="O52" s="140">
        <f>IF(O53+P53&lt;1,0,SUM(O53/P53))</f>
        <v>0.77777777777777779</v>
      </c>
      <c r="P52" s="141"/>
      <c r="Q52" s="142">
        <f>DL62</f>
        <v>283</v>
      </c>
      <c r="R52" s="135">
        <f>IF(R53+S53=0,"",IF(R53=4,3,IF(R53=3,1,0)))</f>
        <v>0</v>
      </c>
      <c r="S52" s="135"/>
      <c r="T52" s="135">
        <f>IF(T53+U53=0,"",IF(T53=4,3,IF(T53=3,1,0)))</f>
        <v>3</v>
      </c>
      <c r="U52" s="135"/>
      <c r="V52" s="135">
        <f>IF(V53+W53=0,"",IF(V53=4,3,IF(V53=3,1,0)))</f>
        <v>1</v>
      </c>
      <c r="W52" s="135"/>
      <c r="X52" s="135">
        <f>IF(X53+Y53=0,"",IF(X53=4,3,IF(X53=3,1,0)))</f>
        <v>3</v>
      </c>
      <c r="Y52" s="135"/>
      <c r="Z52" s="135">
        <f>IF(Z53+AA53=0,"",IF(Z53=4,3,IF(Z53=3,1,0)))</f>
        <v>1</v>
      </c>
      <c r="AA52" s="135"/>
      <c r="AB52" s="135">
        <f>IF(AB53+AC53=0,"",IF(AB53=4,3,IF(AB53=3,1,0)))</f>
        <v>0</v>
      </c>
      <c r="AC52" s="135"/>
      <c r="AD52" s="135">
        <f>IF(AD53+AE53=0,"",IF(AD53=4,3,IF(AD53=3,1,0)))</f>
        <v>0</v>
      </c>
      <c r="AE52" s="135"/>
      <c r="AF52" s="135" t="str">
        <f>IF(AF53+AG53=0,"",IF(AF53=4,3,IF(AF53=3,1,0)))</f>
        <v/>
      </c>
      <c r="AG52" s="135"/>
      <c r="AH52" s="135">
        <f>IF(AH53+AI53=0,"",IF(AH53=4,3,IF(AH53=3,1,0)))</f>
        <v>0</v>
      </c>
      <c r="AI52" s="135"/>
      <c r="AJ52" s="135">
        <f>IF(AJ53+AK53=0,"",IF(AJ53=4,3,IF(AJ53=3,1,0)))</f>
        <v>1</v>
      </c>
      <c r="AK52" s="135"/>
      <c r="AL52" s="135">
        <f>IF(AL53+AM53=0,"",IF(AL53=4,3,IF(AL53=3,1,0)))</f>
        <v>1</v>
      </c>
      <c r="AM52" s="135"/>
      <c r="AN52" s="135">
        <f>IF(AN53+AO53=0,"",IF(AN53=4,3,IF(AN53=3,1,0)))</f>
        <v>1</v>
      </c>
      <c r="AO52" s="135"/>
      <c r="AP52" s="135">
        <f>IF(AP53+AQ53=0,"",IF(AP53=4,3,IF(AP53=3,1,0)))</f>
        <v>0</v>
      </c>
      <c r="AQ52" s="135"/>
      <c r="AR52" s="135">
        <f>IF(AR53+AS53=0,"",IF(AR53=4,3,IF(AR53=3,1,0)))</f>
        <v>0</v>
      </c>
      <c r="AS52" s="135"/>
      <c r="AT52" s="131">
        <f>IF(AT53+AU53=0,"",IF(AT53=4,3,IF(AT53=3,1,0)))</f>
        <v>1</v>
      </c>
      <c r="AU52" s="131"/>
      <c r="AV52" s="131">
        <f>IF(AV53+AW53=0,"",IF(AV53=4,3,IF(AV53=3,1,0)))</f>
        <v>3</v>
      </c>
      <c r="AW52" s="131"/>
      <c r="AX52" s="131">
        <f>IF(AX53+AY53=0,"",IF(AX53=4,3,IF(AX53=3,1,0)))</f>
        <v>3</v>
      </c>
      <c r="AY52" s="131"/>
      <c r="AZ52" s="131">
        <f>IF(AZ53+BA53=0,"",IF(AZ53=4,3,IF(AZ53=3,1,0)))</f>
        <v>0</v>
      </c>
      <c r="BA52" s="131"/>
      <c r="BB52" s="131">
        <f>IF(BB53+BC53=0,"",IF(BB53=4,3,IF(BB53=3,1,0)))</f>
        <v>0</v>
      </c>
      <c r="BC52" s="131"/>
      <c r="BD52" s="131">
        <f>IF(BD53+BE53=0,"",IF(BD53=4,3,IF(BD53=3,1,0)))</f>
        <v>0</v>
      </c>
      <c r="BE52" s="131"/>
      <c r="BF52" s="131">
        <f>IF(BF53+BG53=0,"",IF(BF53=4,3,IF(BF53=3,1,0)))</f>
        <v>0</v>
      </c>
      <c r="BG52" s="131"/>
      <c r="BH52" s="131">
        <f>IF(BH53+BI53=0,"",IF(BH53=4,3,IF(BH53=3,1,0)))</f>
        <v>1</v>
      </c>
      <c r="BI52" s="131"/>
      <c r="BJ52" s="131">
        <f>IF(BJ53+BK53=0,"",IF(BJ53=4,3,IF(BJ53=3,1,0)))</f>
        <v>1</v>
      </c>
      <c r="BK52" s="131"/>
      <c r="BL52" s="132" t="s">
        <v>27</v>
      </c>
      <c r="BM52" s="133"/>
      <c r="BN52" s="131">
        <f>IF(BN53+BO53=0,"",IF(BN53=4,3,IF(BN53=3,1,0)))</f>
        <v>1</v>
      </c>
      <c r="BO52" s="131"/>
      <c r="BP52" s="131">
        <f>IF(BP53+BQ53=0,"",IF(BP53=4,3,IF(BP53=3,1,0)))</f>
        <v>3</v>
      </c>
      <c r="BQ52" s="131"/>
      <c r="BR52" s="131">
        <f>IF(BR53+BS53=0,"",IF(BR53=4,3,IF(BR53=3,1,0)))</f>
        <v>0</v>
      </c>
      <c r="BS52" s="131"/>
      <c r="BT52" s="131">
        <f>IF(BT53+BU53=0,"",IF(BT53=4,3,IF(BT53=3,1,0)))</f>
        <v>0</v>
      </c>
      <c r="BU52" s="131"/>
      <c r="BV52" s="134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29">
        <f>IF($R52=1,$M52/2)+IF($R52=0,$M52)</f>
        <v>24</v>
      </c>
      <c r="CP52" s="129">
        <f>IF($T52=1,$M52/2)+IF($T52=0,$M52)</f>
        <v>0</v>
      </c>
      <c r="CQ52" s="129">
        <f>IF($V52=1,$M52/2)+IF($V52=0,$M52)</f>
        <v>12</v>
      </c>
      <c r="CR52" s="129">
        <f>IF($X52=1,$M52/2)+IF($X52=0,$M52)</f>
        <v>0</v>
      </c>
      <c r="CS52" s="129">
        <f>IF($Z52=1,$M52/2)+IF($Z52=0,$M52)</f>
        <v>12</v>
      </c>
      <c r="CT52" s="129">
        <f>IF($AB52=1,$M52/2)+IF($AB52=0,$M52)</f>
        <v>24</v>
      </c>
      <c r="CU52" s="129">
        <f>IF($AD52=1,$M52/2)+IF($AD52=0,$M52)</f>
        <v>24</v>
      </c>
      <c r="CV52" s="129">
        <f>IF($AF52=1,$M52/2)+IF($AF52=0,$M52)</f>
        <v>0</v>
      </c>
      <c r="CW52" s="130">
        <f>IF($AH52=1,$M52/2)+IF($AH52=0,$M52)</f>
        <v>24</v>
      </c>
      <c r="CX52" s="130">
        <f>IF($AJ52=1,$M52/2)+IF($AJ52=0,$M52)</f>
        <v>12</v>
      </c>
      <c r="CY52" s="129">
        <f>IF($AL52=1,$M52/2)+IF($AL52=0,$M52)</f>
        <v>12</v>
      </c>
      <c r="CZ52" s="129">
        <f>IF($AN52=1,$M52/2)+IF($AN52=0,$M52)</f>
        <v>12</v>
      </c>
      <c r="DA52" s="129">
        <f>IF($AP52=1,$M52/2)+IF($AP52=0,$M52)</f>
        <v>24</v>
      </c>
      <c r="DB52" s="129">
        <f>IF($AR52=1,$M52/2)+IF($AR52=0,$M52)</f>
        <v>24</v>
      </c>
      <c r="DC52" s="129">
        <f>IF($AT52=1,$M52/2)+IF($AT52=0,$M52)</f>
        <v>12</v>
      </c>
      <c r="DD52" s="129">
        <f>IF($AV52=1,$M52/2)+IF($AV52=0,$M52)</f>
        <v>0</v>
      </c>
      <c r="DE52" s="129">
        <f>IF($AX52=1,$M52/2)+IF($AX52=0,$M52)</f>
        <v>0</v>
      </c>
      <c r="DF52" s="129">
        <f>IF($AZ52=1,$M52/2)+IF($AZ52=0,$M52)</f>
        <v>24</v>
      </c>
      <c r="DG52" s="129">
        <f>IF($BB52=1,$M52/2)+IF($BB52=0,$M52)</f>
        <v>24</v>
      </c>
      <c r="DH52" s="129">
        <f>IF($BD52=1,$M52/2)+IF($BD52=0,$M52)</f>
        <v>24</v>
      </c>
      <c r="DI52" s="129">
        <f>IF($BF52=1,$M52/2)+IF($BF52=0,$M52)</f>
        <v>24</v>
      </c>
      <c r="DJ52" s="129">
        <f>IF($BH52=1,$M52/2)+IF($BH52=0,$M52)</f>
        <v>12</v>
      </c>
      <c r="DK52" s="129">
        <f>IF($BJ52=1,$M52/2)+IF($BJ52=0,$M52)</f>
        <v>12</v>
      </c>
      <c r="DL52" s="126"/>
      <c r="DM52" s="129">
        <f>IF($BN52=1,$M52/2)+IF($BN52=0,$M52)</f>
        <v>12</v>
      </c>
      <c r="DN52" s="129">
        <f>IF($BP52=1,$M52/2)+IF($BP52=0,$M52)</f>
        <v>0</v>
      </c>
      <c r="DO52" s="129">
        <f>IF($BR52=1,$M52/2)+IF($BR52=0,$M52)</f>
        <v>24</v>
      </c>
      <c r="DP52" s="129">
        <f>IF($BT52=1,$M52/2)+IF($BT52=0,$M52)</f>
        <v>24</v>
      </c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x14ac:dyDescent="0.25">
      <c r="A53" s="150"/>
      <c r="B53" s="151"/>
      <c r="C53" s="152"/>
      <c r="D53" s="153"/>
      <c r="E53" s="147"/>
      <c r="F53" s="147"/>
      <c r="G53" s="139"/>
      <c r="H53" s="145"/>
      <c r="I53" s="147"/>
      <c r="J53" s="147"/>
      <c r="K53" s="149"/>
      <c r="L53" s="149"/>
      <c r="M53" s="137"/>
      <c r="N53" s="139"/>
      <c r="O53" s="25">
        <f>SUM(R53,T53,V53,X53,Z53,AB53,AD53,AF53,AH53,AJ53,AL53,AN53,AP53,AR53,AT53,AV53,AX53,AZ53,BB53,BD53,BF53,BH53,BJ53,BL53,BN53,BP53,BR53,BT53)</f>
        <v>63</v>
      </c>
      <c r="P53" s="26">
        <f>SUM(S53,U53,W53,Y53,AA53,AC53,AE53,AG53,AI53,AK53,AM53,AO53,AQ53,AS53,AU53,AW53,AY53,BA53,BC53,BE53,BG53,BI53,BK53,BM53,BO53,BQ53,BS53,BU53)</f>
        <v>81</v>
      </c>
      <c r="Q53" s="143"/>
      <c r="R53" s="21">
        <v>2</v>
      </c>
      <c r="S53" s="22">
        <v>4</v>
      </c>
      <c r="T53" s="21">
        <v>4</v>
      </c>
      <c r="U53" s="22">
        <v>0</v>
      </c>
      <c r="V53" s="21">
        <v>3</v>
      </c>
      <c r="W53" s="22">
        <v>3</v>
      </c>
      <c r="X53" s="21">
        <v>4</v>
      </c>
      <c r="Y53" s="22">
        <v>2</v>
      </c>
      <c r="Z53" s="21">
        <v>3</v>
      </c>
      <c r="AA53" s="22">
        <v>3</v>
      </c>
      <c r="AB53" s="21">
        <v>1</v>
      </c>
      <c r="AC53" s="22">
        <v>4</v>
      </c>
      <c r="AD53" s="21">
        <v>1</v>
      </c>
      <c r="AE53" s="22">
        <v>4</v>
      </c>
      <c r="AF53" s="21"/>
      <c r="AG53" s="22"/>
      <c r="AH53" s="21">
        <v>1</v>
      </c>
      <c r="AI53" s="22">
        <v>4</v>
      </c>
      <c r="AJ53" s="21">
        <v>3</v>
      </c>
      <c r="AK53" s="22">
        <v>3</v>
      </c>
      <c r="AL53" s="21">
        <v>3</v>
      </c>
      <c r="AM53" s="22">
        <v>3</v>
      </c>
      <c r="AN53" s="21">
        <v>3</v>
      </c>
      <c r="AO53" s="22">
        <v>3</v>
      </c>
      <c r="AP53" s="21">
        <v>1</v>
      </c>
      <c r="AQ53" s="22">
        <v>4</v>
      </c>
      <c r="AR53" s="21">
        <v>2</v>
      </c>
      <c r="AS53" s="22">
        <v>4</v>
      </c>
      <c r="AT53" s="18">
        <v>3</v>
      </c>
      <c r="AU53" s="17">
        <v>3</v>
      </c>
      <c r="AV53" s="18">
        <v>4</v>
      </c>
      <c r="AW53" s="17">
        <v>0</v>
      </c>
      <c r="AX53" s="18">
        <v>4</v>
      </c>
      <c r="AY53" s="17">
        <v>2</v>
      </c>
      <c r="AZ53" s="18">
        <v>2</v>
      </c>
      <c r="BA53" s="17">
        <v>4</v>
      </c>
      <c r="BB53" s="18">
        <v>2</v>
      </c>
      <c r="BC53" s="17">
        <v>4</v>
      </c>
      <c r="BD53" s="18">
        <v>0</v>
      </c>
      <c r="BE53" s="17">
        <v>4</v>
      </c>
      <c r="BF53" s="18">
        <v>2</v>
      </c>
      <c r="BG53" s="17">
        <v>4</v>
      </c>
      <c r="BH53" s="18">
        <v>3</v>
      </c>
      <c r="BI53" s="17">
        <v>3</v>
      </c>
      <c r="BJ53" s="18">
        <v>3</v>
      </c>
      <c r="BK53" s="17">
        <v>3</v>
      </c>
      <c r="BL53" s="27"/>
      <c r="BM53" s="28"/>
      <c r="BN53" s="18">
        <v>3</v>
      </c>
      <c r="BO53" s="17">
        <v>3</v>
      </c>
      <c r="BP53" s="18">
        <v>4</v>
      </c>
      <c r="BQ53" s="17">
        <v>2</v>
      </c>
      <c r="BR53" s="18">
        <v>1</v>
      </c>
      <c r="BS53" s="17">
        <v>4</v>
      </c>
      <c r="BT53" s="18">
        <v>1</v>
      </c>
      <c r="BU53" s="17">
        <v>4</v>
      </c>
      <c r="BV53" s="134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29"/>
      <c r="CP53" s="129"/>
      <c r="CQ53" s="129"/>
      <c r="CR53" s="129"/>
      <c r="CS53" s="129"/>
      <c r="CT53" s="129"/>
      <c r="CU53" s="129"/>
      <c r="CV53" s="129"/>
      <c r="CW53" s="130"/>
      <c r="CX53" s="130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6"/>
      <c r="DM53" s="129"/>
      <c r="DN53" s="129"/>
      <c r="DO53" s="129"/>
      <c r="DP53" s="129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x14ac:dyDescent="0.25">
      <c r="A54" s="150" t="s">
        <v>84</v>
      </c>
      <c r="B54" s="159" t="s">
        <v>34</v>
      </c>
      <c r="C54" s="152" t="s">
        <v>83</v>
      </c>
      <c r="D54" s="153"/>
      <c r="E54" s="146">
        <f t="shared" ref="E54" si="112">IF(G54="",0,IF(F54+G54&lt;1000,1000,F54+G54))</f>
        <v>1216.6400000000001</v>
      </c>
      <c r="F54" s="154">
        <f>IF(I54&gt;150,IF(H54&gt;=65,0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(15+50)%)*10),IF(I54&lt;-150,IF(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&lt;1,0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)</f>
        <v>-1.3599999999999923</v>
      </c>
      <c r="G54" s="138">
        <v>1218</v>
      </c>
      <c r="H54" s="144">
        <f t="shared" ref="H54" si="113">IF(COUNT(R54:AS54)=0,0,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/((COUNT(R54:AS54))*2)%)</f>
        <v>46.153846153846153</v>
      </c>
      <c r="I54" s="146">
        <f t="shared" ref="I54" si="114">IF(G54="",0,G54-IF(SUM($G$6:$G$33)=0,0,(SUM($G$6:$G$33)/(COUNT($G$6:$G$33)))))</f>
        <v>-33.230769230769283</v>
      </c>
      <c r="J54" s="146">
        <f>IF(G54=0,0,(SUM($G$6:$G$61)-G54)/(COUNT($G$6:$G$61)-1))</f>
        <v>1228.5</v>
      </c>
      <c r="K54" s="148">
        <f>SUM(AT54:BU54)</f>
        <v>16</v>
      </c>
      <c r="L54" s="148">
        <f t="shared" ref="L54" si="115">SUM(R54:AS54)</f>
        <v>17</v>
      </c>
      <c r="M54" s="136">
        <f>SUM(L54+K54)</f>
        <v>33</v>
      </c>
      <c r="N54" s="138">
        <v>17</v>
      </c>
      <c r="O54" s="140">
        <f>IF(O55+P55&lt;1,0,SUM(O55/P55))</f>
        <v>0.91891891891891897</v>
      </c>
      <c r="P54" s="141"/>
      <c r="Q54" s="142">
        <f>DM62</f>
        <v>381</v>
      </c>
      <c r="R54" s="135">
        <f>IF(R55+S55=0,"",IF(R55=4,3,IF(R55=3,1,0)))</f>
        <v>3</v>
      </c>
      <c r="S54" s="135"/>
      <c r="T54" s="135">
        <f>IF(T55+U55=0,"",IF(T55=4,3,IF(T55=3,1,0)))</f>
        <v>3</v>
      </c>
      <c r="U54" s="135"/>
      <c r="V54" s="135">
        <f>IF(V55+W55=0,"",IF(V55=4,3,IF(V55=3,1,0)))</f>
        <v>0</v>
      </c>
      <c r="W54" s="135"/>
      <c r="X54" s="135">
        <f>IF(X55+Y55=0,"",IF(X55=4,3,IF(X55=3,1,0)))</f>
        <v>1</v>
      </c>
      <c r="Y54" s="135"/>
      <c r="Z54" s="135">
        <f>IF(Z55+AA55=0,"",IF(Z55=4,3,IF(Z55=3,1,0)))</f>
        <v>3</v>
      </c>
      <c r="AA54" s="135"/>
      <c r="AB54" s="135">
        <f>IF(AB55+AC55=0,"",IF(AB55=4,3,IF(AB55=3,1,0)))</f>
        <v>0</v>
      </c>
      <c r="AC54" s="135"/>
      <c r="AD54" s="135">
        <f>IF(AD55+AE55=0,"",IF(AD55=4,3,IF(AD55=3,1,0)))</f>
        <v>1</v>
      </c>
      <c r="AE54" s="135"/>
      <c r="AF54" s="135" t="str">
        <f>IF(AF55+AG55=0,"",IF(AF55=4,3,IF(AF55=3,1,0)))</f>
        <v/>
      </c>
      <c r="AG54" s="135"/>
      <c r="AH54" s="135">
        <f>IF(AH55+AI55=0,"",IF(AH55=4,3,IF(AH55=3,1,0)))</f>
        <v>0</v>
      </c>
      <c r="AI54" s="135"/>
      <c r="AJ54" s="135">
        <f>IF(AJ55+AK55=0,"",IF(AJ55=4,3,IF(AJ55=3,1,0)))</f>
        <v>0</v>
      </c>
      <c r="AK54" s="135"/>
      <c r="AL54" s="135">
        <f>IF(AL55+AM55=0,"",IF(AL55=4,3,IF(AL55=3,1,0)))</f>
        <v>3</v>
      </c>
      <c r="AM54" s="135"/>
      <c r="AN54" s="135">
        <f>IF(AN55+AO55=0,"",IF(AN55=4,3,IF(AN55=3,1,0)))</f>
        <v>3</v>
      </c>
      <c r="AO54" s="135"/>
      <c r="AP54" s="135">
        <f>IF(AP55+AQ55=0,"",IF(AP55=4,3,IF(AP55=3,1,0)))</f>
        <v>0</v>
      </c>
      <c r="AQ54" s="135"/>
      <c r="AR54" s="135">
        <f>IF(AR55+AS55=0,"",IF(AR55=4,3,IF(AR55=3,1,0)))</f>
        <v>0</v>
      </c>
      <c r="AS54" s="135"/>
      <c r="AT54" s="131">
        <f>IF(AT55+AU55=0,"",IF(AT55=4,3,IF(AT55=3,1,0)))</f>
        <v>1</v>
      </c>
      <c r="AU54" s="131"/>
      <c r="AV54" s="131">
        <f>IF(AV55+AW55=0,"",IF(AV55=4,3,IF(AV55=3,1,0)))</f>
        <v>0</v>
      </c>
      <c r="AW54" s="131"/>
      <c r="AX54" s="131">
        <f>IF(AX55+AY55=0,"",IF(AX55=4,3,IF(AX55=3,1,0)))</f>
        <v>0</v>
      </c>
      <c r="AY54" s="131"/>
      <c r="AZ54" s="131">
        <f>IF(AZ55+BA55=0,"",IF(AZ55=4,3,IF(AZ55=3,1,0)))</f>
        <v>0</v>
      </c>
      <c r="BA54" s="131"/>
      <c r="BB54" s="131">
        <f>IF(BB55+BC55=0,"",IF(BB55=4,3,IF(BB55=3,1,0)))</f>
        <v>3</v>
      </c>
      <c r="BC54" s="131"/>
      <c r="BD54" s="131">
        <f>IF(BD55+BE55=0,"",IF(BD55=4,3,IF(BD55=3,1,0)))</f>
        <v>3</v>
      </c>
      <c r="BE54" s="131"/>
      <c r="BF54" s="131">
        <f>IF(BF55+BG55=0,"",IF(BF55=4,3,IF(BF55=3,1,0)))</f>
        <v>0</v>
      </c>
      <c r="BG54" s="131"/>
      <c r="BH54" s="131">
        <f>IF(BH55+BI55=0,"",IF(BH55=4,3,IF(BH55=3,1,0)))</f>
        <v>1</v>
      </c>
      <c r="BI54" s="131"/>
      <c r="BJ54" s="131">
        <f>IF(BJ55+BK55=0,"",IF(BJ55=4,3,IF(BJ55=3,1,0)))</f>
        <v>3</v>
      </c>
      <c r="BK54" s="131"/>
      <c r="BL54" s="131">
        <f>IF(BL55+BM55=0,"",IF(BL55=4,3,IF(BL55=3,1,0)))</f>
        <v>1</v>
      </c>
      <c r="BM54" s="131"/>
      <c r="BN54" s="132" t="s">
        <v>27</v>
      </c>
      <c r="BO54" s="133"/>
      <c r="BP54" s="131">
        <f>IF(BP55+BQ55=0,"",IF(BP55=4,3,IF(BP55=3,1,0)))</f>
        <v>3</v>
      </c>
      <c r="BQ54" s="131"/>
      <c r="BR54" s="131">
        <f>IF(BR55+BS55=0,"",IF(BR55=4,3,IF(BR55=3,1,0)))</f>
        <v>1</v>
      </c>
      <c r="BS54" s="131"/>
      <c r="BT54" s="131">
        <f>IF(BT55+BU55=0,"",IF(BT55=4,3,IF(BT55=3,1,0)))</f>
        <v>0</v>
      </c>
      <c r="BU54" s="131"/>
      <c r="BV54" s="134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29">
        <f>IF($R54=1,$M54/2)+IF($R54=0,$M54)</f>
        <v>0</v>
      </c>
      <c r="CP54" s="129">
        <f>IF($T54=1,$M54/2)+IF($T54=0,$M54)</f>
        <v>0</v>
      </c>
      <c r="CQ54" s="129">
        <f>IF($V54=1,$M54/2)+IF($V54=0,$M54)</f>
        <v>33</v>
      </c>
      <c r="CR54" s="129">
        <f>IF($X54=1,$M54/2)+IF($X54=0,$M54)</f>
        <v>16.5</v>
      </c>
      <c r="CS54" s="129">
        <f>IF($Z54=1,$M54/2)+IF($Z54=0,$M54)</f>
        <v>0</v>
      </c>
      <c r="CT54" s="129">
        <f>IF($AB54=1,$M54/2)+IF($AB54=0,$M54)</f>
        <v>33</v>
      </c>
      <c r="CU54" s="129">
        <f>IF($AD54=1,$M54/2)+IF($AD54=0,$M54)</f>
        <v>16.5</v>
      </c>
      <c r="CV54" s="129">
        <f>IF($AF54=1,$M54/2)+IF($AF54=0,$M54)</f>
        <v>0</v>
      </c>
      <c r="CW54" s="130">
        <f>IF($AH54=1,$M54/2)+IF($AH54=0,$M54)</f>
        <v>33</v>
      </c>
      <c r="CX54" s="130">
        <f>IF($AJ54=1,$M54/2)+IF($AJ54=0,$M54)</f>
        <v>33</v>
      </c>
      <c r="CY54" s="129">
        <f>IF($AL54=1,$M54/2)+IF($AL54=0,$M54)</f>
        <v>0</v>
      </c>
      <c r="CZ54" s="129">
        <f>IF($AN54=1,$M54/2)+IF($AN54=0,$M54)</f>
        <v>0</v>
      </c>
      <c r="DA54" s="129">
        <f>IF($AP54=1,$M54/2)+IF($AP54=0,$M54)</f>
        <v>33</v>
      </c>
      <c r="DB54" s="129">
        <f>IF($AR54=1,$M54/2)+IF($AR54=0,$M54)</f>
        <v>33</v>
      </c>
      <c r="DC54" s="129">
        <f>IF($AT54=1,$M54/2)+IF($AT54=0,$M54)</f>
        <v>16.5</v>
      </c>
      <c r="DD54" s="129">
        <f>IF($AV54=1,$M54/2)+IF($AV54=0,$M54)</f>
        <v>33</v>
      </c>
      <c r="DE54" s="129">
        <f>IF($AX54=1,$M54/2)+IF($AX54=0,$M54)</f>
        <v>33</v>
      </c>
      <c r="DF54" s="129">
        <f>IF($AZ54=1,$M54/2)+IF($AZ54=0,$M54)</f>
        <v>33</v>
      </c>
      <c r="DG54" s="129">
        <f>IF($BB54=1,$M54/2)+IF($BB54=0,$M54)</f>
        <v>0</v>
      </c>
      <c r="DH54" s="129">
        <f>IF($BD54=1,$M54/2)+IF($BD54=0,$M54)</f>
        <v>0</v>
      </c>
      <c r="DI54" s="129">
        <f>IF($BF54=1,$M54/2)+IF($BF54=0,$M54)</f>
        <v>33</v>
      </c>
      <c r="DJ54" s="129">
        <f>IF($BH54=1,$M54/2)+IF($BH54=0,$M54)</f>
        <v>16.5</v>
      </c>
      <c r="DK54" s="129">
        <f>IF($BJ54=1,$M54/2)+IF($BJ54=0,$M54)</f>
        <v>0</v>
      </c>
      <c r="DL54" s="129">
        <f>IF($BL54=1,$M54/2)+IF($BL54=0,$M54)</f>
        <v>16.5</v>
      </c>
      <c r="DM54" s="126"/>
      <c r="DN54" s="129">
        <f>IF($BP54=1,$M54/2)+IF($BP54=0,$M54)</f>
        <v>0</v>
      </c>
      <c r="DO54" s="129">
        <f>IF($BR54=1,$M54/2)+IF($BR54=0,$M54)</f>
        <v>16.5</v>
      </c>
      <c r="DP54" s="129">
        <f>IF($BT54=1,$M54/2)+IF($BT54=0,$M54)</f>
        <v>33</v>
      </c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x14ac:dyDescent="0.25">
      <c r="A55" s="150"/>
      <c r="B55" s="159"/>
      <c r="C55" s="152"/>
      <c r="D55" s="153"/>
      <c r="E55" s="147"/>
      <c r="F55" s="147"/>
      <c r="G55" s="139"/>
      <c r="H55" s="145"/>
      <c r="I55" s="147"/>
      <c r="J55" s="147"/>
      <c r="K55" s="149"/>
      <c r="L55" s="149"/>
      <c r="M55" s="137"/>
      <c r="N55" s="139"/>
      <c r="O55" s="25">
        <f>SUM(R55,T55,V55,X55,Z55,AB55,AD55,AF55,AH55,AJ55,AL55,AN55,AP55,AR55,AT55,AV55,AX55,AZ55,BB55,BD55,BF55,BH55,BJ55,BL55,BN55,BP55,BR55,BT55)</f>
        <v>68</v>
      </c>
      <c r="P55" s="26">
        <f>SUM(S55,U55,W55,Y55,AA55,AC55,AE55,AG55,AI55,AK55,AM55,AO55,AQ55,AS55,AU55,AW55,AY55,BA55,BC55,BE55,BG55,BI55,BK55,BM55,BO55,BQ55,BS55,BU55)</f>
        <v>74</v>
      </c>
      <c r="Q55" s="143"/>
      <c r="R55" s="21">
        <v>4</v>
      </c>
      <c r="S55" s="22">
        <v>1</v>
      </c>
      <c r="T55" s="21">
        <v>4</v>
      </c>
      <c r="U55" s="22">
        <v>0</v>
      </c>
      <c r="V55" s="21">
        <v>0</v>
      </c>
      <c r="W55" s="22">
        <v>4</v>
      </c>
      <c r="X55" s="21">
        <v>3</v>
      </c>
      <c r="Y55" s="22">
        <v>3</v>
      </c>
      <c r="Z55" s="21">
        <v>4</v>
      </c>
      <c r="AA55" s="22">
        <v>1</v>
      </c>
      <c r="AB55" s="21">
        <v>0</v>
      </c>
      <c r="AC55" s="22">
        <v>4</v>
      </c>
      <c r="AD55" s="21">
        <v>3</v>
      </c>
      <c r="AE55" s="22">
        <v>3</v>
      </c>
      <c r="AF55" s="21"/>
      <c r="AG55" s="22"/>
      <c r="AH55" s="21">
        <v>0</v>
      </c>
      <c r="AI55" s="22">
        <v>4</v>
      </c>
      <c r="AJ55" s="21">
        <v>1</v>
      </c>
      <c r="AK55" s="22">
        <v>4</v>
      </c>
      <c r="AL55" s="21">
        <v>4</v>
      </c>
      <c r="AM55" s="22">
        <v>2</v>
      </c>
      <c r="AN55" s="21">
        <v>4</v>
      </c>
      <c r="AO55" s="22">
        <v>2</v>
      </c>
      <c r="AP55" s="21">
        <v>2</v>
      </c>
      <c r="AQ55" s="22">
        <v>4</v>
      </c>
      <c r="AR55" s="21">
        <v>2</v>
      </c>
      <c r="AS55" s="22">
        <v>4</v>
      </c>
      <c r="AT55" s="18">
        <v>3</v>
      </c>
      <c r="AU55" s="17">
        <v>3</v>
      </c>
      <c r="AV55" s="18">
        <v>2</v>
      </c>
      <c r="AW55" s="17">
        <v>4</v>
      </c>
      <c r="AX55" s="18">
        <v>2</v>
      </c>
      <c r="AY55" s="17">
        <v>4</v>
      </c>
      <c r="AZ55" s="18">
        <v>2</v>
      </c>
      <c r="BA55" s="17">
        <v>4</v>
      </c>
      <c r="BB55" s="18">
        <v>4</v>
      </c>
      <c r="BC55" s="17">
        <v>2</v>
      </c>
      <c r="BD55" s="18">
        <v>4</v>
      </c>
      <c r="BE55" s="17">
        <v>1</v>
      </c>
      <c r="BF55" s="18">
        <v>2</v>
      </c>
      <c r="BG55" s="17">
        <v>4</v>
      </c>
      <c r="BH55" s="18">
        <v>3</v>
      </c>
      <c r="BI55" s="17">
        <v>3</v>
      </c>
      <c r="BJ55" s="18">
        <v>4</v>
      </c>
      <c r="BK55" s="17">
        <v>1</v>
      </c>
      <c r="BL55" s="18">
        <v>3</v>
      </c>
      <c r="BM55" s="17">
        <v>3</v>
      </c>
      <c r="BN55" s="27"/>
      <c r="BO55" s="28"/>
      <c r="BP55" s="18">
        <v>4</v>
      </c>
      <c r="BQ55" s="17">
        <v>2</v>
      </c>
      <c r="BR55" s="18">
        <v>3</v>
      </c>
      <c r="BS55" s="17">
        <v>3</v>
      </c>
      <c r="BT55" s="18">
        <v>1</v>
      </c>
      <c r="BU55" s="17">
        <v>4</v>
      </c>
      <c r="BV55" s="134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29"/>
      <c r="CP55" s="129"/>
      <c r="CQ55" s="129"/>
      <c r="CR55" s="129"/>
      <c r="CS55" s="129"/>
      <c r="CT55" s="129"/>
      <c r="CU55" s="129"/>
      <c r="CV55" s="129"/>
      <c r="CW55" s="130"/>
      <c r="CX55" s="130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6"/>
      <c r="DN55" s="129"/>
      <c r="DO55" s="129"/>
      <c r="DP55" s="129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x14ac:dyDescent="0.25">
      <c r="A56" s="150" t="s">
        <v>85</v>
      </c>
      <c r="B56" s="158" t="s">
        <v>86</v>
      </c>
      <c r="C56" s="152" t="s">
        <v>87</v>
      </c>
      <c r="D56" s="153"/>
      <c r="E56" s="146">
        <f t="shared" ref="E56" si="116">IF(G56="",0,IF(F56+G56&lt;1000,1000,F56+G56))</f>
        <v>1141.1600000000001</v>
      </c>
      <c r="F56" s="154">
        <f>IF(I56&gt;150,IF(H56&gt;=65,0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(15+50)%)*10),IF(I56&lt;-150,IF(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&lt;1,0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)</f>
        <v>25.160000000000018</v>
      </c>
      <c r="G56" s="138">
        <v>1116</v>
      </c>
      <c r="H56" s="144">
        <f t="shared" ref="H56" si="117">IF(COUNT(R56:AS56)=0,0,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/((COUNT(R56:AS56))*2)%)</f>
        <v>46.153846153846153</v>
      </c>
      <c r="I56" s="146">
        <f t="shared" ref="I56" si="118">IF(G56="",0,G56-IF(SUM($G$6:$G$33)=0,0,(SUM($G$6:$G$33)/(COUNT($G$6:$G$33)))))</f>
        <v>-135.23076923076928</v>
      </c>
      <c r="J56" s="146">
        <f>IF(G56=0,0,(SUM($G$6:$G$61)-G56)/(COUNT($G$6:$G$61)-1))</f>
        <v>1232.4230769230769</v>
      </c>
      <c r="K56" s="148">
        <f>SUM(AT56:BU56)</f>
        <v>17</v>
      </c>
      <c r="L56" s="148">
        <f t="shared" ref="L56" si="119">SUM(R56:AS56)</f>
        <v>17</v>
      </c>
      <c r="M56" s="136">
        <f>SUM(L56+K56)</f>
        <v>34</v>
      </c>
      <c r="N56" s="138">
        <v>14</v>
      </c>
      <c r="O56" s="140">
        <f>IF(O57+P57&lt;1,0,SUM(O57/P57))</f>
        <v>0.90789473684210531</v>
      </c>
      <c r="P56" s="141"/>
      <c r="Q56" s="142">
        <f>DN62</f>
        <v>375</v>
      </c>
      <c r="R56" s="155">
        <f>IF(R57+S57=0,"",IF(R57=4,3,IF(R57=3,1,0)))</f>
        <v>1</v>
      </c>
      <c r="S56" s="155"/>
      <c r="T56" s="135">
        <f>IF(T57+U57=0,"",IF(T57=4,3,IF(T57=3,1,0)))</f>
        <v>3</v>
      </c>
      <c r="U56" s="135"/>
      <c r="V56" s="135">
        <f>IF(V57+W57=0,"",IF(V57=4,3,IF(V57=3,1,0)))</f>
        <v>0</v>
      </c>
      <c r="W56" s="135"/>
      <c r="X56" s="135">
        <f>IF(X57+Y57=0,"",IF(X57=4,3,IF(X57=3,1,0)))</f>
        <v>0</v>
      </c>
      <c r="Y56" s="135"/>
      <c r="Z56" s="135">
        <f>IF(Z57+AA57=0,"",IF(Z57=4,3,IF(Z57=3,1,0)))</f>
        <v>1</v>
      </c>
      <c r="AA56" s="135"/>
      <c r="AB56" s="155">
        <f>IF(AB57+AC57=0,"",IF(AB57=4,3,IF(AB57=3,1,0)))</f>
        <v>0</v>
      </c>
      <c r="AC56" s="155"/>
      <c r="AD56" s="155">
        <f>IF(AD57+AE57=0,"",IF(AD57=4,3,IF(AD57=3,1,0)))</f>
        <v>0</v>
      </c>
      <c r="AE56" s="155"/>
      <c r="AF56" s="135" t="str">
        <f>IF(AF57+AG57=0,"",IF(AF57=4,3,IF(AF57=3,1,0)))</f>
        <v/>
      </c>
      <c r="AG56" s="135"/>
      <c r="AH56" s="155">
        <f>IF(AH57+AI57=0,"",IF(AH57=4,3,IF(AH57=3,1,0)))</f>
        <v>3</v>
      </c>
      <c r="AI56" s="155"/>
      <c r="AJ56" s="135">
        <f>IF(AJ57+AK57=0,"",IF(AJ57=4,3,IF(AJ57=3,1,0)))</f>
        <v>3</v>
      </c>
      <c r="AK56" s="135"/>
      <c r="AL56" s="155">
        <f>IF(AL57+AM57=0,"",IF(AL57=4,3,IF(AL57=3,1,0)))</f>
        <v>0</v>
      </c>
      <c r="AM56" s="155"/>
      <c r="AN56" s="135">
        <f>IF(AN57+AO57=0,"",IF(AN57=4,3,IF(AN57=3,1,0)))</f>
        <v>3</v>
      </c>
      <c r="AO56" s="135"/>
      <c r="AP56" s="155">
        <f>IF(AP57+AQ57=0,"",IF(AP57=4,3,IF(AP57=3,1,0)))</f>
        <v>0</v>
      </c>
      <c r="AQ56" s="155"/>
      <c r="AR56" s="135">
        <f>IF(AR57+AS57=0,"",IF(AR57=4,3,IF(AR57=3,1,0)))</f>
        <v>3</v>
      </c>
      <c r="AS56" s="135"/>
      <c r="AT56" s="155">
        <f>IF(AT57+AU57=0,"",IF(AT57=4,3,IF(AT57=3,1,0)))</f>
        <v>3</v>
      </c>
      <c r="AU56" s="155"/>
      <c r="AV56" s="131">
        <f>IF(AV57+AW57=0,"",IF(AV57=4,3,IF(AV57=3,1,0)))</f>
        <v>3</v>
      </c>
      <c r="AW56" s="131"/>
      <c r="AX56" s="131">
        <f>IF(AX57+AY57=0,"",IF(AX57=4,3,IF(AX57=3,1,0)))</f>
        <v>1</v>
      </c>
      <c r="AY56" s="131"/>
      <c r="AZ56" s="155">
        <f>IF(AZ57+BA57=0,"",IF(AZ57=4,3,IF(AZ57=3,1,0)))</f>
        <v>0</v>
      </c>
      <c r="BA56" s="155"/>
      <c r="BB56" s="155">
        <f>IF(BB57+BC57=0,"",IF(BB57=4,3,IF(BB57=3,1,0)))</f>
        <v>1</v>
      </c>
      <c r="BC56" s="155"/>
      <c r="BD56" s="155">
        <f>IF(BD57+BE57=0,"",IF(BD57=4,3,IF(BD57=3,1,0)))</f>
        <v>1</v>
      </c>
      <c r="BE56" s="155"/>
      <c r="BF56" s="155">
        <f>IF(BF57+BG57=0,"",IF(BF57=4,3,IF(BF57=3,1,0)))</f>
        <v>0</v>
      </c>
      <c r="BG56" s="155"/>
      <c r="BH56" s="155">
        <f>IF(BH57+BI57=0,"",IF(BH57=4,3,IF(BH57=3,1,0)))</f>
        <v>3</v>
      </c>
      <c r="BI56" s="155"/>
      <c r="BJ56" s="131">
        <f>IF(BJ57+BK57=0,"",IF(BJ57=4,3,IF(BJ57=3,1,0)))</f>
        <v>3</v>
      </c>
      <c r="BK56" s="131"/>
      <c r="BL56" s="131">
        <f>IF(BL57+BM57=0,"",IF(BL57=4,3,IF(BL57=3,1,0)))</f>
        <v>0</v>
      </c>
      <c r="BM56" s="131"/>
      <c r="BN56" s="131">
        <f>IF(BN57+BO57=0,"",IF(BN57=4,3,IF(BN57=3,1,0)))</f>
        <v>0</v>
      </c>
      <c r="BO56" s="131"/>
      <c r="BP56" s="156" t="s">
        <v>27</v>
      </c>
      <c r="BQ56" s="157"/>
      <c r="BR56" s="155">
        <f>IF(BR57+BS57=0,"",IF(BR57=4,3,IF(BR57=3,1,0)))</f>
        <v>1</v>
      </c>
      <c r="BS56" s="155"/>
      <c r="BT56" s="131">
        <f>IF(BT57+BU57=0,"",IF(BT57=4,3,IF(BT57=3,1,0)))</f>
        <v>1</v>
      </c>
      <c r="BU56" s="131"/>
      <c r="BV56" s="134">
        <v>13</v>
      </c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29">
        <f>IF($R56=1,$M56/2)+IF($R56=0,$M56)</f>
        <v>17</v>
      </c>
      <c r="CP56" s="129">
        <f>IF($T56=1,$M56/2)+IF($T56=0,$M56)</f>
        <v>0</v>
      </c>
      <c r="CQ56" s="129">
        <f>IF($V56=1,$M56/2)+IF($V56=0,$M56)</f>
        <v>34</v>
      </c>
      <c r="CR56" s="129">
        <f>IF($X56=1,$M56/2)+IF($X56=0,$M56)</f>
        <v>34</v>
      </c>
      <c r="CS56" s="129">
        <f>IF($Z56=1,$M56/2)+IF($Z56=0,$M56)</f>
        <v>17</v>
      </c>
      <c r="CT56" s="129">
        <f>IF($AB56=1,$M56/2)+IF($AB56=0,$M56)</f>
        <v>34</v>
      </c>
      <c r="CU56" s="129">
        <f>IF($AD56=1,$M56/2)+IF($AD56=0,$M56)</f>
        <v>34</v>
      </c>
      <c r="CV56" s="129">
        <f>IF($AF56=1,$M56/2)+IF($AF56=0,$M56)</f>
        <v>0</v>
      </c>
      <c r="CW56" s="130">
        <f>IF($AH56=1,$M56/2)+IF($AH56=0,$M56)</f>
        <v>0</v>
      </c>
      <c r="CX56" s="130">
        <f>IF($AJ56=1,$M56/2)+IF($AJ56=0,$M56)</f>
        <v>0</v>
      </c>
      <c r="CY56" s="129">
        <f>IF($AL56=1,$M56/2)+IF($AL56=0,$M56)</f>
        <v>34</v>
      </c>
      <c r="CZ56" s="129">
        <f>IF($AN56=1,$M56/2)+IF($AN56=0,$M56)</f>
        <v>0</v>
      </c>
      <c r="DA56" s="129">
        <f>IF($AP56=1,$M56/2)+IF($AP56=0,$M56)</f>
        <v>34</v>
      </c>
      <c r="DB56" s="130">
        <f>IF($AR56=1,$M56/2)+IF($AR56=0,$M56)</f>
        <v>0</v>
      </c>
      <c r="DC56" s="129">
        <f>IF($AT56=1,$M56/2)+IF($AT56=0,$M56)</f>
        <v>0</v>
      </c>
      <c r="DD56" s="129">
        <f>IF($AV56=1,$M56/2)+IF($AV56=0,$M56)</f>
        <v>0</v>
      </c>
      <c r="DE56" s="129">
        <f>IF($AX56=1,$M56/2)+IF($AX56=0,$M56)</f>
        <v>17</v>
      </c>
      <c r="DF56" s="129">
        <f>IF($AZ56=1,$M56/2)+IF($AZ56=0,$M56)</f>
        <v>34</v>
      </c>
      <c r="DG56" s="129">
        <f>IF($BB56=1,$M56/2)+IF($BB56=0,$M56)</f>
        <v>17</v>
      </c>
      <c r="DH56" s="129">
        <f>IF($BD56=1,$M56/2)+IF($BD56=0,$M56)</f>
        <v>17</v>
      </c>
      <c r="DI56" s="129">
        <f>IF($BF56=1,$M56/2)+IF($BF56=0,$M56)</f>
        <v>34</v>
      </c>
      <c r="DJ56" s="129">
        <f>IF($BH56=1,$M56/2)+IF($BH56=0,$M56)</f>
        <v>0</v>
      </c>
      <c r="DK56" s="129">
        <f>IF($BJ56=1,$M56/2)+IF($BJ56=0,$M56)</f>
        <v>0</v>
      </c>
      <c r="DL56" s="129">
        <f>IF($BL56=1,$M56/2)+IF($BL56=0,$M56)</f>
        <v>34</v>
      </c>
      <c r="DM56" s="129">
        <f>IF($BN56=1,$M56/2)+IF($BN56=0,$M56)</f>
        <v>34</v>
      </c>
      <c r="DN56" s="126"/>
      <c r="DO56" s="129">
        <f>IF($BR56=1,$M56/2)+IF($BR56=0,$M56)</f>
        <v>17</v>
      </c>
      <c r="DP56" s="129">
        <f>IF($BT56=1,$M56/2)+IF($BT56=0,$M56)</f>
        <v>17</v>
      </c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x14ac:dyDescent="0.25">
      <c r="A57" s="150"/>
      <c r="B57" s="158"/>
      <c r="C57" s="152"/>
      <c r="D57" s="153"/>
      <c r="E57" s="147"/>
      <c r="F57" s="147"/>
      <c r="G57" s="139"/>
      <c r="H57" s="145"/>
      <c r="I57" s="147"/>
      <c r="J57" s="147"/>
      <c r="K57" s="149"/>
      <c r="L57" s="149"/>
      <c r="M57" s="137"/>
      <c r="N57" s="139"/>
      <c r="O57" s="25">
        <f>SUM(R57,T57,V57,X57,Z57,AB57,AD57,AF57,AH57,AJ57,AL57,AN57,AP57,AR57,AT57,AV57,AX57,AZ57,BB57,BD57,BF57,BH57,BJ57,BL57,BN57,BP57,BR57,BT57)</f>
        <v>69</v>
      </c>
      <c r="P57" s="26">
        <f>SUM(S57,U57,W57,Y57,AA57,AC57,AE57,AG57,AI57,AK57,AM57,AO57,AQ57,AS57,AU57,AW57,AY57,BA57,BC57,BE57,BG57,BI57,BK57,BM57,BO57,BQ57,BS57,BU57)</f>
        <v>76</v>
      </c>
      <c r="Q57" s="143"/>
      <c r="R57" s="19">
        <v>3</v>
      </c>
      <c r="S57" s="20">
        <v>3</v>
      </c>
      <c r="T57" s="21">
        <v>4</v>
      </c>
      <c r="U57" s="22">
        <v>2</v>
      </c>
      <c r="V57" s="21">
        <v>1</v>
      </c>
      <c r="W57" s="22">
        <v>4</v>
      </c>
      <c r="X57" s="21">
        <v>0</v>
      </c>
      <c r="Y57" s="22">
        <v>4</v>
      </c>
      <c r="Z57" s="21">
        <v>3</v>
      </c>
      <c r="AA57" s="22">
        <v>3</v>
      </c>
      <c r="AB57" s="19">
        <v>1</v>
      </c>
      <c r="AC57" s="20">
        <v>4</v>
      </c>
      <c r="AD57" s="19">
        <v>1</v>
      </c>
      <c r="AE57" s="20">
        <v>4</v>
      </c>
      <c r="AF57" s="21"/>
      <c r="AG57" s="22"/>
      <c r="AH57" s="19">
        <v>4</v>
      </c>
      <c r="AI57" s="20">
        <v>1</v>
      </c>
      <c r="AJ57" s="21">
        <v>4</v>
      </c>
      <c r="AK57" s="22">
        <v>0</v>
      </c>
      <c r="AL57" s="19">
        <v>2</v>
      </c>
      <c r="AM57" s="20">
        <v>4</v>
      </c>
      <c r="AN57" s="21">
        <v>4</v>
      </c>
      <c r="AO57" s="22">
        <v>2</v>
      </c>
      <c r="AP57" s="19">
        <v>0</v>
      </c>
      <c r="AQ57" s="20">
        <v>4</v>
      </c>
      <c r="AR57" s="21">
        <v>4</v>
      </c>
      <c r="AS57" s="22">
        <v>2</v>
      </c>
      <c r="AT57" s="19">
        <v>4</v>
      </c>
      <c r="AU57" s="20">
        <v>2</v>
      </c>
      <c r="AV57" s="18">
        <v>4</v>
      </c>
      <c r="AW57" s="17">
        <v>2</v>
      </c>
      <c r="AX57" s="18">
        <v>3</v>
      </c>
      <c r="AY57" s="17">
        <v>3</v>
      </c>
      <c r="AZ57" s="19">
        <v>2</v>
      </c>
      <c r="BA57" s="20">
        <v>4</v>
      </c>
      <c r="BB57" s="19">
        <v>3</v>
      </c>
      <c r="BC57" s="20">
        <v>3</v>
      </c>
      <c r="BD57" s="19">
        <v>3</v>
      </c>
      <c r="BE57" s="20">
        <v>3</v>
      </c>
      <c r="BF57" s="19">
        <v>1</v>
      </c>
      <c r="BG57" s="20">
        <v>4</v>
      </c>
      <c r="BH57" s="19">
        <v>4</v>
      </c>
      <c r="BI57" s="20">
        <v>2</v>
      </c>
      <c r="BJ57" s="18">
        <v>4</v>
      </c>
      <c r="BK57" s="17">
        <v>2</v>
      </c>
      <c r="BL57" s="18">
        <v>2</v>
      </c>
      <c r="BM57" s="17">
        <v>4</v>
      </c>
      <c r="BN57" s="18">
        <v>2</v>
      </c>
      <c r="BO57" s="17">
        <v>4</v>
      </c>
      <c r="BP57" s="14"/>
      <c r="BQ57" s="15"/>
      <c r="BR57" s="19">
        <v>3</v>
      </c>
      <c r="BS57" s="20">
        <v>3</v>
      </c>
      <c r="BT57" s="18">
        <v>3</v>
      </c>
      <c r="BU57" s="17">
        <v>3</v>
      </c>
      <c r="BV57" s="134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29"/>
      <c r="CP57" s="129"/>
      <c r="CQ57" s="129"/>
      <c r="CR57" s="129"/>
      <c r="CS57" s="129"/>
      <c r="CT57" s="129"/>
      <c r="CU57" s="129"/>
      <c r="CV57" s="129"/>
      <c r="CW57" s="130"/>
      <c r="CX57" s="130"/>
      <c r="CY57" s="129"/>
      <c r="CZ57" s="129"/>
      <c r="DA57" s="129"/>
      <c r="DB57" s="130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6"/>
      <c r="DO57" s="129"/>
      <c r="DP57" s="129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x14ac:dyDescent="0.25">
      <c r="A58" s="150" t="s">
        <v>88</v>
      </c>
      <c r="B58" s="158" t="s">
        <v>89</v>
      </c>
      <c r="C58" s="152" t="s">
        <v>87</v>
      </c>
      <c r="D58" s="153"/>
      <c r="E58" s="146">
        <f t="shared" ref="E58" si="120">IF(G58="",0,IF(F58+G58&lt;1000,1000,F58+G58))</f>
        <v>1203.3600000000001</v>
      </c>
      <c r="F58" s="154">
        <f>IF(I58&gt;150,IF(H58&gt;=65,0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(15+50)%)*10),IF(I58&lt;-150,IF(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&lt;1,0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)</f>
        <v>57.360000000000028</v>
      </c>
      <c r="G58" s="138">
        <v>1146</v>
      </c>
      <c r="H58" s="144">
        <f t="shared" ref="H58" si="121">IF(COUNT(R58:AS58)=0,0,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/((COUNT(R58:AS58))*2)%)</f>
        <v>61.538461538461533</v>
      </c>
      <c r="I58" s="146">
        <f t="shared" ref="I58" si="122">IF(G58="",0,G58-IF(SUM($G$6:$G$33)=0,0,(SUM($G$6:$G$33)/(COUNT($G$6:$G$33)))))</f>
        <v>-105.23076923076928</v>
      </c>
      <c r="J58" s="146">
        <f>IF(G58=0,0,(SUM($G$6:$G$61)-G58)/(COUNT($G$6:$G$61)-1))</f>
        <v>1231.2692307692307</v>
      </c>
      <c r="K58" s="148">
        <f>SUM(AT58:BU58)</f>
        <v>15</v>
      </c>
      <c r="L58" s="148">
        <f t="shared" ref="L58" si="123">SUM(R58:AS58)</f>
        <v>23</v>
      </c>
      <c r="M58" s="136">
        <f>SUM(L58+K58)</f>
        <v>38</v>
      </c>
      <c r="N58" s="138">
        <v>9</v>
      </c>
      <c r="O58" s="140">
        <f>IF(O59+P59&lt;1,0,SUM(O59/P59))</f>
        <v>1.1363636363636365</v>
      </c>
      <c r="P58" s="141"/>
      <c r="Q58" s="142">
        <f>DO62</f>
        <v>473.5</v>
      </c>
      <c r="R58" s="155">
        <f>IF(R59+S59=0,"",IF(R59=4,3,IF(R59=3,1,0)))</f>
        <v>3</v>
      </c>
      <c r="S58" s="155"/>
      <c r="T58" s="135">
        <f>IF(T59+U59=0,"",IF(T59=4,3,IF(T59=3,1,0)))</f>
        <v>3</v>
      </c>
      <c r="U58" s="135"/>
      <c r="V58" s="135">
        <f>IF(V59+W59=0,"",IF(V59=4,3,IF(V59=3,1,0)))</f>
        <v>0</v>
      </c>
      <c r="W58" s="135"/>
      <c r="X58" s="135">
        <f>IF(X59+Y59=0,"",IF(X59=4,3,IF(X59=3,1,0)))</f>
        <v>0</v>
      </c>
      <c r="Y58" s="135"/>
      <c r="Z58" s="135">
        <f>IF(Z59+AA59=0,"",IF(Z59=4,3,IF(Z59=3,1,0)))</f>
        <v>3</v>
      </c>
      <c r="AA58" s="135"/>
      <c r="AB58" s="155">
        <f>IF(AB59+AC59=0,"",IF(AB59=4,3,IF(AB59=3,1,0)))</f>
        <v>0</v>
      </c>
      <c r="AC58" s="155"/>
      <c r="AD58" s="155">
        <f>IF(AD59+AE59=0,"",IF(AD59=4,3,IF(AD59=3,1,0)))</f>
        <v>3</v>
      </c>
      <c r="AE58" s="155"/>
      <c r="AF58" s="135" t="str">
        <f>IF(AF59+AG59=0,"",IF(AF59=4,3,IF(AF59=3,1,0)))</f>
        <v/>
      </c>
      <c r="AG58" s="135"/>
      <c r="AH58" s="155">
        <f>IF(AH59+AI59=0,"",IF(AH59=4,3,IF(AH59=3,1,0)))</f>
        <v>1</v>
      </c>
      <c r="AI58" s="155"/>
      <c r="AJ58" s="135">
        <f>IF(AJ59+AK59=0,"",IF(AJ59=4,3,IF(AJ59=3,1,0)))</f>
        <v>3</v>
      </c>
      <c r="AK58" s="135"/>
      <c r="AL58" s="155">
        <f>IF(AL59+AM59=0,"",IF(AL59=4,3,IF(AL59=3,1,0)))</f>
        <v>0</v>
      </c>
      <c r="AM58" s="155"/>
      <c r="AN58" s="135">
        <f>IF(AN59+AO59=0,"",IF(AN59=4,3,IF(AN59=3,1,0)))</f>
        <v>1</v>
      </c>
      <c r="AO58" s="135"/>
      <c r="AP58" s="155">
        <f>IF(AP59+AQ59=0,"",IF(AP59=4,3,IF(AP59=3,1,0)))</f>
        <v>3</v>
      </c>
      <c r="AQ58" s="155"/>
      <c r="AR58" s="135">
        <f>IF(AR59+AS59=0,"",IF(AR59=4,3,IF(AR59=3,1,0)))</f>
        <v>3</v>
      </c>
      <c r="AS58" s="135"/>
      <c r="AT58" s="155">
        <f>IF(AT59+AU59=0,"",IF(AT59=4,3,IF(AT59=3,1,0)))</f>
        <v>1</v>
      </c>
      <c r="AU58" s="155"/>
      <c r="AV58" s="131">
        <f>IF(AV59+AW59=0,"",IF(AV59=4,3,IF(AV59=3,1,0)))</f>
        <v>3</v>
      </c>
      <c r="AW58" s="131"/>
      <c r="AX58" s="131">
        <f>IF(AX59+AY59=0,"",IF(AX59=4,3,IF(AX59=3,1,0)))</f>
        <v>1</v>
      </c>
      <c r="AY58" s="131"/>
      <c r="AZ58" s="155">
        <f>IF(AZ59+BA59=0,"",IF(AZ59=4,3,IF(AZ59=3,1,0)))</f>
        <v>1</v>
      </c>
      <c r="BA58" s="155"/>
      <c r="BB58" s="155">
        <f>IF(BB59+BC59=0,"",IF(BB59=4,3,IF(BB59=3,1,0)))</f>
        <v>1</v>
      </c>
      <c r="BC58" s="155"/>
      <c r="BD58" s="155">
        <f>IF(BD59+BE59=0,"",IF(BD59=4,3,IF(BD59=3,1,0)))</f>
        <v>1</v>
      </c>
      <c r="BE58" s="155"/>
      <c r="BF58" s="155">
        <f>IF(BF59+BG59=0,"",IF(BF59=4,3,IF(BF59=3,1,0)))</f>
        <v>1</v>
      </c>
      <c r="BG58" s="155"/>
      <c r="BH58" s="155">
        <f>IF(BH59+BI59=0,"",IF(BH59=4,3,IF(BH59=3,1,0)))</f>
        <v>1</v>
      </c>
      <c r="BI58" s="155"/>
      <c r="BJ58" s="131">
        <f>IF(BJ59+BK59=0,"",IF(BJ59=4,3,IF(BJ59=3,1,0)))</f>
        <v>0</v>
      </c>
      <c r="BK58" s="131"/>
      <c r="BL58" s="131">
        <f>IF(BL59+BM59=0,"",IF(BL59=4,3,IF(BL59=3,1,0)))</f>
        <v>3</v>
      </c>
      <c r="BM58" s="131"/>
      <c r="BN58" s="131">
        <f>IF(BN59+BO59=0,"",IF(BN59=4,3,IF(BN59=3,1,0)))</f>
        <v>1</v>
      </c>
      <c r="BO58" s="131"/>
      <c r="BP58" s="155">
        <f>IF(BP59+BQ59=0,"",IF(BP59=4,3,IF(BP59=3,1,0)))</f>
        <v>1</v>
      </c>
      <c r="BQ58" s="155"/>
      <c r="BR58" s="156" t="s">
        <v>27</v>
      </c>
      <c r="BS58" s="157"/>
      <c r="BT58" s="131">
        <f>IF(BT59+BU59=0,"",IF(BT59=4,3,IF(BT59=3,1,0)))</f>
        <v>0</v>
      </c>
      <c r="BU58" s="131"/>
      <c r="BV58" s="134">
        <v>17</v>
      </c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29">
        <f>IF($R58=1,$M58/2)+IF($R58=0,$M58)</f>
        <v>0</v>
      </c>
      <c r="CP58" s="129">
        <f>IF($T58=1,$M58/2)+IF($T58=0,$M58)</f>
        <v>0</v>
      </c>
      <c r="CQ58" s="129">
        <f>IF($V58=1,$M58/2)+IF($V58=0,$M58)</f>
        <v>38</v>
      </c>
      <c r="CR58" s="129">
        <f>IF($X58=1,$M58/2)+IF($X58=0,$M58)</f>
        <v>38</v>
      </c>
      <c r="CS58" s="129">
        <f>IF($Z58=1,$M58/2)+IF($Z58=0,$M58)</f>
        <v>0</v>
      </c>
      <c r="CT58" s="129">
        <f>IF($AB58=1,$M58/2)+IF($AB58=0,$M58)</f>
        <v>38</v>
      </c>
      <c r="CU58" s="129">
        <f>IF($AD58=1,$M58/2)+IF($AD58=0,$M58)</f>
        <v>0</v>
      </c>
      <c r="CV58" s="129">
        <f>IF($AF58=1,$M58/2)+IF($AF58=0,$M58)</f>
        <v>0</v>
      </c>
      <c r="CW58" s="130">
        <f>IF($AH58=1,$M58/2)+IF($AH58=0,$M58)</f>
        <v>19</v>
      </c>
      <c r="CX58" s="130">
        <f>IF($AJ58=1,$M58/2)+IF($AJ58=0,$M58)</f>
        <v>0</v>
      </c>
      <c r="CY58" s="129">
        <f>IF($AL58=1,$M58/2)+IF($AL58=0,$M58)</f>
        <v>38</v>
      </c>
      <c r="CZ58" s="129">
        <f>IF($AN58=1,$M58/2)+IF($AN58=0,$M58)</f>
        <v>19</v>
      </c>
      <c r="DA58" s="129">
        <f>IF($AP58=1,$M58/2)+IF($AP58=0,$M58)</f>
        <v>0</v>
      </c>
      <c r="DB58" s="130">
        <f>IF($AR58=1,$M58/2)+IF($AR58=0,$M58)</f>
        <v>0</v>
      </c>
      <c r="DC58" s="129">
        <f>IF($AT58=1,$M58/2)+IF($AT58=0,$M58)</f>
        <v>19</v>
      </c>
      <c r="DD58" s="129">
        <f>IF($AV58=1,$M58/2)+IF($AV58=0,$M58)</f>
        <v>0</v>
      </c>
      <c r="DE58" s="129">
        <f>IF($AX58=1,$M58/2)+IF($AX58=0,$M58)</f>
        <v>19</v>
      </c>
      <c r="DF58" s="129">
        <f>IF($AZ58=1,$M58/2)+IF($AZ58=0,$M58)</f>
        <v>19</v>
      </c>
      <c r="DG58" s="129">
        <f>IF($BB58=1,$M58/2)+IF($BB58=0,$M58)</f>
        <v>19</v>
      </c>
      <c r="DH58" s="129">
        <f>IF($BD58=1,$M58/2)+IF($BD58=0,$M58)</f>
        <v>19</v>
      </c>
      <c r="DI58" s="129">
        <f>IF($BF58=1,$M58/2)+IF($BF58=0,$M58)</f>
        <v>19</v>
      </c>
      <c r="DJ58" s="129">
        <f>IF($BH58=1,$M58/2)+IF($BH58=0,$M58)</f>
        <v>19</v>
      </c>
      <c r="DK58" s="129">
        <f>IF($BJ58=1,$M58/2)+IF($BJ58=0,$M58)</f>
        <v>38</v>
      </c>
      <c r="DL58" s="129">
        <f>IF($BL58=1,$M58/2)+IF($BL58=0,$M58)</f>
        <v>0</v>
      </c>
      <c r="DM58" s="129">
        <f>IF($BN58=1,$M58/2)+IF($BN58=0,$M58)</f>
        <v>19</v>
      </c>
      <c r="DN58" s="129">
        <f>IF($BP58=1,$M58/2)+IF($BP58=0,$M58)</f>
        <v>19</v>
      </c>
      <c r="DO58" s="126"/>
      <c r="DP58" s="129">
        <f>IF($BT58=1,$M58/2)+IF($BT58=0,$M58)</f>
        <v>38</v>
      </c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x14ac:dyDescent="0.25">
      <c r="A59" s="150"/>
      <c r="B59" s="158"/>
      <c r="C59" s="152"/>
      <c r="D59" s="153"/>
      <c r="E59" s="147"/>
      <c r="F59" s="147"/>
      <c r="G59" s="139"/>
      <c r="H59" s="145"/>
      <c r="I59" s="147"/>
      <c r="J59" s="147"/>
      <c r="K59" s="149"/>
      <c r="L59" s="149"/>
      <c r="M59" s="137"/>
      <c r="N59" s="139"/>
      <c r="O59" s="25">
        <f>SUM(R59,T59,V59,X59,Z59,AB59,AD59,AF59,AH59,AJ59,AL59,AN59,AP59,AR59,AT59,AV59,AX59,AZ59,BB59,BD59,BF59,BH59,BJ59,BL59,BN59,BP59,BR59,BT59)</f>
        <v>75</v>
      </c>
      <c r="P59" s="26">
        <f>SUM(S59,U59,W59,Y59,AA59,AC59,AE59,AG59,AI59,AK59,AM59,AO59,AQ59,AS59,AU59,AW59,AY59,BA59,BC59,BE59,BG59,BI59,BK59,BM59,BO59,BQ59,BS59,BU59)</f>
        <v>66</v>
      </c>
      <c r="Q59" s="143"/>
      <c r="R59" s="19">
        <v>4</v>
      </c>
      <c r="S59" s="20">
        <v>1</v>
      </c>
      <c r="T59" s="21">
        <v>4</v>
      </c>
      <c r="U59" s="22">
        <v>0</v>
      </c>
      <c r="V59" s="21">
        <v>1</v>
      </c>
      <c r="W59" s="22">
        <v>4</v>
      </c>
      <c r="X59" s="21">
        <v>1</v>
      </c>
      <c r="Y59" s="22">
        <v>4</v>
      </c>
      <c r="Z59" s="21">
        <v>4</v>
      </c>
      <c r="AA59" s="22">
        <v>2</v>
      </c>
      <c r="AB59" s="19">
        <v>1</v>
      </c>
      <c r="AC59" s="20">
        <v>4</v>
      </c>
      <c r="AD59" s="19">
        <v>4</v>
      </c>
      <c r="AE59" s="20">
        <v>1</v>
      </c>
      <c r="AF59" s="21"/>
      <c r="AG59" s="22"/>
      <c r="AH59" s="19">
        <v>3</v>
      </c>
      <c r="AI59" s="20">
        <v>3</v>
      </c>
      <c r="AJ59" s="21">
        <v>4</v>
      </c>
      <c r="AK59" s="22">
        <v>1</v>
      </c>
      <c r="AL59" s="19">
        <v>2</v>
      </c>
      <c r="AM59" s="20">
        <v>4</v>
      </c>
      <c r="AN59" s="21">
        <v>3</v>
      </c>
      <c r="AO59" s="22">
        <v>3</v>
      </c>
      <c r="AP59" s="19">
        <v>4</v>
      </c>
      <c r="AQ59" s="20">
        <v>0</v>
      </c>
      <c r="AR59" s="21">
        <v>4</v>
      </c>
      <c r="AS59" s="22">
        <v>1</v>
      </c>
      <c r="AT59" s="19">
        <v>3</v>
      </c>
      <c r="AU59" s="20">
        <v>3</v>
      </c>
      <c r="AV59" s="18">
        <v>4</v>
      </c>
      <c r="AW59" s="17">
        <v>2</v>
      </c>
      <c r="AX59" s="18">
        <v>3</v>
      </c>
      <c r="AY59" s="17">
        <v>3</v>
      </c>
      <c r="AZ59" s="19">
        <v>3</v>
      </c>
      <c r="BA59" s="20">
        <v>3</v>
      </c>
      <c r="BB59" s="19">
        <v>3</v>
      </c>
      <c r="BC59" s="20">
        <v>3</v>
      </c>
      <c r="BD59" s="19">
        <v>3</v>
      </c>
      <c r="BE59" s="20">
        <v>3</v>
      </c>
      <c r="BF59" s="19">
        <v>3</v>
      </c>
      <c r="BG59" s="20">
        <v>3</v>
      </c>
      <c r="BH59" s="19">
        <v>3</v>
      </c>
      <c r="BI59" s="20">
        <v>3</v>
      </c>
      <c r="BJ59" s="18">
        <v>0</v>
      </c>
      <c r="BK59" s="17">
        <v>4</v>
      </c>
      <c r="BL59" s="18">
        <v>4</v>
      </c>
      <c r="BM59" s="17">
        <v>1</v>
      </c>
      <c r="BN59" s="18">
        <v>3</v>
      </c>
      <c r="BO59" s="17">
        <v>3</v>
      </c>
      <c r="BP59" s="19">
        <v>3</v>
      </c>
      <c r="BQ59" s="20">
        <v>3</v>
      </c>
      <c r="BR59" s="14"/>
      <c r="BS59" s="15"/>
      <c r="BT59" s="18">
        <v>1</v>
      </c>
      <c r="BU59" s="17">
        <v>4</v>
      </c>
      <c r="BV59" s="134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29"/>
      <c r="CZ59" s="129"/>
      <c r="DA59" s="129"/>
      <c r="DB59" s="130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6"/>
      <c r="DP59" s="129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x14ac:dyDescent="0.25">
      <c r="A60" s="150" t="s">
        <v>90</v>
      </c>
      <c r="B60" s="151" t="s">
        <v>91</v>
      </c>
      <c r="C60" s="152" t="s">
        <v>68</v>
      </c>
      <c r="D60" s="153"/>
      <c r="E60" s="146">
        <f>IF(G60="",0,IF(F60+G60&lt;1000,1000,F60+G60))</f>
        <v>1080.8</v>
      </c>
      <c r="F60" s="154">
        <f>IF(I60&gt;150,IF(H60&gt;=65,0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(15+50)%)*10),IF(I60&lt;-150,IF(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&lt;1,0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)</f>
        <v>-21.199999999999992</v>
      </c>
      <c r="G60" s="138">
        <v>1102</v>
      </c>
      <c r="H60" s="144">
        <f>IF(COUNT(R60:AS60)=0,0,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/((COUNT(R60:AS60))*2)%)</f>
        <v>26.923076923076923</v>
      </c>
      <c r="I60" s="146">
        <f t="shared" ref="I60" si="124">IF(G60="",0,G60-IF(SUM($G$6:$G$33)=0,0,(SUM($G$6:$G$33)/(COUNT($G$6:$G$33)))))</f>
        <v>-149.23076923076928</v>
      </c>
      <c r="J60" s="146">
        <f>IF(G60=0,0,(SUM($G$6:$G$61)-G60)/(COUNT($G$6:$G$61)-1))</f>
        <v>1232.9615384615386</v>
      </c>
      <c r="K60" s="148">
        <f>SUM(AT60:BU60)</f>
        <v>20</v>
      </c>
      <c r="L60" s="148">
        <f t="shared" ref="L60" si="125">SUM(R60:AS60)</f>
        <v>8</v>
      </c>
      <c r="M60" s="136">
        <f>SUM(L60+K60)</f>
        <v>28</v>
      </c>
      <c r="N60" s="138">
        <f t="shared" ref="N60" si="126">RANK(M60,$M$6:$M$60)</f>
        <v>20</v>
      </c>
      <c r="O60" s="140">
        <f>IF(O61+P61&lt;1,0,SUM(O61/P61))</f>
        <v>0.83333333333333337</v>
      </c>
      <c r="P60" s="141"/>
      <c r="Q60" s="142">
        <f>DP62</f>
        <v>331.5</v>
      </c>
      <c r="R60" s="135">
        <f>IF(R61+S61=0,"",IF(R61=4,3,IF(R61=3,1,0)))</f>
        <v>1</v>
      </c>
      <c r="S60" s="135"/>
      <c r="T60" s="135">
        <f>IF(T61+U61=0,"",IF(T61=4,3,IF(T61=3,1,0)))</f>
        <v>1</v>
      </c>
      <c r="U60" s="135"/>
      <c r="V60" s="135">
        <f>IF(V61+W61=0,"",IF(V61=4,3,IF(V61=3,1,0)))</f>
        <v>0</v>
      </c>
      <c r="W60" s="135"/>
      <c r="X60" s="135">
        <f>IF(X61+Y61=0,"",IF(X61=4,3,IF(X61=3,1,0)))</f>
        <v>0</v>
      </c>
      <c r="Y60" s="135"/>
      <c r="Z60" s="135">
        <f>IF(Z61+AA61=0,"",IF(Z61=4,3,IF(Z61=3,1,0)))</f>
        <v>1</v>
      </c>
      <c r="AA60" s="135"/>
      <c r="AB60" s="135">
        <f>IF(AB61+AC61=0,"",IF(AB61=4,3,IF(AB61=3,1,0)))</f>
        <v>0</v>
      </c>
      <c r="AC60" s="135"/>
      <c r="AD60" s="135">
        <f>IF(AD61+AE61=0,"",IF(AD61=4,3,IF(AD61=3,1,0)))</f>
        <v>3</v>
      </c>
      <c r="AE60" s="135"/>
      <c r="AF60" s="135" t="str">
        <f>IF(AF61+AG61=0,"",IF(AF61=4,3,IF(AF61=3,1,0)))</f>
        <v/>
      </c>
      <c r="AG60" s="135"/>
      <c r="AH60" s="135">
        <f>IF(AH61+AI61=0,"",IF(AH61=4,3,IF(AH61=3,1,0)))</f>
        <v>0</v>
      </c>
      <c r="AI60" s="135"/>
      <c r="AJ60" s="135">
        <f>IF(AJ61+AK61=0,"",IF(AJ61=4,3,IF(AJ61=3,1,0)))</f>
        <v>1</v>
      </c>
      <c r="AK60" s="135"/>
      <c r="AL60" s="135">
        <f>IF(AL61+AM61=0,"",IF(AL61=4,3,IF(AL61=3,1,0)))</f>
        <v>0</v>
      </c>
      <c r="AM60" s="135"/>
      <c r="AN60" s="135">
        <f>IF(AN61+AO61=0,"",IF(AN61=4,3,IF(AN61=3,1,0)))</f>
        <v>0</v>
      </c>
      <c r="AO60" s="135"/>
      <c r="AP60" s="135">
        <f>IF(AP61+AQ61=0,"",IF(AP61=4,3,IF(AP61=3,1,0)))</f>
        <v>0</v>
      </c>
      <c r="AQ60" s="135"/>
      <c r="AR60" s="135">
        <f>IF(AR61+AS61=0,"",IF(AR61=4,3,IF(AR61=3,1,0)))</f>
        <v>1</v>
      </c>
      <c r="AS60" s="135"/>
      <c r="AT60" s="131">
        <f>IF(AT61+AU61=0,"",IF(AT61=4,3,IF(AT61=3,1,0)))</f>
        <v>1</v>
      </c>
      <c r="AU60" s="131"/>
      <c r="AV60" s="131">
        <f>IF(AV61+AW61=0,"",IF(AV61=4,3,IF(AV61=3,1,0)))</f>
        <v>3</v>
      </c>
      <c r="AW60" s="131"/>
      <c r="AX60" s="131">
        <f>IF(AX61+AY61=0,"",IF(AX61=4,3,IF(AX61=3,1,0)))</f>
        <v>0</v>
      </c>
      <c r="AY60" s="131"/>
      <c r="AZ60" s="131">
        <f>IF(AZ61+BA61=0,"",IF(AZ61=4,3,IF(AZ61=3,1,0)))</f>
        <v>0</v>
      </c>
      <c r="BA60" s="131"/>
      <c r="BB60" s="131">
        <f>IF(BB61+BC61=0,"",IF(BB61=4,3,IF(BB61=3,1,0)))</f>
        <v>0</v>
      </c>
      <c r="BC60" s="131"/>
      <c r="BD60" s="131">
        <f>IF(BD61+BE61=0,"",IF(BD61=4,3,IF(BD61=3,1,0)))</f>
        <v>3</v>
      </c>
      <c r="BE60" s="131"/>
      <c r="BF60" s="131">
        <f>IF(BF61+BG61=0,"",IF(BF61=4,3,IF(BF61=3,1,0)))</f>
        <v>0</v>
      </c>
      <c r="BG60" s="131"/>
      <c r="BH60" s="131">
        <f>IF(BH61+BI61=0,"",IF(BH61=4,3,IF(BH61=3,1,0)))</f>
        <v>3</v>
      </c>
      <c r="BI60" s="131"/>
      <c r="BJ60" s="131">
        <f>IF(BJ61+BK61=0,"",IF(BJ61=4,3,IF(BJ61=3,1,0)))</f>
        <v>0</v>
      </c>
      <c r="BK60" s="131"/>
      <c r="BL60" s="131">
        <f>IF(BL61+BM61=0,"",IF(BL61=4,3,IF(BL61=3,1,0)))</f>
        <v>3</v>
      </c>
      <c r="BM60" s="131"/>
      <c r="BN60" s="131">
        <f>IF(BN61+BO61=0,"",IF(BN61=4,3,IF(BN61=3,1,0)))</f>
        <v>3</v>
      </c>
      <c r="BO60" s="131"/>
      <c r="BP60" s="131">
        <f>IF(BP61+BQ61=0,"",IF(BP61=4,3,IF(BP61=3,1,0)))</f>
        <v>1</v>
      </c>
      <c r="BQ60" s="131"/>
      <c r="BR60" s="131">
        <f>IF(BR61+BS61=0,"",IF(BR61=4,3,IF(BR61=3,1,0)))</f>
        <v>3</v>
      </c>
      <c r="BS60" s="131"/>
      <c r="BT60" s="132" t="s">
        <v>27</v>
      </c>
      <c r="BU60" s="133"/>
      <c r="BV60" s="134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29">
        <f>IF($R60=1,$M60/2)+IF($R60=0,$M60)</f>
        <v>14</v>
      </c>
      <c r="CP60" s="129">
        <f>IF($T60=1,$M60/2)+IF($T60=0,$M60)</f>
        <v>14</v>
      </c>
      <c r="CQ60" s="129">
        <f>IF($V60=1,$M60/2)+IF($V60=0,$M60)</f>
        <v>28</v>
      </c>
      <c r="CR60" s="129">
        <f>IF($X60=1,$M60/2)+IF($X60=0,$M60)</f>
        <v>28</v>
      </c>
      <c r="CS60" s="129">
        <f>IF($Z60=1,$M60/2)+IF($Z60=0,$M60)</f>
        <v>14</v>
      </c>
      <c r="CT60" s="129">
        <f>IF($AB60=1,$M60/2)+IF($AB60=0,$M60)</f>
        <v>28</v>
      </c>
      <c r="CU60" s="129">
        <f>IF($AD60=1,$M60/2)+IF($AD60=0,$M60)</f>
        <v>0</v>
      </c>
      <c r="CV60" s="129">
        <f>IF($AF60=1,$M60/2)+IF($AF60=0,$M60)</f>
        <v>0</v>
      </c>
      <c r="CW60" s="130">
        <f>IF($AH60=1,$M60/2)+IF($AH60=0,$M60)</f>
        <v>28</v>
      </c>
      <c r="CX60" s="130">
        <f>IF($AJ60=1,$M60/2)+IF($AJ60=0,$M60)</f>
        <v>14</v>
      </c>
      <c r="CY60" s="129">
        <f>IF($AL60=1,$M60/2)+IF($AL60=0,$M60)</f>
        <v>28</v>
      </c>
      <c r="CZ60" s="129">
        <f>IF($AN60=1,$M60/2)+IF($AN60=0,$M60)</f>
        <v>28</v>
      </c>
      <c r="DA60" s="129">
        <f>IF($AP60=1,$M60/2)+IF($AP60=0,$M60)</f>
        <v>28</v>
      </c>
      <c r="DB60" s="130">
        <f>IF($AR60=1,$M60/2)+IF($AR60=0,$M60)</f>
        <v>14</v>
      </c>
      <c r="DC60" s="129">
        <f>IF($AT60=1,$M60/2)+IF($AT60=0,$M60)</f>
        <v>14</v>
      </c>
      <c r="DD60" s="129">
        <f>IF($AV60=1,$M60/2)+IF($AV60=0,$M60)</f>
        <v>0</v>
      </c>
      <c r="DE60" s="129">
        <f>IF($AX60=1,$M60/2)+IF($AX60=0,$M60)</f>
        <v>28</v>
      </c>
      <c r="DF60" s="129">
        <f>IF($AZ60=1,$M60/2)+IF($AZ60=0,$M60)</f>
        <v>28</v>
      </c>
      <c r="DG60" s="129">
        <f>IF($BB60=1,$M60/2)+IF($BB60=0,$M60)</f>
        <v>28</v>
      </c>
      <c r="DH60" s="129">
        <f>IF($BD60=1,$M60/2)+IF($BD60=0,$M60)</f>
        <v>0</v>
      </c>
      <c r="DI60" s="129">
        <f>IF($BF60=1,$M60/2)+IF($BF60=0,$M60)</f>
        <v>28</v>
      </c>
      <c r="DJ60" s="129">
        <f>IF($BH60=1,$M60/2)+IF($BH60=0,$M60)</f>
        <v>0</v>
      </c>
      <c r="DK60" s="129">
        <f>IF($BJ60=1,$M60/2)+IF($BJ60=0,$M60)</f>
        <v>28</v>
      </c>
      <c r="DL60" s="129">
        <f>IF($BL60=1,$M60/2)+IF($BL60=0,$M60)</f>
        <v>0</v>
      </c>
      <c r="DM60" s="129">
        <f>IF($BN60=1,$M60/2)+IF($BN60=0,$M60)</f>
        <v>0</v>
      </c>
      <c r="DN60" s="129">
        <f>IF($BP60=1,$M60/2)+IF($BP60=0,$M60)</f>
        <v>14</v>
      </c>
      <c r="DO60" s="129">
        <f>IF($BR60=1,$M60/2)+IF($BR60=0,$M60)</f>
        <v>0</v>
      </c>
      <c r="DP60" s="126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x14ac:dyDescent="0.25">
      <c r="A61" s="150"/>
      <c r="B61" s="151"/>
      <c r="C61" s="152"/>
      <c r="D61" s="153"/>
      <c r="E61" s="147"/>
      <c r="F61" s="147"/>
      <c r="G61" s="139"/>
      <c r="H61" s="145"/>
      <c r="I61" s="147"/>
      <c r="J61" s="147"/>
      <c r="K61" s="149"/>
      <c r="L61" s="149"/>
      <c r="M61" s="137"/>
      <c r="N61" s="139"/>
      <c r="O61" s="25">
        <f>SUM(R61,T61,V61,X61,Z61,AB61,AD61,AF61,AH61,AJ61,AL61,AN61,AP61,AR61,AT61,AV61,AX61,AZ61,BB61,BD61,BF61,BH61,BJ61,BL61,BN61,BP61,BR61,BT61)</f>
        <v>65</v>
      </c>
      <c r="P61" s="26">
        <f>SUM(S61,U61,W61,Y61,AA61,AC61,AE61,AG61,AI61,AK61,AM61,AO61,AQ61,AS61,AU61,AW61,AY61,BA61,BC61,BE61,BG61,BI61,BK61,BM61,BO61,BQ61,BS61,BU61)</f>
        <v>78</v>
      </c>
      <c r="Q61" s="143"/>
      <c r="R61" s="21">
        <v>3</v>
      </c>
      <c r="S61" s="30">
        <v>3</v>
      </c>
      <c r="T61" s="21">
        <v>3</v>
      </c>
      <c r="U61" s="30">
        <v>3</v>
      </c>
      <c r="V61" s="21">
        <v>2</v>
      </c>
      <c r="W61" s="30">
        <v>4</v>
      </c>
      <c r="X61" s="21">
        <v>1</v>
      </c>
      <c r="Y61" s="30">
        <v>4</v>
      </c>
      <c r="Z61" s="21">
        <v>3</v>
      </c>
      <c r="AA61" s="30">
        <v>3</v>
      </c>
      <c r="AB61" s="21">
        <v>2</v>
      </c>
      <c r="AC61" s="30">
        <v>4</v>
      </c>
      <c r="AD61" s="21">
        <v>4</v>
      </c>
      <c r="AE61" s="30">
        <v>1</v>
      </c>
      <c r="AF61" s="21"/>
      <c r="AG61" s="30"/>
      <c r="AH61" s="21">
        <v>2</v>
      </c>
      <c r="AI61" s="30">
        <v>4</v>
      </c>
      <c r="AJ61" s="21">
        <v>3</v>
      </c>
      <c r="AK61" s="30">
        <v>3</v>
      </c>
      <c r="AL61" s="21">
        <v>1</v>
      </c>
      <c r="AM61" s="30">
        <v>4</v>
      </c>
      <c r="AN61" s="21">
        <v>1</v>
      </c>
      <c r="AO61" s="30">
        <v>4</v>
      </c>
      <c r="AP61" s="21">
        <v>0</v>
      </c>
      <c r="AQ61" s="30">
        <v>4</v>
      </c>
      <c r="AR61" s="21">
        <v>3</v>
      </c>
      <c r="AS61" s="30">
        <v>3</v>
      </c>
      <c r="AT61" s="18">
        <v>3</v>
      </c>
      <c r="AU61" s="31">
        <v>3</v>
      </c>
      <c r="AV61" s="18">
        <v>4</v>
      </c>
      <c r="AW61" s="31">
        <v>2</v>
      </c>
      <c r="AX61" s="18">
        <v>2</v>
      </c>
      <c r="AY61" s="31">
        <v>4</v>
      </c>
      <c r="AZ61" s="18">
        <v>0</v>
      </c>
      <c r="BA61" s="31">
        <v>4</v>
      </c>
      <c r="BB61" s="18">
        <v>2</v>
      </c>
      <c r="BC61" s="31">
        <v>4</v>
      </c>
      <c r="BD61" s="18">
        <v>4</v>
      </c>
      <c r="BE61" s="31">
        <v>2</v>
      </c>
      <c r="BF61" s="18">
        <v>2</v>
      </c>
      <c r="BG61" s="31">
        <v>4</v>
      </c>
      <c r="BH61" s="18">
        <v>4</v>
      </c>
      <c r="BI61" s="31">
        <v>1</v>
      </c>
      <c r="BJ61" s="18">
        <v>1</v>
      </c>
      <c r="BK61" s="31">
        <v>4</v>
      </c>
      <c r="BL61" s="18">
        <v>4</v>
      </c>
      <c r="BM61" s="31">
        <v>1</v>
      </c>
      <c r="BN61" s="18">
        <v>4</v>
      </c>
      <c r="BO61" s="31">
        <v>1</v>
      </c>
      <c r="BP61" s="18">
        <v>3</v>
      </c>
      <c r="BQ61" s="31">
        <v>3</v>
      </c>
      <c r="BR61" s="18">
        <v>4</v>
      </c>
      <c r="BS61" s="31">
        <v>1</v>
      </c>
      <c r="BT61" s="27"/>
      <c r="BU61" s="28"/>
      <c r="BV61" s="134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29"/>
      <c r="CP61" s="129"/>
      <c r="CQ61" s="129"/>
      <c r="CR61" s="129"/>
      <c r="CS61" s="129"/>
      <c r="CT61" s="129"/>
      <c r="CU61" s="129"/>
      <c r="CV61" s="129"/>
      <c r="CW61" s="130"/>
      <c r="CX61" s="130"/>
      <c r="CY61" s="129"/>
      <c r="CZ61" s="129"/>
      <c r="DA61" s="129"/>
      <c r="DB61" s="130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6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32">
        <f>SUM(CO6:CO61)</f>
        <v>400.5</v>
      </c>
      <c r="CP62" s="32">
        <f t="shared" ref="CP62:DP62" si="127">SUM(CP6:CP61)</f>
        <v>215.5</v>
      </c>
      <c r="CQ62" s="32">
        <f t="shared" si="127"/>
        <v>303.5</v>
      </c>
      <c r="CR62" s="32">
        <f t="shared" si="127"/>
        <v>421.5</v>
      </c>
      <c r="CS62" s="32">
        <f t="shared" si="127"/>
        <v>308.5</v>
      </c>
      <c r="CT62" s="32">
        <f t="shared" si="127"/>
        <v>739.5</v>
      </c>
      <c r="CU62" s="32">
        <f t="shared" si="127"/>
        <v>450</v>
      </c>
      <c r="CV62" s="32">
        <f t="shared" si="127"/>
        <v>0</v>
      </c>
      <c r="CW62" s="32">
        <f t="shared" si="127"/>
        <v>408.5</v>
      </c>
      <c r="CX62" s="32">
        <f t="shared" si="127"/>
        <v>259</v>
      </c>
      <c r="CY62" s="32">
        <f t="shared" si="127"/>
        <v>492.5</v>
      </c>
      <c r="CZ62" s="32">
        <f t="shared" si="127"/>
        <v>300.5</v>
      </c>
      <c r="DA62" s="32">
        <f t="shared" si="127"/>
        <v>534</v>
      </c>
      <c r="DB62" s="32">
        <f t="shared" si="127"/>
        <v>300</v>
      </c>
      <c r="DC62" s="32">
        <f t="shared" si="127"/>
        <v>528.5</v>
      </c>
      <c r="DD62" s="32">
        <f t="shared" si="127"/>
        <v>336.5</v>
      </c>
      <c r="DE62" s="32">
        <f t="shared" si="127"/>
        <v>359</v>
      </c>
      <c r="DF62" s="32">
        <f t="shared" si="127"/>
        <v>681.5</v>
      </c>
      <c r="DG62" s="32">
        <f t="shared" si="127"/>
        <v>417.5</v>
      </c>
      <c r="DH62" s="32">
        <f t="shared" si="127"/>
        <v>449</v>
      </c>
      <c r="DI62" s="32">
        <f t="shared" si="127"/>
        <v>653.5</v>
      </c>
      <c r="DJ62" s="32">
        <f t="shared" si="127"/>
        <v>499</v>
      </c>
      <c r="DK62" s="32">
        <f t="shared" si="127"/>
        <v>349</v>
      </c>
      <c r="DL62" s="32">
        <f t="shared" si="127"/>
        <v>283</v>
      </c>
      <c r="DM62" s="32">
        <f t="shared" si="127"/>
        <v>381</v>
      </c>
      <c r="DN62" s="32">
        <f t="shared" si="127"/>
        <v>375</v>
      </c>
      <c r="DO62" s="32">
        <f t="shared" si="127"/>
        <v>473.5</v>
      </c>
      <c r="DP62" s="32">
        <f t="shared" si="127"/>
        <v>331.5</v>
      </c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ht="19.5" customHeight="1" x14ac:dyDescent="0.25">
      <c r="A64" s="1"/>
      <c r="B64" s="33" t="s">
        <v>92</v>
      </c>
      <c r="C64" s="127" t="s">
        <v>93</v>
      </c>
      <c r="D64" s="127"/>
      <c r="E64" s="127"/>
      <c r="F64" s="127"/>
      <c r="G64" s="127"/>
      <c r="H64" s="127"/>
      <c r="I64" s="127"/>
      <c r="J64" s="127"/>
      <c r="K64" s="127"/>
      <c r="L64" s="1"/>
      <c r="M64" s="128" t="s">
        <v>94</v>
      </c>
      <c r="N64" s="128"/>
      <c r="O64" s="128"/>
      <c r="P64" s="128"/>
      <c r="Q64" s="128"/>
      <c r="R64" s="128"/>
      <c r="S64" s="128"/>
      <c r="T64" s="127" t="s">
        <v>95</v>
      </c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:1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</row>
    <row r="82" spans="1:1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</row>
    <row r="83" spans="1:1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</row>
    <row r="84" spans="1:1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</row>
    <row r="85" spans="1:1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</row>
  </sheetData>
  <mergeCells count="2272"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O5:P5"/>
    <mergeCell ref="R5:S5"/>
    <mergeCell ref="T5:U5"/>
    <mergeCell ref="L6:L7"/>
    <mergeCell ref="M6:M7"/>
    <mergeCell ref="N6:N7"/>
    <mergeCell ref="O6:P6"/>
    <mergeCell ref="Q6:Q7"/>
    <mergeCell ref="R6:S6"/>
    <mergeCell ref="F6:F7"/>
    <mergeCell ref="G6:G7"/>
    <mergeCell ref="H6:H7"/>
    <mergeCell ref="I6:I7"/>
    <mergeCell ref="J6:J7"/>
    <mergeCell ref="K6:K7"/>
    <mergeCell ref="T6:U6"/>
    <mergeCell ref="A1:BV1"/>
    <mergeCell ref="A2:BV2"/>
    <mergeCell ref="A4:B4"/>
    <mergeCell ref="C4:F4"/>
    <mergeCell ref="R4:AA4"/>
    <mergeCell ref="AF4:BV4"/>
    <mergeCell ref="A6:A7"/>
    <mergeCell ref="B6:B7"/>
    <mergeCell ref="C6:C7"/>
    <mergeCell ref="D6:D7"/>
    <mergeCell ref="E6:E7"/>
    <mergeCell ref="BL5:BM5"/>
    <mergeCell ref="BN5:BO5"/>
    <mergeCell ref="BP5:BQ5"/>
    <mergeCell ref="BR5:BS5"/>
    <mergeCell ref="BT5:BU5"/>
    <mergeCell ref="CB5:CC5"/>
    <mergeCell ref="CD5:CE5"/>
    <mergeCell ref="CF5:CG5"/>
    <mergeCell ref="CH5:CI5"/>
    <mergeCell ref="CJ5:CK5"/>
    <mergeCell ref="V5:W5"/>
    <mergeCell ref="X5:Y5"/>
    <mergeCell ref="Z5:AA5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V6:W6"/>
    <mergeCell ref="X6:Y6"/>
    <mergeCell ref="Z6:AA6"/>
    <mergeCell ref="AB6:AC6"/>
    <mergeCell ref="AD6:AE6"/>
    <mergeCell ref="AH5:AI5"/>
    <mergeCell ref="AJ5:AK5"/>
    <mergeCell ref="AL5:AM5"/>
    <mergeCell ref="BZ5:CA5"/>
    <mergeCell ref="AZ5:BA5"/>
    <mergeCell ref="BB5:BC5"/>
    <mergeCell ref="BD5:BE5"/>
    <mergeCell ref="A8:A9"/>
    <mergeCell ref="B8:B9"/>
    <mergeCell ref="C8:C9"/>
    <mergeCell ref="D8:D9"/>
    <mergeCell ref="E8:E9"/>
    <mergeCell ref="DF6:DF7"/>
    <mergeCell ref="DG6:DG7"/>
    <mergeCell ref="DH6:DH7"/>
    <mergeCell ref="DI6:DI7"/>
    <mergeCell ref="DJ6:DJ7"/>
    <mergeCell ref="DK6:DK7"/>
    <mergeCell ref="CZ6:CZ7"/>
    <mergeCell ref="DA6:DA7"/>
    <mergeCell ref="DB6:DB7"/>
    <mergeCell ref="DC6:DC7"/>
    <mergeCell ref="DD6:DD7"/>
    <mergeCell ref="DE6:DE7"/>
    <mergeCell ref="CT6:CT7"/>
    <mergeCell ref="CU6:CU7"/>
    <mergeCell ref="CV6:CV7"/>
    <mergeCell ref="CW6:CW7"/>
    <mergeCell ref="CX6:CX7"/>
    <mergeCell ref="CY6:CY7"/>
    <mergeCell ref="CM6:CM7"/>
    <mergeCell ref="CO6:CO7"/>
    <mergeCell ref="CP6:CP7"/>
    <mergeCell ref="CQ6:CQ7"/>
    <mergeCell ref="CR6:CR7"/>
    <mergeCell ref="CS6:CS7"/>
    <mergeCell ref="CB6:CC6"/>
    <mergeCell ref="CD6:CE6"/>
    <mergeCell ref="CF6:CG6"/>
    <mergeCell ref="L8:L9"/>
    <mergeCell ref="M8:M9"/>
    <mergeCell ref="N8:N9"/>
    <mergeCell ref="O8:P8"/>
    <mergeCell ref="Q8:Q9"/>
    <mergeCell ref="R8:S8"/>
    <mergeCell ref="F8:F9"/>
    <mergeCell ref="G8:G9"/>
    <mergeCell ref="H8:H9"/>
    <mergeCell ref="I8:I9"/>
    <mergeCell ref="J8:J9"/>
    <mergeCell ref="K8:K9"/>
    <mergeCell ref="DL6:DL7"/>
    <mergeCell ref="DM6:DM7"/>
    <mergeCell ref="DN6:DN7"/>
    <mergeCell ref="DO6:DO7"/>
    <mergeCell ref="DP6:DP7"/>
    <mergeCell ref="CH6:CI6"/>
    <mergeCell ref="CJ6:CK6"/>
    <mergeCell ref="CL6:CL7"/>
    <mergeCell ref="BP6:BQ6"/>
    <mergeCell ref="BR6:BS6"/>
    <mergeCell ref="BT6:BU6"/>
    <mergeCell ref="BV6:BV7"/>
    <mergeCell ref="BX6:BX7"/>
    <mergeCell ref="BY6:BY7"/>
    <mergeCell ref="BD6:BE6"/>
    <mergeCell ref="BF6:BG6"/>
    <mergeCell ref="BH6:BI6"/>
    <mergeCell ref="BJ6:BK6"/>
    <mergeCell ref="BL6:BM6"/>
    <mergeCell ref="BN6:BO6"/>
    <mergeCell ref="AR8:AS8"/>
    <mergeCell ref="AT8:AU8"/>
    <mergeCell ref="AV8:AW8"/>
    <mergeCell ref="AX8:AY8"/>
    <mergeCell ref="AZ8:BA8"/>
    <mergeCell ref="BB8:BC8"/>
    <mergeCell ref="AF8:AG8"/>
    <mergeCell ref="AH8:AI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DF8:DF9"/>
    <mergeCell ref="DG8:DG9"/>
    <mergeCell ref="DH8:DH9"/>
    <mergeCell ref="DI8:DI9"/>
    <mergeCell ref="DJ8:DJ9"/>
    <mergeCell ref="DK8:DK9"/>
    <mergeCell ref="CZ8:CZ9"/>
    <mergeCell ref="DA8:DA9"/>
    <mergeCell ref="DB8:DB9"/>
    <mergeCell ref="DC8:DC9"/>
    <mergeCell ref="DD8:DD9"/>
    <mergeCell ref="DE8:DE9"/>
    <mergeCell ref="CT8:CT9"/>
    <mergeCell ref="CU8:CU9"/>
    <mergeCell ref="CV8:CV9"/>
    <mergeCell ref="CW8:CW9"/>
    <mergeCell ref="CX8:CX9"/>
    <mergeCell ref="CY8:CY9"/>
    <mergeCell ref="CM8:CM9"/>
    <mergeCell ref="CO8:CO9"/>
    <mergeCell ref="CP8:CP9"/>
    <mergeCell ref="CQ8:CQ9"/>
    <mergeCell ref="CR8:CR9"/>
    <mergeCell ref="CS8:CS9"/>
    <mergeCell ref="BZ8:CA8"/>
    <mergeCell ref="CD8:CE8"/>
    <mergeCell ref="CF8:CG8"/>
    <mergeCell ref="L10:L11"/>
    <mergeCell ref="M10:M11"/>
    <mergeCell ref="N10:N11"/>
    <mergeCell ref="O10:P10"/>
    <mergeCell ref="Q10:Q11"/>
    <mergeCell ref="R10:S10"/>
    <mergeCell ref="F10:F11"/>
    <mergeCell ref="G10:G11"/>
    <mergeCell ref="H10:H11"/>
    <mergeCell ref="I10:I11"/>
    <mergeCell ref="J10:J11"/>
    <mergeCell ref="K10:K11"/>
    <mergeCell ref="DL8:DL9"/>
    <mergeCell ref="DM8:DM9"/>
    <mergeCell ref="DN8:DN9"/>
    <mergeCell ref="DO8:DO9"/>
    <mergeCell ref="DP8:DP9"/>
    <mergeCell ref="CH8:CI8"/>
    <mergeCell ref="CJ8:CK8"/>
    <mergeCell ref="CL8:CL9"/>
    <mergeCell ref="BP8:BQ8"/>
    <mergeCell ref="BR8:BS8"/>
    <mergeCell ref="BT8:BU8"/>
    <mergeCell ref="BV8:BV9"/>
    <mergeCell ref="BX8:BX9"/>
    <mergeCell ref="BY8:BY9"/>
    <mergeCell ref="BD8:BE8"/>
    <mergeCell ref="BF8:BG8"/>
    <mergeCell ref="BH8:BI8"/>
    <mergeCell ref="BJ8:BK8"/>
    <mergeCell ref="BL8:BM8"/>
    <mergeCell ref="BN8:BO8"/>
    <mergeCell ref="AR10:AS10"/>
    <mergeCell ref="AT10:AU10"/>
    <mergeCell ref="AV10:AW10"/>
    <mergeCell ref="AX10:AY10"/>
    <mergeCell ref="AZ10:BA10"/>
    <mergeCell ref="BB10:BC10"/>
    <mergeCell ref="AF10:AG10"/>
    <mergeCell ref="AH10:AI10"/>
    <mergeCell ref="AJ10:AK10"/>
    <mergeCell ref="AL10:AM10"/>
    <mergeCell ref="AN10:AO10"/>
    <mergeCell ref="AP10:AQ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DF10:DF11"/>
    <mergeCell ref="DG10:DG11"/>
    <mergeCell ref="DH10:DH11"/>
    <mergeCell ref="DI10:DI11"/>
    <mergeCell ref="DJ10:DJ11"/>
    <mergeCell ref="DK10:DK11"/>
    <mergeCell ref="CZ10:CZ11"/>
    <mergeCell ref="DA10:DA11"/>
    <mergeCell ref="DB10:DB11"/>
    <mergeCell ref="DC10:DC11"/>
    <mergeCell ref="DD10:DD11"/>
    <mergeCell ref="DE10:DE11"/>
    <mergeCell ref="CT10:CT11"/>
    <mergeCell ref="CU10:CU11"/>
    <mergeCell ref="CV10:CV11"/>
    <mergeCell ref="CW10:CW11"/>
    <mergeCell ref="CX10:CX11"/>
    <mergeCell ref="CY10:CY11"/>
    <mergeCell ref="CM10:CM11"/>
    <mergeCell ref="CO10:CO11"/>
    <mergeCell ref="CP10:CP11"/>
    <mergeCell ref="CQ10:CQ11"/>
    <mergeCell ref="CR10:CR11"/>
    <mergeCell ref="CS10:CS11"/>
    <mergeCell ref="BZ10:CA10"/>
    <mergeCell ref="CB10:CC10"/>
    <mergeCell ref="CF10:CG10"/>
    <mergeCell ref="L12:L13"/>
    <mergeCell ref="M12:M13"/>
    <mergeCell ref="N12:N13"/>
    <mergeCell ref="O12:P12"/>
    <mergeCell ref="Q12:Q13"/>
    <mergeCell ref="R12:S12"/>
    <mergeCell ref="F12:F13"/>
    <mergeCell ref="G12:G13"/>
    <mergeCell ref="H12:H13"/>
    <mergeCell ref="I12:I13"/>
    <mergeCell ref="J12:J13"/>
    <mergeCell ref="K12:K13"/>
    <mergeCell ref="DL10:DL11"/>
    <mergeCell ref="DM10:DM11"/>
    <mergeCell ref="DN10:DN11"/>
    <mergeCell ref="DO10:DO11"/>
    <mergeCell ref="DP10:DP11"/>
    <mergeCell ref="CH10:CI10"/>
    <mergeCell ref="CJ10:CK10"/>
    <mergeCell ref="CL10:CL11"/>
    <mergeCell ref="BP10:BQ10"/>
    <mergeCell ref="BR10:BS10"/>
    <mergeCell ref="BT10:BU10"/>
    <mergeCell ref="BV10:BV11"/>
    <mergeCell ref="BX10:BX11"/>
    <mergeCell ref="BY10:BY11"/>
    <mergeCell ref="BD10:BE10"/>
    <mergeCell ref="BF10:BG10"/>
    <mergeCell ref="BH10:BI10"/>
    <mergeCell ref="BJ10:BK10"/>
    <mergeCell ref="BL10:BM10"/>
    <mergeCell ref="BN10:BO10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DF12:DF13"/>
    <mergeCell ref="DG12:DG13"/>
    <mergeCell ref="DH12:DH13"/>
    <mergeCell ref="DI12:DI13"/>
    <mergeCell ref="DJ12:DJ13"/>
    <mergeCell ref="DK12:DK13"/>
    <mergeCell ref="CZ12:CZ13"/>
    <mergeCell ref="DA12:DA13"/>
    <mergeCell ref="DB12:DB13"/>
    <mergeCell ref="DC12:DC13"/>
    <mergeCell ref="DD12:DD13"/>
    <mergeCell ref="DE12:DE13"/>
    <mergeCell ref="CT12:CT13"/>
    <mergeCell ref="CU12:CU13"/>
    <mergeCell ref="CV12:CV13"/>
    <mergeCell ref="CW12:CW13"/>
    <mergeCell ref="CX12:CX13"/>
    <mergeCell ref="CY12:CY13"/>
    <mergeCell ref="CM12:CM13"/>
    <mergeCell ref="CO12:CO13"/>
    <mergeCell ref="CP12:CP13"/>
    <mergeCell ref="CQ12:CQ13"/>
    <mergeCell ref="CR12:CR13"/>
    <mergeCell ref="CS12:CS13"/>
    <mergeCell ref="BZ12:CA12"/>
    <mergeCell ref="CB12:CC12"/>
    <mergeCell ref="CD12:CE12"/>
    <mergeCell ref="L14:L15"/>
    <mergeCell ref="M14:M15"/>
    <mergeCell ref="N14:N15"/>
    <mergeCell ref="O14:P14"/>
    <mergeCell ref="Q14:Q15"/>
    <mergeCell ref="R14:S14"/>
    <mergeCell ref="F14:F15"/>
    <mergeCell ref="G14:G15"/>
    <mergeCell ref="H14:H15"/>
    <mergeCell ref="I14:I15"/>
    <mergeCell ref="J14:J15"/>
    <mergeCell ref="K14:K15"/>
    <mergeCell ref="DL12:DL13"/>
    <mergeCell ref="DM12:DM13"/>
    <mergeCell ref="DN12:DN13"/>
    <mergeCell ref="DO12:DO13"/>
    <mergeCell ref="DP12:DP13"/>
    <mergeCell ref="CH12:CI12"/>
    <mergeCell ref="CJ12:CK12"/>
    <mergeCell ref="CL12:CL13"/>
    <mergeCell ref="BP12:BQ12"/>
    <mergeCell ref="BR12:BS12"/>
    <mergeCell ref="BT12:BU12"/>
    <mergeCell ref="BV12:BV13"/>
    <mergeCell ref="BX12:BX13"/>
    <mergeCell ref="BY12:BY13"/>
    <mergeCell ref="BD12:BE12"/>
    <mergeCell ref="BF12:BG12"/>
    <mergeCell ref="BH12:BI12"/>
    <mergeCell ref="BJ12:BK12"/>
    <mergeCell ref="BL12:BM12"/>
    <mergeCell ref="BN12:BO12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DF14:DF15"/>
    <mergeCell ref="DG14:DG15"/>
    <mergeCell ref="DH14:DH15"/>
    <mergeCell ref="DI14:DI15"/>
    <mergeCell ref="DJ14:DJ15"/>
    <mergeCell ref="DK14:DK15"/>
    <mergeCell ref="CZ14:CZ15"/>
    <mergeCell ref="DA14:DA15"/>
    <mergeCell ref="DB14:DB15"/>
    <mergeCell ref="DC14:DC15"/>
    <mergeCell ref="DD14:DD15"/>
    <mergeCell ref="DE14:DE15"/>
    <mergeCell ref="CT14:CT15"/>
    <mergeCell ref="CU14:CU15"/>
    <mergeCell ref="CV14:CV15"/>
    <mergeCell ref="CW14:CW15"/>
    <mergeCell ref="CX14:CX15"/>
    <mergeCell ref="CY14:CY15"/>
    <mergeCell ref="CM14:CM15"/>
    <mergeCell ref="CO14:CO15"/>
    <mergeCell ref="CP14:CP15"/>
    <mergeCell ref="CQ14:CQ15"/>
    <mergeCell ref="CR14:CR15"/>
    <mergeCell ref="CS14:CS15"/>
    <mergeCell ref="BZ14:CA14"/>
    <mergeCell ref="CB14:CC14"/>
    <mergeCell ref="CD14:CE14"/>
    <mergeCell ref="L16:L17"/>
    <mergeCell ref="M16:M17"/>
    <mergeCell ref="N16:N17"/>
    <mergeCell ref="O16:P16"/>
    <mergeCell ref="Q16:Q17"/>
    <mergeCell ref="R16:S16"/>
    <mergeCell ref="F16:F17"/>
    <mergeCell ref="G16:G17"/>
    <mergeCell ref="H16:H17"/>
    <mergeCell ref="I16:I17"/>
    <mergeCell ref="J16:J17"/>
    <mergeCell ref="K16:K17"/>
    <mergeCell ref="DL14:DL15"/>
    <mergeCell ref="DM14:DM15"/>
    <mergeCell ref="DN14:DN15"/>
    <mergeCell ref="DO14:DO15"/>
    <mergeCell ref="DP14:DP15"/>
    <mergeCell ref="CF14:CG14"/>
    <mergeCell ref="CJ14:CK14"/>
    <mergeCell ref="CL14:CL15"/>
    <mergeCell ref="BP14:BQ14"/>
    <mergeCell ref="BR14:BS14"/>
    <mergeCell ref="BT14:BU14"/>
    <mergeCell ref="BV14:BV15"/>
    <mergeCell ref="BX14:BX15"/>
    <mergeCell ref="BY14:BY15"/>
    <mergeCell ref="BD14:BE14"/>
    <mergeCell ref="BF14:BG14"/>
    <mergeCell ref="BH14:BI14"/>
    <mergeCell ref="BJ14:BK14"/>
    <mergeCell ref="BL14:BM14"/>
    <mergeCell ref="BN14:BO14"/>
    <mergeCell ref="AR16:AS16"/>
    <mergeCell ref="AT16:AU16"/>
    <mergeCell ref="AV16:AW16"/>
    <mergeCell ref="AX16:AY16"/>
    <mergeCell ref="AZ16:BA16"/>
    <mergeCell ref="BB16:BC16"/>
    <mergeCell ref="AF16:AG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DF16:DF17"/>
    <mergeCell ref="DG16:DG17"/>
    <mergeCell ref="DH16:DH17"/>
    <mergeCell ref="DI16:DI17"/>
    <mergeCell ref="DJ16:DJ17"/>
    <mergeCell ref="DK16:DK17"/>
    <mergeCell ref="CZ16:CZ17"/>
    <mergeCell ref="DA16:DA17"/>
    <mergeCell ref="DB16:DB17"/>
    <mergeCell ref="DC16:DC17"/>
    <mergeCell ref="DD16:DD17"/>
    <mergeCell ref="DE16:DE17"/>
    <mergeCell ref="CT16:CT17"/>
    <mergeCell ref="CU16:CU17"/>
    <mergeCell ref="CV16:CV17"/>
    <mergeCell ref="CW16:CW17"/>
    <mergeCell ref="CX16:CX17"/>
    <mergeCell ref="CY16:CY17"/>
    <mergeCell ref="CM16:CM17"/>
    <mergeCell ref="CO16:CO17"/>
    <mergeCell ref="CP16:CP17"/>
    <mergeCell ref="CQ16:CQ17"/>
    <mergeCell ref="CR16:CR17"/>
    <mergeCell ref="CS16:CS17"/>
    <mergeCell ref="BZ16:CA16"/>
    <mergeCell ref="CB16:CC16"/>
    <mergeCell ref="CD16:CE16"/>
    <mergeCell ref="L18:L19"/>
    <mergeCell ref="M18:M19"/>
    <mergeCell ref="N18:N19"/>
    <mergeCell ref="O18:P18"/>
    <mergeCell ref="Q18:Q19"/>
    <mergeCell ref="R18:S18"/>
    <mergeCell ref="F18:F19"/>
    <mergeCell ref="G18:G19"/>
    <mergeCell ref="H18:H19"/>
    <mergeCell ref="I18:I19"/>
    <mergeCell ref="J18:J19"/>
    <mergeCell ref="K18:K19"/>
    <mergeCell ref="DL16:DL17"/>
    <mergeCell ref="DM16:DM17"/>
    <mergeCell ref="DN16:DN17"/>
    <mergeCell ref="DO16:DO17"/>
    <mergeCell ref="DP16:DP17"/>
    <mergeCell ref="CF16:CG16"/>
    <mergeCell ref="CH16:CI16"/>
    <mergeCell ref="CL16:CL17"/>
    <mergeCell ref="BP16:BQ16"/>
    <mergeCell ref="BR16:BS16"/>
    <mergeCell ref="BT16:BU16"/>
    <mergeCell ref="BV16:BV17"/>
    <mergeCell ref="BX16:BX17"/>
    <mergeCell ref="BY16:BY17"/>
    <mergeCell ref="BD16:BE16"/>
    <mergeCell ref="BF16:BG16"/>
    <mergeCell ref="BH16:BI16"/>
    <mergeCell ref="BJ16:BK16"/>
    <mergeCell ref="BL16:BM16"/>
    <mergeCell ref="BN16:BO16"/>
    <mergeCell ref="AR18:AS18"/>
    <mergeCell ref="AT18:AU18"/>
    <mergeCell ref="AV18:AW18"/>
    <mergeCell ref="AX18:AY18"/>
    <mergeCell ref="AZ18:BA18"/>
    <mergeCell ref="BB18:BC18"/>
    <mergeCell ref="AF18:AG18"/>
    <mergeCell ref="AH18:AI18"/>
    <mergeCell ref="AJ18:AK18"/>
    <mergeCell ref="AL18:AM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O18:CO19"/>
    <mergeCell ref="CP18:CP19"/>
    <mergeCell ref="CQ18:CQ19"/>
    <mergeCell ref="CR18:CR19"/>
    <mergeCell ref="BZ18:CA19"/>
    <mergeCell ref="CB18:CC19"/>
    <mergeCell ref="CD18:CE19"/>
    <mergeCell ref="CF18:CG19"/>
    <mergeCell ref="CH18:CI19"/>
    <mergeCell ref="CJ18:CK19"/>
    <mergeCell ref="BP18:BQ18"/>
    <mergeCell ref="BR18:BS18"/>
    <mergeCell ref="BT18:BU18"/>
    <mergeCell ref="BV18:BV19"/>
    <mergeCell ref="BX18:BX19"/>
    <mergeCell ref="BY18:BY19"/>
    <mergeCell ref="BD18:BE18"/>
    <mergeCell ref="BF18:BG18"/>
    <mergeCell ref="BH18:BI18"/>
    <mergeCell ref="BJ18:BK18"/>
    <mergeCell ref="BL18:BM18"/>
    <mergeCell ref="BN18:BO18"/>
    <mergeCell ref="A20:A21"/>
    <mergeCell ref="B20:B21"/>
    <mergeCell ref="C20:C21"/>
    <mergeCell ref="D20:D21"/>
    <mergeCell ref="E20:E21"/>
    <mergeCell ref="F20:F21"/>
    <mergeCell ref="DK18:DK19"/>
    <mergeCell ref="DL18:DL19"/>
    <mergeCell ref="DM18:DM19"/>
    <mergeCell ref="DN18:DN19"/>
    <mergeCell ref="DO18:DO19"/>
    <mergeCell ref="DP18:DP19"/>
    <mergeCell ref="DE18:DE19"/>
    <mergeCell ref="DF18:DF19"/>
    <mergeCell ref="DG18:DG19"/>
    <mergeCell ref="DH18:DH19"/>
    <mergeCell ref="DI18:DI19"/>
    <mergeCell ref="DJ18:DJ19"/>
    <mergeCell ref="CY18:CY19"/>
    <mergeCell ref="CZ18:CZ19"/>
    <mergeCell ref="DA18:DA19"/>
    <mergeCell ref="DB18:DB19"/>
    <mergeCell ref="DC18:DC19"/>
    <mergeCell ref="DD18:DD19"/>
    <mergeCell ref="CS18:CS19"/>
    <mergeCell ref="CT18:CT19"/>
    <mergeCell ref="CU18:CU19"/>
    <mergeCell ref="CV18:CV19"/>
    <mergeCell ref="CW18:CW19"/>
    <mergeCell ref="CX18:CX19"/>
    <mergeCell ref="CL18:CL19"/>
    <mergeCell ref="CM18:CM19"/>
    <mergeCell ref="V20:W20"/>
    <mergeCell ref="X20:Y20"/>
    <mergeCell ref="Z20:AA20"/>
    <mergeCell ref="AB20:AC20"/>
    <mergeCell ref="AD20:AE20"/>
    <mergeCell ref="AF20:AG20"/>
    <mergeCell ref="M20:M21"/>
    <mergeCell ref="N20:N21"/>
    <mergeCell ref="O20:P20"/>
    <mergeCell ref="Q20:Q21"/>
    <mergeCell ref="R20:S20"/>
    <mergeCell ref="T20:U20"/>
    <mergeCell ref="G20:G21"/>
    <mergeCell ref="H20:H21"/>
    <mergeCell ref="I20:I21"/>
    <mergeCell ref="J20:J21"/>
    <mergeCell ref="K20:K21"/>
    <mergeCell ref="L20:L21"/>
    <mergeCell ref="BF20:BG20"/>
    <mergeCell ref="BH20:BI20"/>
    <mergeCell ref="BJ20:BK20"/>
    <mergeCell ref="BL20:BM20"/>
    <mergeCell ref="BN20:BO20"/>
    <mergeCell ref="BP20:BQ20"/>
    <mergeCell ref="AT20:AU20"/>
    <mergeCell ref="AV20:AW20"/>
    <mergeCell ref="AX20:AY20"/>
    <mergeCell ref="AZ20:BA20"/>
    <mergeCell ref="BB20:BC20"/>
    <mergeCell ref="BD20:BE20"/>
    <mergeCell ref="AH20:AI20"/>
    <mergeCell ref="AJ20:AK20"/>
    <mergeCell ref="AL20:AM20"/>
    <mergeCell ref="AN20:AO20"/>
    <mergeCell ref="AP20:AQ20"/>
    <mergeCell ref="AR20:AS20"/>
    <mergeCell ref="CY20:CY21"/>
    <mergeCell ref="CZ20:CZ21"/>
    <mergeCell ref="CO20:CO21"/>
    <mergeCell ref="CP20:CP21"/>
    <mergeCell ref="CQ20:CQ21"/>
    <mergeCell ref="CR20:CR21"/>
    <mergeCell ref="CS20:CS21"/>
    <mergeCell ref="CT20:CT21"/>
    <mergeCell ref="CD20:CE20"/>
    <mergeCell ref="CF20:CG20"/>
    <mergeCell ref="CH20:CI20"/>
    <mergeCell ref="CJ20:CK20"/>
    <mergeCell ref="CL20:CL21"/>
    <mergeCell ref="CM20:CM21"/>
    <mergeCell ref="BR20:BS20"/>
    <mergeCell ref="BT20:BU20"/>
    <mergeCell ref="BV20:BV21"/>
    <mergeCell ref="BX20:BX21"/>
    <mergeCell ref="BY20:BY21"/>
    <mergeCell ref="CB20:CC20"/>
    <mergeCell ref="G22:G23"/>
    <mergeCell ref="H22:H23"/>
    <mergeCell ref="I22:I23"/>
    <mergeCell ref="J22:J23"/>
    <mergeCell ref="K22:K23"/>
    <mergeCell ref="L22:L23"/>
    <mergeCell ref="DM20:DM21"/>
    <mergeCell ref="DN20:DN21"/>
    <mergeCell ref="DO20:DO21"/>
    <mergeCell ref="DP20:DP21"/>
    <mergeCell ref="A22:A23"/>
    <mergeCell ref="B22:B23"/>
    <mergeCell ref="C22:C23"/>
    <mergeCell ref="D22:D23"/>
    <mergeCell ref="E22:E23"/>
    <mergeCell ref="F22:F23"/>
    <mergeCell ref="DG20:DG21"/>
    <mergeCell ref="DH20:DH21"/>
    <mergeCell ref="DI20:DI21"/>
    <mergeCell ref="DJ20:DJ21"/>
    <mergeCell ref="DK20:DK21"/>
    <mergeCell ref="DL20:DL21"/>
    <mergeCell ref="DA20:DA21"/>
    <mergeCell ref="DB20:DB21"/>
    <mergeCell ref="DC20:DC21"/>
    <mergeCell ref="DD20:DD21"/>
    <mergeCell ref="DE20:DE21"/>
    <mergeCell ref="DF20:DF21"/>
    <mergeCell ref="CU20:CU21"/>
    <mergeCell ref="CV20:CV21"/>
    <mergeCell ref="CW20:CW21"/>
    <mergeCell ref="CX20:CX21"/>
    <mergeCell ref="AH22:AI22"/>
    <mergeCell ref="AJ22:AK22"/>
    <mergeCell ref="AL22:AM22"/>
    <mergeCell ref="AN22:AO22"/>
    <mergeCell ref="AP22:AQ22"/>
    <mergeCell ref="AR22:AS22"/>
    <mergeCell ref="V22:W22"/>
    <mergeCell ref="X22:Y22"/>
    <mergeCell ref="Z22:AA22"/>
    <mergeCell ref="AB22:AC22"/>
    <mergeCell ref="AD22:AE22"/>
    <mergeCell ref="AF22:AG22"/>
    <mergeCell ref="M22:M23"/>
    <mergeCell ref="N22:N23"/>
    <mergeCell ref="O22:P22"/>
    <mergeCell ref="Q22:Q23"/>
    <mergeCell ref="R22:S22"/>
    <mergeCell ref="T22:U22"/>
    <mergeCell ref="BR22:BS22"/>
    <mergeCell ref="BT22:BU22"/>
    <mergeCell ref="BV22:BV23"/>
    <mergeCell ref="BX22:BX23"/>
    <mergeCell ref="BY22:BY23"/>
    <mergeCell ref="BZ22:CA22"/>
    <mergeCell ref="BF22:BG22"/>
    <mergeCell ref="BH22:BI22"/>
    <mergeCell ref="BJ22:BK22"/>
    <mergeCell ref="BL22:BM22"/>
    <mergeCell ref="BN22:BO22"/>
    <mergeCell ref="BP22:BQ22"/>
    <mergeCell ref="AT22:AU22"/>
    <mergeCell ref="AV22:AW22"/>
    <mergeCell ref="AX22:AY22"/>
    <mergeCell ref="AZ22:BA22"/>
    <mergeCell ref="BB22:BC22"/>
    <mergeCell ref="BD22:BE22"/>
    <mergeCell ref="DE22:DE23"/>
    <mergeCell ref="DF22:DF23"/>
    <mergeCell ref="CU22:CU23"/>
    <mergeCell ref="CV22:CV23"/>
    <mergeCell ref="CW22:CW23"/>
    <mergeCell ref="CX22:CX23"/>
    <mergeCell ref="CY22:CY23"/>
    <mergeCell ref="CZ22:CZ23"/>
    <mergeCell ref="CO22:CO23"/>
    <mergeCell ref="CP22:CP23"/>
    <mergeCell ref="CQ22:CQ23"/>
    <mergeCell ref="CR22:CR23"/>
    <mergeCell ref="CS22:CS23"/>
    <mergeCell ref="CT22:CT23"/>
    <mergeCell ref="CD22:CE22"/>
    <mergeCell ref="CF22:CG22"/>
    <mergeCell ref="CH22:CI22"/>
    <mergeCell ref="CJ22:CK22"/>
    <mergeCell ref="CL22:CL23"/>
    <mergeCell ref="CM22:CM23"/>
    <mergeCell ref="M24:M25"/>
    <mergeCell ref="N24:N25"/>
    <mergeCell ref="O24:P24"/>
    <mergeCell ref="Q24:Q25"/>
    <mergeCell ref="R24:S24"/>
    <mergeCell ref="T24:U24"/>
    <mergeCell ref="G24:G25"/>
    <mergeCell ref="H24:H25"/>
    <mergeCell ref="I24:I25"/>
    <mergeCell ref="J24:J25"/>
    <mergeCell ref="K24:K25"/>
    <mergeCell ref="L24:L25"/>
    <mergeCell ref="DM22:DM23"/>
    <mergeCell ref="DN22:DN23"/>
    <mergeCell ref="DO22:DO23"/>
    <mergeCell ref="DP22:DP23"/>
    <mergeCell ref="A24:A25"/>
    <mergeCell ref="B24:B25"/>
    <mergeCell ref="C24:C25"/>
    <mergeCell ref="D24:D25"/>
    <mergeCell ref="E24:E25"/>
    <mergeCell ref="F24:F25"/>
    <mergeCell ref="DG22:DG23"/>
    <mergeCell ref="DH22:DH23"/>
    <mergeCell ref="DI22:DI23"/>
    <mergeCell ref="DJ22:DJ23"/>
    <mergeCell ref="DK22:DK23"/>
    <mergeCell ref="DL22:DL23"/>
    <mergeCell ref="DA22:DA23"/>
    <mergeCell ref="DB22:DB23"/>
    <mergeCell ref="DC22:DC23"/>
    <mergeCell ref="DD22:DD23"/>
    <mergeCell ref="AT24:AU24"/>
    <mergeCell ref="AV24:AW24"/>
    <mergeCell ref="AX24:AY24"/>
    <mergeCell ref="AZ24:BA24"/>
    <mergeCell ref="BB24:BC24"/>
    <mergeCell ref="BD24:BE24"/>
    <mergeCell ref="AH24:AI24"/>
    <mergeCell ref="AJ24:AK24"/>
    <mergeCell ref="AL24:AM24"/>
    <mergeCell ref="AN24:AO24"/>
    <mergeCell ref="AP24:AQ24"/>
    <mergeCell ref="AR24:AS24"/>
    <mergeCell ref="V24:W24"/>
    <mergeCell ref="X24:Y24"/>
    <mergeCell ref="Z24:AA24"/>
    <mergeCell ref="AB24:AC24"/>
    <mergeCell ref="AD24:AE24"/>
    <mergeCell ref="AF24:AG24"/>
    <mergeCell ref="CS24:CS25"/>
    <mergeCell ref="CT24:CT25"/>
    <mergeCell ref="CB24:CC24"/>
    <mergeCell ref="CF24:CG24"/>
    <mergeCell ref="CH24:CI24"/>
    <mergeCell ref="CJ24:CK24"/>
    <mergeCell ref="CL24:CL25"/>
    <mergeCell ref="CM24:CM25"/>
    <mergeCell ref="BR24:BS24"/>
    <mergeCell ref="BT24:BU24"/>
    <mergeCell ref="BV24:BV25"/>
    <mergeCell ref="BX24:BX25"/>
    <mergeCell ref="BY24:BY25"/>
    <mergeCell ref="BZ24:CA24"/>
    <mergeCell ref="BF24:BG24"/>
    <mergeCell ref="BH24:BI24"/>
    <mergeCell ref="BJ24:BK24"/>
    <mergeCell ref="BL24:BM24"/>
    <mergeCell ref="BN24:BO24"/>
    <mergeCell ref="BP24:BQ24"/>
    <mergeCell ref="DM24:DM25"/>
    <mergeCell ref="DN24:DN25"/>
    <mergeCell ref="DO24:DO25"/>
    <mergeCell ref="DP24:DP25"/>
    <mergeCell ref="A26:A27"/>
    <mergeCell ref="B26:B27"/>
    <mergeCell ref="C26:C27"/>
    <mergeCell ref="D26:D27"/>
    <mergeCell ref="E26:E27"/>
    <mergeCell ref="F26:F27"/>
    <mergeCell ref="DG24:DG25"/>
    <mergeCell ref="DH24:DH25"/>
    <mergeCell ref="DI24:DI25"/>
    <mergeCell ref="DJ24:DJ25"/>
    <mergeCell ref="DK24:DK25"/>
    <mergeCell ref="DL24:DL25"/>
    <mergeCell ref="DA24:DA25"/>
    <mergeCell ref="DB24:DB25"/>
    <mergeCell ref="DC24:DC25"/>
    <mergeCell ref="DD24:DD25"/>
    <mergeCell ref="DE24:DE25"/>
    <mergeCell ref="DF24:DF25"/>
    <mergeCell ref="CU24:CU25"/>
    <mergeCell ref="CV24:CV25"/>
    <mergeCell ref="CW24:CW25"/>
    <mergeCell ref="CX24:CX25"/>
    <mergeCell ref="CY24:CY25"/>
    <mergeCell ref="CZ24:CZ25"/>
    <mergeCell ref="CO24:CO25"/>
    <mergeCell ref="CP24:CP25"/>
    <mergeCell ref="CQ24:CQ25"/>
    <mergeCell ref="CR24:CR25"/>
    <mergeCell ref="V26:W26"/>
    <mergeCell ref="X26:Y26"/>
    <mergeCell ref="Z26:AA26"/>
    <mergeCell ref="AB26:AC26"/>
    <mergeCell ref="AD26:AE26"/>
    <mergeCell ref="AF26:AG26"/>
    <mergeCell ref="M26:M27"/>
    <mergeCell ref="N26:N27"/>
    <mergeCell ref="O26:P26"/>
    <mergeCell ref="Q26:Q27"/>
    <mergeCell ref="R26:S26"/>
    <mergeCell ref="T26:U26"/>
    <mergeCell ref="G26:G27"/>
    <mergeCell ref="H26:H27"/>
    <mergeCell ref="I26:I27"/>
    <mergeCell ref="J26:J27"/>
    <mergeCell ref="K26:K27"/>
    <mergeCell ref="L26:L27"/>
    <mergeCell ref="BF26:BG26"/>
    <mergeCell ref="BH26:BI26"/>
    <mergeCell ref="BJ26:BK26"/>
    <mergeCell ref="BL26:BM26"/>
    <mergeCell ref="BN26:BO26"/>
    <mergeCell ref="BP26:BQ26"/>
    <mergeCell ref="AT26:AU26"/>
    <mergeCell ref="AV26:AW26"/>
    <mergeCell ref="AX26:AY26"/>
    <mergeCell ref="AZ26:BA26"/>
    <mergeCell ref="BB26:BC26"/>
    <mergeCell ref="BD26:BE26"/>
    <mergeCell ref="AH26:AI26"/>
    <mergeCell ref="AJ26:AK26"/>
    <mergeCell ref="AL26:AM26"/>
    <mergeCell ref="AN26:AO26"/>
    <mergeCell ref="AP26:AQ26"/>
    <mergeCell ref="AR26:AS26"/>
    <mergeCell ref="CY26:CY27"/>
    <mergeCell ref="CZ26:CZ27"/>
    <mergeCell ref="CO26:CO27"/>
    <mergeCell ref="CP26:CP27"/>
    <mergeCell ref="CQ26:CQ27"/>
    <mergeCell ref="CR26:CR27"/>
    <mergeCell ref="CS26:CS27"/>
    <mergeCell ref="CT26:CT27"/>
    <mergeCell ref="CB26:CC26"/>
    <mergeCell ref="CD26:CE26"/>
    <mergeCell ref="CH26:CI26"/>
    <mergeCell ref="CJ26:CK26"/>
    <mergeCell ref="CL26:CL27"/>
    <mergeCell ref="CM26:CM27"/>
    <mergeCell ref="BR26:BS26"/>
    <mergeCell ref="BT26:BU26"/>
    <mergeCell ref="BV26:BV27"/>
    <mergeCell ref="BX26:BX27"/>
    <mergeCell ref="BY26:BY27"/>
    <mergeCell ref="BZ26:CA26"/>
    <mergeCell ref="G28:G29"/>
    <mergeCell ref="H28:H29"/>
    <mergeCell ref="I28:I29"/>
    <mergeCell ref="J28:J29"/>
    <mergeCell ref="K28:K29"/>
    <mergeCell ref="L28:L29"/>
    <mergeCell ref="DM26:DM27"/>
    <mergeCell ref="DN26:DN27"/>
    <mergeCell ref="DO26:DO27"/>
    <mergeCell ref="DP26:DP27"/>
    <mergeCell ref="A28:A29"/>
    <mergeCell ref="B28:B29"/>
    <mergeCell ref="C28:C29"/>
    <mergeCell ref="D28:D29"/>
    <mergeCell ref="E28:E29"/>
    <mergeCell ref="F28:F29"/>
    <mergeCell ref="DG26:DG27"/>
    <mergeCell ref="DH26:DH27"/>
    <mergeCell ref="DI26:DI27"/>
    <mergeCell ref="DJ26:DJ27"/>
    <mergeCell ref="DK26:DK27"/>
    <mergeCell ref="DL26:DL27"/>
    <mergeCell ref="DA26:DA27"/>
    <mergeCell ref="DB26:DB27"/>
    <mergeCell ref="DC26:DC27"/>
    <mergeCell ref="DD26:DD27"/>
    <mergeCell ref="DE26:DE27"/>
    <mergeCell ref="DF26:DF27"/>
    <mergeCell ref="CU26:CU27"/>
    <mergeCell ref="CV26:CV27"/>
    <mergeCell ref="CW26:CW27"/>
    <mergeCell ref="CX26:CX27"/>
    <mergeCell ref="AH28:AI28"/>
    <mergeCell ref="AJ28:AK28"/>
    <mergeCell ref="AL28:AM28"/>
    <mergeCell ref="AN28:AO28"/>
    <mergeCell ref="AP28:AQ28"/>
    <mergeCell ref="AR28:AS28"/>
    <mergeCell ref="V28:W28"/>
    <mergeCell ref="X28:Y28"/>
    <mergeCell ref="Z28:AA28"/>
    <mergeCell ref="AB28:AC28"/>
    <mergeCell ref="AD28:AE28"/>
    <mergeCell ref="AF28:AG28"/>
    <mergeCell ref="M28:M29"/>
    <mergeCell ref="N28:N29"/>
    <mergeCell ref="O28:P28"/>
    <mergeCell ref="Q28:Q29"/>
    <mergeCell ref="R28:S28"/>
    <mergeCell ref="T28:U28"/>
    <mergeCell ref="BR28:BS28"/>
    <mergeCell ref="BT28:BU28"/>
    <mergeCell ref="BV28:BV29"/>
    <mergeCell ref="BX28:BX29"/>
    <mergeCell ref="BY28:BY29"/>
    <mergeCell ref="BZ28:CA28"/>
    <mergeCell ref="BF28:BG28"/>
    <mergeCell ref="BH28:BI28"/>
    <mergeCell ref="BJ28:BK28"/>
    <mergeCell ref="BL28:BM28"/>
    <mergeCell ref="BN28:BO28"/>
    <mergeCell ref="BP28:BQ28"/>
    <mergeCell ref="AT28:AU28"/>
    <mergeCell ref="AV28:AW28"/>
    <mergeCell ref="AX28:AY28"/>
    <mergeCell ref="AZ28:BA28"/>
    <mergeCell ref="BB28:BC28"/>
    <mergeCell ref="BD28:BE28"/>
    <mergeCell ref="DE28:DE29"/>
    <mergeCell ref="DF28:DF29"/>
    <mergeCell ref="CU28:CU29"/>
    <mergeCell ref="CV28:CV29"/>
    <mergeCell ref="CW28:CW29"/>
    <mergeCell ref="CX28:CX29"/>
    <mergeCell ref="CY28:CY29"/>
    <mergeCell ref="CZ28:CZ29"/>
    <mergeCell ref="CO28:CO29"/>
    <mergeCell ref="CP28:CP29"/>
    <mergeCell ref="CQ28:CQ29"/>
    <mergeCell ref="CR28:CR29"/>
    <mergeCell ref="CS28:CS29"/>
    <mergeCell ref="CT28:CT29"/>
    <mergeCell ref="CB28:CC28"/>
    <mergeCell ref="CD28:CE28"/>
    <mergeCell ref="CF28:CG28"/>
    <mergeCell ref="CJ28:CK28"/>
    <mergeCell ref="CL28:CL29"/>
    <mergeCell ref="CM28:CM29"/>
    <mergeCell ref="M30:M31"/>
    <mergeCell ref="N30:N31"/>
    <mergeCell ref="O30:P30"/>
    <mergeCell ref="Q30:Q31"/>
    <mergeCell ref="R30:S30"/>
    <mergeCell ref="T30:U30"/>
    <mergeCell ref="G30:G31"/>
    <mergeCell ref="H30:H31"/>
    <mergeCell ref="I30:I31"/>
    <mergeCell ref="J30:J31"/>
    <mergeCell ref="K30:K31"/>
    <mergeCell ref="L30:L31"/>
    <mergeCell ref="DM28:DM29"/>
    <mergeCell ref="DN28:DN29"/>
    <mergeCell ref="DO28:DO29"/>
    <mergeCell ref="DP28:DP29"/>
    <mergeCell ref="A30:A31"/>
    <mergeCell ref="B30:B31"/>
    <mergeCell ref="C30:C31"/>
    <mergeCell ref="D30:D31"/>
    <mergeCell ref="E30:E31"/>
    <mergeCell ref="F30:F31"/>
    <mergeCell ref="DG28:DG29"/>
    <mergeCell ref="DH28:DH29"/>
    <mergeCell ref="DI28:DI29"/>
    <mergeCell ref="DJ28:DJ29"/>
    <mergeCell ref="DK28:DK29"/>
    <mergeCell ref="DL28:DL29"/>
    <mergeCell ref="DA28:DA29"/>
    <mergeCell ref="DB28:DB29"/>
    <mergeCell ref="DC28:DC29"/>
    <mergeCell ref="DD28:DD29"/>
    <mergeCell ref="AT30:AU30"/>
    <mergeCell ref="AV30:AW30"/>
    <mergeCell ref="AX30:AY30"/>
    <mergeCell ref="AZ30:BA30"/>
    <mergeCell ref="BB30:BC30"/>
    <mergeCell ref="BD30:BE30"/>
    <mergeCell ref="AH30:AI30"/>
    <mergeCell ref="AJ30:AK30"/>
    <mergeCell ref="AL30:AM30"/>
    <mergeCell ref="AN30:AO30"/>
    <mergeCell ref="AP30:AQ30"/>
    <mergeCell ref="AR30:AS30"/>
    <mergeCell ref="V30:W30"/>
    <mergeCell ref="X30:Y30"/>
    <mergeCell ref="Z30:AA30"/>
    <mergeCell ref="AB30:AC30"/>
    <mergeCell ref="AD30:AE30"/>
    <mergeCell ref="AF30:AG30"/>
    <mergeCell ref="CS30:CS31"/>
    <mergeCell ref="CT30:CT31"/>
    <mergeCell ref="CB30:CC30"/>
    <mergeCell ref="CD30:CE30"/>
    <mergeCell ref="CF30:CG30"/>
    <mergeCell ref="CH30:CI30"/>
    <mergeCell ref="CL30:CL31"/>
    <mergeCell ref="CM30:CM31"/>
    <mergeCell ref="BR30:BS30"/>
    <mergeCell ref="BT30:BU30"/>
    <mergeCell ref="BV30:BV31"/>
    <mergeCell ref="BX30:BX31"/>
    <mergeCell ref="BY30:BY31"/>
    <mergeCell ref="BZ30:CA30"/>
    <mergeCell ref="BF30:BG30"/>
    <mergeCell ref="BH30:BI30"/>
    <mergeCell ref="BJ30:BK30"/>
    <mergeCell ref="BL30:BM30"/>
    <mergeCell ref="BN30:BO30"/>
    <mergeCell ref="BP30:BQ30"/>
    <mergeCell ref="DM30:DM31"/>
    <mergeCell ref="DN30:DN31"/>
    <mergeCell ref="DO30:DO31"/>
    <mergeCell ref="DP30:DP31"/>
    <mergeCell ref="AP31:AQ31"/>
    <mergeCell ref="A32:A33"/>
    <mergeCell ref="B32:B33"/>
    <mergeCell ref="C32:C33"/>
    <mergeCell ref="D32:D33"/>
    <mergeCell ref="E32:E33"/>
    <mergeCell ref="DG30:DG31"/>
    <mergeCell ref="DH30:DH31"/>
    <mergeCell ref="DI30:DI31"/>
    <mergeCell ref="DJ30:DJ31"/>
    <mergeCell ref="DK30:DK31"/>
    <mergeCell ref="DL30:DL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CO30:CO31"/>
    <mergeCell ref="CP30:CP31"/>
    <mergeCell ref="CQ30:CQ31"/>
    <mergeCell ref="CR30:CR31"/>
    <mergeCell ref="T32:U32"/>
    <mergeCell ref="V32:W32"/>
    <mergeCell ref="X32:Y32"/>
    <mergeCell ref="Z32:AA32"/>
    <mergeCell ref="AB32:AC32"/>
    <mergeCell ref="AD32:AE32"/>
    <mergeCell ref="L32:L33"/>
    <mergeCell ref="M32:M33"/>
    <mergeCell ref="N32:N33"/>
    <mergeCell ref="O32:P32"/>
    <mergeCell ref="Q32:Q33"/>
    <mergeCell ref="R32:S32"/>
    <mergeCell ref="F32:F33"/>
    <mergeCell ref="G32:G33"/>
    <mergeCell ref="H32:H33"/>
    <mergeCell ref="I32:I33"/>
    <mergeCell ref="J32:J33"/>
    <mergeCell ref="K32:K33"/>
    <mergeCell ref="BD32:BE32"/>
    <mergeCell ref="BF32:BG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Z32:BA32"/>
    <mergeCell ref="BB32:BC32"/>
    <mergeCell ref="AF32:AG32"/>
    <mergeCell ref="AH32:AI32"/>
    <mergeCell ref="AJ32:AK32"/>
    <mergeCell ref="AL32:AM32"/>
    <mergeCell ref="AN32:AO32"/>
    <mergeCell ref="AP32:AQ32"/>
    <mergeCell ref="CW32:CW33"/>
    <mergeCell ref="CX32:CX33"/>
    <mergeCell ref="CL32:CL33"/>
    <mergeCell ref="CM32:CM33"/>
    <mergeCell ref="CO32:CO33"/>
    <mergeCell ref="CP32:CP33"/>
    <mergeCell ref="CQ32:CQ33"/>
    <mergeCell ref="CR32:CR33"/>
    <mergeCell ref="BZ32:CA33"/>
    <mergeCell ref="CB32:CC33"/>
    <mergeCell ref="CD32:CE33"/>
    <mergeCell ref="CF32:CG33"/>
    <mergeCell ref="CH32:CI33"/>
    <mergeCell ref="CJ32:CK33"/>
    <mergeCell ref="BP32:BQ32"/>
    <mergeCell ref="BR32:BS32"/>
    <mergeCell ref="BT32:BU32"/>
    <mergeCell ref="BV32:BV33"/>
    <mergeCell ref="BX32:BX33"/>
    <mergeCell ref="BY32:BY33"/>
    <mergeCell ref="AR33:A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DK32:DK33"/>
    <mergeCell ref="DL32:DL33"/>
    <mergeCell ref="DM32:DM33"/>
    <mergeCell ref="DN32:DN33"/>
    <mergeCell ref="DO32:DO33"/>
    <mergeCell ref="DP32:DP33"/>
    <mergeCell ref="DE32:DE33"/>
    <mergeCell ref="DF32:DF33"/>
    <mergeCell ref="DG32:DG33"/>
    <mergeCell ref="DH32:DH33"/>
    <mergeCell ref="DI32:DI33"/>
    <mergeCell ref="DJ32:DJ33"/>
    <mergeCell ref="CY32:CY33"/>
    <mergeCell ref="CZ32:CZ33"/>
    <mergeCell ref="DA32:DA33"/>
    <mergeCell ref="DB32:DB33"/>
    <mergeCell ref="DC32:DC33"/>
    <mergeCell ref="DD32:DD33"/>
    <mergeCell ref="CS32:CS33"/>
    <mergeCell ref="CT32:CT33"/>
    <mergeCell ref="CU32:CU33"/>
    <mergeCell ref="CV32:CV33"/>
    <mergeCell ref="AB34:AC34"/>
    <mergeCell ref="AD34:AE34"/>
    <mergeCell ref="AF34:AG34"/>
    <mergeCell ref="AH34:AI34"/>
    <mergeCell ref="AJ34:AK34"/>
    <mergeCell ref="AL34:AM34"/>
    <mergeCell ref="Q34:Q35"/>
    <mergeCell ref="R34:S34"/>
    <mergeCell ref="T34:U34"/>
    <mergeCell ref="V34:W34"/>
    <mergeCell ref="X34:Y34"/>
    <mergeCell ref="Z34:AA34"/>
    <mergeCell ref="J34:J35"/>
    <mergeCell ref="K34:K35"/>
    <mergeCell ref="L34:L35"/>
    <mergeCell ref="M34:M35"/>
    <mergeCell ref="N34:N35"/>
    <mergeCell ref="O34:P34"/>
    <mergeCell ref="BL34:BM34"/>
    <mergeCell ref="BN34:BO34"/>
    <mergeCell ref="BP34:BQ34"/>
    <mergeCell ref="BR34:BS34"/>
    <mergeCell ref="BT34:BU34"/>
    <mergeCell ref="BV34:BV35"/>
    <mergeCell ref="AZ34:BA34"/>
    <mergeCell ref="BB34:BC34"/>
    <mergeCell ref="BD34:BE34"/>
    <mergeCell ref="BF34:BG34"/>
    <mergeCell ref="BH34:BI34"/>
    <mergeCell ref="BJ34:BK34"/>
    <mergeCell ref="AN34:AO34"/>
    <mergeCell ref="AP34:AQ34"/>
    <mergeCell ref="AR34:AS34"/>
    <mergeCell ref="AT34:AU34"/>
    <mergeCell ref="AV34:AW34"/>
    <mergeCell ref="AX34:AY34"/>
    <mergeCell ref="DB34:DB35"/>
    <mergeCell ref="DC34:DC35"/>
    <mergeCell ref="CR34:CR35"/>
    <mergeCell ref="CS34:CS35"/>
    <mergeCell ref="CT34:CT35"/>
    <mergeCell ref="CU34:CU35"/>
    <mergeCell ref="CV34:CV35"/>
    <mergeCell ref="CW34:CW35"/>
    <mergeCell ref="CJ34:CK34"/>
    <mergeCell ref="CL34:CL35"/>
    <mergeCell ref="CM34:CM35"/>
    <mergeCell ref="CO34:CO35"/>
    <mergeCell ref="CP34:CP35"/>
    <mergeCell ref="CQ34:CQ35"/>
    <mergeCell ref="BX34:BX35"/>
    <mergeCell ref="BY34:BY35"/>
    <mergeCell ref="CB34:CC34"/>
    <mergeCell ref="CD34:CE34"/>
    <mergeCell ref="CF34:CG34"/>
    <mergeCell ref="CH34:CI34"/>
    <mergeCell ref="J36:J37"/>
    <mergeCell ref="K36:K37"/>
    <mergeCell ref="L36:L37"/>
    <mergeCell ref="M36:M37"/>
    <mergeCell ref="N36:N37"/>
    <mergeCell ref="O36:P36"/>
    <mergeCell ref="DP34:D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DJ34:DJ35"/>
    <mergeCell ref="DK34:DK35"/>
    <mergeCell ref="DL34:DL35"/>
    <mergeCell ref="DM34:DM35"/>
    <mergeCell ref="DN34:DN35"/>
    <mergeCell ref="DO34:DO35"/>
    <mergeCell ref="DD34:DD35"/>
    <mergeCell ref="DE34:DE35"/>
    <mergeCell ref="DF34:DF35"/>
    <mergeCell ref="DG34:DG35"/>
    <mergeCell ref="DH34:DH35"/>
    <mergeCell ref="DI34:DI35"/>
    <mergeCell ref="CX34:CX35"/>
    <mergeCell ref="CY34:CY35"/>
    <mergeCell ref="CZ34:CZ35"/>
    <mergeCell ref="DA34:DA35"/>
    <mergeCell ref="AN36:AO36"/>
    <mergeCell ref="AP36:AQ36"/>
    <mergeCell ref="AR36:AS36"/>
    <mergeCell ref="AT36:AU36"/>
    <mergeCell ref="AV36:AW36"/>
    <mergeCell ref="AX36:AY36"/>
    <mergeCell ref="AB36:AC36"/>
    <mergeCell ref="AD36:AE36"/>
    <mergeCell ref="AF36:AG36"/>
    <mergeCell ref="AH36:AI36"/>
    <mergeCell ref="AJ36:AK36"/>
    <mergeCell ref="AL36:AM36"/>
    <mergeCell ref="Q36:Q37"/>
    <mergeCell ref="R36:S36"/>
    <mergeCell ref="T36:U36"/>
    <mergeCell ref="V36:W36"/>
    <mergeCell ref="X36:Y36"/>
    <mergeCell ref="Z36:AA36"/>
    <mergeCell ref="BX36:BX37"/>
    <mergeCell ref="BY36:BY37"/>
    <mergeCell ref="BZ36:CA36"/>
    <mergeCell ref="CD36:CE36"/>
    <mergeCell ref="CF36:CG36"/>
    <mergeCell ref="CH36:CI36"/>
    <mergeCell ref="BL36:BM36"/>
    <mergeCell ref="BN36:BO36"/>
    <mergeCell ref="BP36:BQ36"/>
    <mergeCell ref="BR36:BS36"/>
    <mergeCell ref="BT36:BU36"/>
    <mergeCell ref="BV36:BV37"/>
    <mergeCell ref="AZ36:BA36"/>
    <mergeCell ref="BB36:BC36"/>
    <mergeCell ref="BD36:BE36"/>
    <mergeCell ref="BF36:BG36"/>
    <mergeCell ref="BH36:BI36"/>
    <mergeCell ref="BJ36:BK36"/>
    <mergeCell ref="DH36:DH37"/>
    <mergeCell ref="DI36:DI37"/>
    <mergeCell ref="CX36:CX37"/>
    <mergeCell ref="CY36:CY37"/>
    <mergeCell ref="CZ36:CZ37"/>
    <mergeCell ref="DA36:DA37"/>
    <mergeCell ref="DB36:DB37"/>
    <mergeCell ref="DC36:DC37"/>
    <mergeCell ref="CR36:CR37"/>
    <mergeCell ref="CS36:CS37"/>
    <mergeCell ref="CT36:CT37"/>
    <mergeCell ref="CU36:CU37"/>
    <mergeCell ref="CV36:CV37"/>
    <mergeCell ref="CW36:CW37"/>
    <mergeCell ref="CJ36:CK36"/>
    <mergeCell ref="CL36:CL37"/>
    <mergeCell ref="CM36:CM37"/>
    <mergeCell ref="CO36:CO37"/>
    <mergeCell ref="CP36:CP37"/>
    <mergeCell ref="CQ36:CQ37"/>
    <mergeCell ref="Q38:Q39"/>
    <mergeCell ref="R38:S38"/>
    <mergeCell ref="T38:U38"/>
    <mergeCell ref="V38:W38"/>
    <mergeCell ref="X38:Y38"/>
    <mergeCell ref="Z38:AA38"/>
    <mergeCell ref="J38:J39"/>
    <mergeCell ref="K38:K39"/>
    <mergeCell ref="L38:L39"/>
    <mergeCell ref="M38:M39"/>
    <mergeCell ref="N38:N39"/>
    <mergeCell ref="O38:P38"/>
    <mergeCell ref="DP36:D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DJ36:DJ37"/>
    <mergeCell ref="DK36:DK37"/>
    <mergeCell ref="DL36:DL37"/>
    <mergeCell ref="DM36:DM37"/>
    <mergeCell ref="DN36:DN37"/>
    <mergeCell ref="DO36:DO37"/>
    <mergeCell ref="DD36:DD37"/>
    <mergeCell ref="DE36:DE37"/>
    <mergeCell ref="DF36:DF37"/>
    <mergeCell ref="DG36:DG37"/>
    <mergeCell ref="AZ38:BA38"/>
    <mergeCell ref="BB38:BC38"/>
    <mergeCell ref="BD38:BE38"/>
    <mergeCell ref="BF38:BG38"/>
    <mergeCell ref="BH38:BI38"/>
    <mergeCell ref="BJ38:BK38"/>
    <mergeCell ref="AN38:AO38"/>
    <mergeCell ref="AP38:AQ38"/>
    <mergeCell ref="AR38:AS38"/>
    <mergeCell ref="AT38:AU38"/>
    <mergeCell ref="AV38:AW38"/>
    <mergeCell ref="AX38:AY38"/>
    <mergeCell ref="AB38:AC38"/>
    <mergeCell ref="AD38:AE38"/>
    <mergeCell ref="AF38:AG38"/>
    <mergeCell ref="AH38:AI38"/>
    <mergeCell ref="AJ38:AK38"/>
    <mergeCell ref="AL38:AM38"/>
    <mergeCell ref="CV38:CV39"/>
    <mergeCell ref="CW38:CW39"/>
    <mergeCell ref="CJ38:CK38"/>
    <mergeCell ref="CL38:CL39"/>
    <mergeCell ref="CM38:CM39"/>
    <mergeCell ref="CO38:CO39"/>
    <mergeCell ref="CP38:CP39"/>
    <mergeCell ref="CQ38:CQ39"/>
    <mergeCell ref="BX38:BX39"/>
    <mergeCell ref="BY38:BY39"/>
    <mergeCell ref="BZ38:CA38"/>
    <mergeCell ref="CB38:CC38"/>
    <mergeCell ref="CF38:CG38"/>
    <mergeCell ref="CH38:CI38"/>
    <mergeCell ref="BL38:BM38"/>
    <mergeCell ref="BN38:BO38"/>
    <mergeCell ref="BP38:BQ38"/>
    <mergeCell ref="BR38:BS38"/>
    <mergeCell ref="BT38:BU38"/>
    <mergeCell ref="BV38:BV39"/>
    <mergeCell ref="DP38:D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DJ38:DJ39"/>
    <mergeCell ref="DK38:DK39"/>
    <mergeCell ref="DL38:DL39"/>
    <mergeCell ref="DM38:DM39"/>
    <mergeCell ref="DN38:DN39"/>
    <mergeCell ref="DO38:DO39"/>
    <mergeCell ref="DD38:DD39"/>
    <mergeCell ref="DE38:DE39"/>
    <mergeCell ref="DF38:DF39"/>
    <mergeCell ref="DG38:DG39"/>
    <mergeCell ref="DH38:DH39"/>
    <mergeCell ref="DI38:DI39"/>
    <mergeCell ref="CX38:CX39"/>
    <mergeCell ref="CY38:CY39"/>
    <mergeCell ref="CZ38:CZ39"/>
    <mergeCell ref="DA38:DA39"/>
    <mergeCell ref="DB38:DB39"/>
    <mergeCell ref="DC38:DC39"/>
    <mergeCell ref="CR38:CR39"/>
    <mergeCell ref="CS38:CS39"/>
    <mergeCell ref="CT38:CT39"/>
    <mergeCell ref="CU38:CU39"/>
    <mergeCell ref="AB40:AC40"/>
    <mergeCell ref="AD40:AE40"/>
    <mergeCell ref="AF40:AG40"/>
    <mergeCell ref="AH40:AI40"/>
    <mergeCell ref="AJ40:AK40"/>
    <mergeCell ref="AL40:AM40"/>
    <mergeCell ref="Q40:Q41"/>
    <mergeCell ref="R40:S40"/>
    <mergeCell ref="T40:U40"/>
    <mergeCell ref="V40:W40"/>
    <mergeCell ref="X40:Y40"/>
    <mergeCell ref="Z40:AA40"/>
    <mergeCell ref="J40:J41"/>
    <mergeCell ref="K40:K41"/>
    <mergeCell ref="L40:L41"/>
    <mergeCell ref="M40:M41"/>
    <mergeCell ref="N40:N41"/>
    <mergeCell ref="O40:P40"/>
    <mergeCell ref="BL40:BM40"/>
    <mergeCell ref="BN40:BO40"/>
    <mergeCell ref="BP40:BQ40"/>
    <mergeCell ref="BR40:BS40"/>
    <mergeCell ref="BT40:BU40"/>
    <mergeCell ref="BV40:BV41"/>
    <mergeCell ref="AZ40:BA40"/>
    <mergeCell ref="BB40:BC40"/>
    <mergeCell ref="BD40:BE40"/>
    <mergeCell ref="BF40:BG40"/>
    <mergeCell ref="BH40:BI40"/>
    <mergeCell ref="BJ40:BK40"/>
    <mergeCell ref="AN40:AO40"/>
    <mergeCell ref="AP40:AQ40"/>
    <mergeCell ref="AR40:AS40"/>
    <mergeCell ref="AT40:AU40"/>
    <mergeCell ref="AV40:AW40"/>
    <mergeCell ref="AX40:AY40"/>
    <mergeCell ref="DB40:DB41"/>
    <mergeCell ref="DC40:DC41"/>
    <mergeCell ref="CR40:CR41"/>
    <mergeCell ref="CS40:CS41"/>
    <mergeCell ref="CT40:CT41"/>
    <mergeCell ref="CU40:CU41"/>
    <mergeCell ref="CV40:CV41"/>
    <mergeCell ref="CW40:CW41"/>
    <mergeCell ref="CJ40:CK40"/>
    <mergeCell ref="CL40:CL41"/>
    <mergeCell ref="CM40:CM41"/>
    <mergeCell ref="CO40:CO41"/>
    <mergeCell ref="CP40:CP41"/>
    <mergeCell ref="CQ40:CQ41"/>
    <mergeCell ref="BX40:BX41"/>
    <mergeCell ref="BY40:BY41"/>
    <mergeCell ref="BZ40:CA40"/>
    <mergeCell ref="CB40:CC40"/>
    <mergeCell ref="CD40:CE40"/>
    <mergeCell ref="CH40:CI40"/>
    <mergeCell ref="J42:J43"/>
    <mergeCell ref="K42:K43"/>
    <mergeCell ref="L42:L43"/>
    <mergeCell ref="M42:M43"/>
    <mergeCell ref="N42:N43"/>
    <mergeCell ref="O42:P42"/>
    <mergeCell ref="DP40:D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DJ40:DJ41"/>
    <mergeCell ref="DK40:DK41"/>
    <mergeCell ref="DL40:DL41"/>
    <mergeCell ref="DM40:DM41"/>
    <mergeCell ref="DN40:DN41"/>
    <mergeCell ref="DO40:DO41"/>
    <mergeCell ref="DD40:DD41"/>
    <mergeCell ref="DE40:DE41"/>
    <mergeCell ref="DF40:DF41"/>
    <mergeCell ref="DG40:DG41"/>
    <mergeCell ref="DH40:DH41"/>
    <mergeCell ref="DI40:DI41"/>
    <mergeCell ref="CX40:CX41"/>
    <mergeCell ref="CY40:CY41"/>
    <mergeCell ref="CZ40:CZ41"/>
    <mergeCell ref="DA40:DA41"/>
    <mergeCell ref="AN42:AO42"/>
    <mergeCell ref="AP42:AQ42"/>
    <mergeCell ref="AR42:AS42"/>
    <mergeCell ref="AT42:AU42"/>
    <mergeCell ref="AV42:AW42"/>
    <mergeCell ref="AX42:AY42"/>
    <mergeCell ref="AB42:AC42"/>
    <mergeCell ref="AD42:AE42"/>
    <mergeCell ref="AF42:AG42"/>
    <mergeCell ref="AH42:AI42"/>
    <mergeCell ref="AJ42:AK42"/>
    <mergeCell ref="AL42:AM42"/>
    <mergeCell ref="Q42:Q43"/>
    <mergeCell ref="R42:S42"/>
    <mergeCell ref="T42:U42"/>
    <mergeCell ref="V42:W42"/>
    <mergeCell ref="X42:Y42"/>
    <mergeCell ref="Z42:AA42"/>
    <mergeCell ref="BX42:BX43"/>
    <mergeCell ref="BY42:BY43"/>
    <mergeCell ref="BZ42:CA42"/>
    <mergeCell ref="CB42:CC42"/>
    <mergeCell ref="CD42:CE42"/>
    <mergeCell ref="CF42:CG42"/>
    <mergeCell ref="BL42:BM42"/>
    <mergeCell ref="BN42:BO42"/>
    <mergeCell ref="BP42:BQ42"/>
    <mergeCell ref="BR42:BS42"/>
    <mergeCell ref="BT42:BU42"/>
    <mergeCell ref="BV42:BV43"/>
    <mergeCell ref="AZ42:BA42"/>
    <mergeCell ref="BB42:BC42"/>
    <mergeCell ref="BD42:BE42"/>
    <mergeCell ref="BF42:BG42"/>
    <mergeCell ref="BH42:BI42"/>
    <mergeCell ref="BJ42:BK42"/>
    <mergeCell ref="DH42:DH43"/>
    <mergeCell ref="DI42:DI43"/>
    <mergeCell ref="CX42:CX43"/>
    <mergeCell ref="CY42:CY43"/>
    <mergeCell ref="CZ42:CZ43"/>
    <mergeCell ref="DA42:DA43"/>
    <mergeCell ref="DB42:DB43"/>
    <mergeCell ref="DC42:DC43"/>
    <mergeCell ref="CR42:CR43"/>
    <mergeCell ref="CS42:CS43"/>
    <mergeCell ref="CT42:CT43"/>
    <mergeCell ref="CU42:CU43"/>
    <mergeCell ref="CV42:CV43"/>
    <mergeCell ref="CW42:CW43"/>
    <mergeCell ref="CJ42:CK42"/>
    <mergeCell ref="CL42:CL43"/>
    <mergeCell ref="CM42:CM43"/>
    <mergeCell ref="CO42:CO43"/>
    <mergeCell ref="CP42:CP43"/>
    <mergeCell ref="CQ42:CQ43"/>
    <mergeCell ref="Q44:Q45"/>
    <mergeCell ref="R44:S44"/>
    <mergeCell ref="T44:U44"/>
    <mergeCell ref="V44:W44"/>
    <mergeCell ref="X44:Y44"/>
    <mergeCell ref="Z44:AA44"/>
    <mergeCell ref="J44:J45"/>
    <mergeCell ref="K44:K45"/>
    <mergeCell ref="L44:L45"/>
    <mergeCell ref="M44:M45"/>
    <mergeCell ref="N44:N45"/>
    <mergeCell ref="O44:P44"/>
    <mergeCell ref="DP42:D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DJ42:DJ43"/>
    <mergeCell ref="DK42:DK43"/>
    <mergeCell ref="DL42:DL43"/>
    <mergeCell ref="DM42:DM43"/>
    <mergeCell ref="DN42:DN43"/>
    <mergeCell ref="DO42:DO43"/>
    <mergeCell ref="DD42:DD43"/>
    <mergeCell ref="DE42:DE43"/>
    <mergeCell ref="DF42:DF43"/>
    <mergeCell ref="DG42:DG43"/>
    <mergeCell ref="AZ44:BA44"/>
    <mergeCell ref="BB44:BC44"/>
    <mergeCell ref="BD44:BE44"/>
    <mergeCell ref="BF44:BG44"/>
    <mergeCell ref="BH44:BI44"/>
    <mergeCell ref="BJ44:BK44"/>
    <mergeCell ref="AN44:AO44"/>
    <mergeCell ref="AP44:AQ44"/>
    <mergeCell ref="AR44:AS44"/>
    <mergeCell ref="AT44:AU44"/>
    <mergeCell ref="AV44:AW44"/>
    <mergeCell ref="AX44:AY44"/>
    <mergeCell ref="AB44:AC44"/>
    <mergeCell ref="AD44:AE44"/>
    <mergeCell ref="AF44:AG44"/>
    <mergeCell ref="AH44:AI44"/>
    <mergeCell ref="AJ44:AK44"/>
    <mergeCell ref="AL44:AM44"/>
    <mergeCell ref="CV44:CV45"/>
    <mergeCell ref="CW44:CW45"/>
    <mergeCell ref="CH44:CI44"/>
    <mergeCell ref="CL44:CL45"/>
    <mergeCell ref="CM44:CM45"/>
    <mergeCell ref="CO44:CO45"/>
    <mergeCell ref="CP44:CP45"/>
    <mergeCell ref="CQ44:CQ45"/>
    <mergeCell ref="BX44:BX45"/>
    <mergeCell ref="BY44:BY45"/>
    <mergeCell ref="BZ44:CA44"/>
    <mergeCell ref="CB44:CC44"/>
    <mergeCell ref="CD44:CE44"/>
    <mergeCell ref="CF44:CG44"/>
    <mergeCell ref="BL44:BM44"/>
    <mergeCell ref="BN44:BO44"/>
    <mergeCell ref="BP44:BQ44"/>
    <mergeCell ref="BR44:BS44"/>
    <mergeCell ref="BT44:BU44"/>
    <mergeCell ref="BV44:BV45"/>
    <mergeCell ref="DP44:D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DJ44:DJ45"/>
    <mergeCell ref="DK44:DK45"/>
    <mergeCell ref="DL44:DL45"/>
    <mergeCell ref="DM44:DM45"/>
    <mergeCell ref="DN44:DN45"/>
    <mergeCell ref="DO44:DO45"/>
    <mergeCell ref="DD44:DD45"/>
    <mergeCell ref="DE44:DE45"/>
    <mergeCell ref="DF44:DF45"/>
    <mergeCell ref="DG44:DG45"/>
    <mergeCell ref="DH44:DH45"/>
    <mergeCell ref="DI44:DI45"/>
    <mergeCell ref="CX44:CX45"/>
    <mergeCell ref="CY44:CY45"/>
    <mergeCell ref="CZ44:CZ45"/>
    <mergeCell ref="DA44:DA45"/>
    <mergeCell ref="DB44:DB45"/>
    <mergeCell ref="DC44:DC45"/>
    <mergeCell ref="CR44:CR45"/>
    <mergeCell ref="CS44:CS45"/>
    <mergeCell ref="CT44:CT45"/>
    <mergeCell ref="CU44:CU45"/>
    <mergeCell ref="AB46:AC46"/>
    <mergeCell ref="AD46:AE46"/>
    <mergeCell ref="AF46:AG46"/>
    <mergeCell ref="AH46:AI46"/>
    <mergeCell ref="AJ46:AK46"/>
    <mergeCell ref="AL46:AM46"/>
    <mergeCell ref="Q46:Q47"/>
    <mergeCell ref="R46:S46"/>
    <mergeCell ref="T46:U46"/>
    <mergeCell ref="V46:W46"/>
    <mergeCell ref="X46:Y46"/>
    <mergeCell ref="Z46:AA46"/>
    <mergeCell ref="J46:J47"/>
    <mergeCell ref="K46:K47"/>
    <mergeCell ref="L46:L47"/>
    <mergeCell ref="M46:M47"/>
    <mergeCell ref="N46:N47"/>
    <mergeCell ref="O46:P46"/>
    <mergeCell ref="CS46:CS47"/>
    <mergeCell ref="CT46:CT47"/>
    <mergeCell ref="BL46:BM46"/>
    <mergeCell ref="BN46:BO46"/>
    <mergeCell ref="BP46:BQ46"/>
    <mergeCell ref="BR46:BS46"/>
    <mergeCell ref="BT46:BU46"/>
    <mergeCell ref="BV46:BV47"/>
    <mergeCell ref="AZ46:BA46"/>
    <mergeCell ref="BB46:BC46"/>
    <mergeCell ref="BD46:BE46"/>
    <mergeCell ref="BF46:BG46"/>
    <mergeCell ref="BH46:BI46"/>
    <mergeCell ref="BJ46:BK46"/>
    <mergeCell ref="AN46:AO46"/>
    <mergeCell ref="AP46:AQ46"/>
    <mergeCell ref="AR46:AS46"/>
    <mergeCell ref="AT46:AU46"/>
    <mergeCell ref="AV46:AW46"/>
    <mergeCell ref="AX46:AY46"/>
    <mergeCell ref="DM46:DM47"/>
    <mergeCell ref="DN46:DN47"/>
    <mergeCell ref="DO46:DO47"/>
    <mergeCell ref="DP46:DP47"/>
    <mergeCell ref="A48:A49"/>
    <mergeCell ref="B48:B49"/>
    <mergeCell ref="C48:C49"/>
    <mergeCell ref="D48:D49"/>
    <mergeCell ref="E48:E49"/>
    <mergeCell ref="F48:F49"/>
    <mergeCell ref="DG46:DG47"/>
    <mergeCell ref="DH46:DH47"/>
    <mergeCell ref="DI46:DI47"/>
    <mergeCell ref="DJ46:DJ47"/>
    <mergeCell ref="DK46:DK47"/>
    <mergeCell ref="DL46:DL47"/>
    <mergeCell ref="DA46:DA47"/>
    <mergeCell ref="DB46:DB47"/>
    <mergeCell ref="DC46:DC47"/>
    <mergeCell ref="DD46:DD47"/>
    <mergeCell ref="DE46:DE47"/>
    <mergeCell ref="DF46:DF47"/>
    <mergeCell ref="CU46:CU47"/>
    <mergeCell ref="CV46:CV47"/>
    <mergeCell ref="CW46:CW47"/>
    <mergeCell ref="CX46:CX47"/>
    <mergeCell ref="CY46:CY47"/>
    <mergeCell ref="CZ46:CZ47"/>
    <mergeCell ref="CO46:CO47"/>
    <mergeCell ref="CP46:CP47"/>
    <mergeCell ref="CQ46:CQ47"/>
    <mergeCell ref="CR46:CR47"/>
    <mergeCell ref="V48:W48"/>
    <mergeCell ref="X48:Y48"/>
    <mergeCell ref="Z48:AA48"/>
    <mergeCell ref="AB48:AC48"/>
    <mergeCell ref="AD48:AE48"/>
    <mergeCell ref="AF48:AG48"/>
    <mergeCell ref="M48:M49"/>
    <mergeCell ref="N48:N49"/>
    <mergeCell ref="O48:P48"/>
    <mergeCell ref="Q48:Q49"/>
    <mergeCell ref="R48:S48"/>
    <mergeCell ref="T48:U48"/>
    <mergeCell ref="G48:G49"/>
    <mergeCell ref="H48:H49"/>
    <mergeCell ref="I48:I49"/>
    <mergeCell ref="J48:J49"/>
    <mergeCell ref="K48:K49"/>
    <mergeCell ref="L48:L49"/>
    <mergeCell ref="BF48:BG48"/>
    <mergeCell ref="BH48:BI48"/>
    <mergeCell ref="BJ48:BK48"/>
    <mergeCell ref="BL48:BM48"/>
    <mergeCell ref="BN48:BO48"/>
    <mergeCell ref="BP48:BQ48"/>
    <mergeCell ref="AT48:AU48"/>
    <mergeCell ref="AV48:AW48"/>
    <mergeCell ref="AX48:AY48"/>
    <mergeCell ref="AZ48:BA48"/>
    <mergeCell ref="BB48:BC48"/>
    <mergeCell ref="BD48:BE48"/>
    <mergeCell ref="AH48:AI48"/>
    <mergeCell ref="AJ48:AK48"/>
    <mergeCell ref="AL48:AM48"/>
    <mergeCell ref="AN48:AO48"/>
    <mergeCell ref="AP48:AQ48"/>
    <mergeCell ref="AR48:AS48"/>
    <mergeCell ref="DH48:DH49"/>
    <mergeCell ref="DI48:DI49"/>
    <mergeCell ref="CX48:CX49"/>
    <mergeCell ref="CY48:CY49"/>
    <mergeCell ref="CZ48:CZ49"/>
    <mergeCell ref="DA48:DA49"/>
    <mergeCell ref="DB48:DB49"/>
    <mergeCell ref="DC48:DC49"/>
    <mergeCell ref="CR48:CR49"/>
    <mergeCell ref="CS48:CS49"/>
    <mergeCell ref="CT48:CT49"/>
    <mergeCell ref="CU48:CU49"/>
    <mergeCell ref="CV48:CV49"/>
    <mergeCell ref="CW48:CW49"/>
    <mergeCell ref="BR48:BS48"/>
    <mergeCell ref="BT48:BU48"/>
    <mergeCell ref="BV48:BV49"/>
    <mergeCell ref="CO48:CO49"/>
    <mergeCell ref="CP48:CP49"/>
    <mergeCell ref="CQ48:CQ49"/>
    <mergeCell ref="Q50:Q51"/>
    <mergeCell ref="R50:S50"/>
    <mergeCell ref="T50:U50"/>
    <mergeCell ref="V50:W50"/>
    <mergeCell ref="X50:Y50"/>
    <mergeCell ref="Z50:AA50"/>
    <mergeCell ref="J50:J51"/>
    <mergeCell ref="K50:K51"/>
    <mergeCell ref="L50:L51"/>
    <mergeCell ref="M50:M51"/>
    <mergeCell ref="N50:N51"/>
    <mergeCell ref="O50:P50"/>
    <mergeCell ref="DP48:D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DJ48:DJ49"/>
    <mergeCell ref="DK48:DK49"/>
    <mergeCell ref="DL48:DL49"/>
    <mergeCell ref="DM48:DM49"/>
    <mergeCell ref="DN48:DN49"/>
    <mergeCell ref="DO48:DO49"/>
    <mergeCell ref="DD48:DD49"/>
    <mergeCell ref="DE48:DE49"/>
    <mergeCell ref="DF48:DF49"/>
    <mergeCell ref="DG48:DG49"/>
    <mergeCell ref="AZ50:BA50"/>
    <mergeCell ref="BB50:BC50"/>
    <mergeCell ref="BD50:BE50"/>
    <mergeCell ref="BF50:BG50"/>
    <mergeCell ref="BH50:BI50"/>
    <mergeCell ref="BJ50:BK50"/>
    <mergeCell ref="AN50:AO50"/>
    <mergeCell ref="AP50:AQ50"/>
    <mergeCell ref="AR50:AS50"/>
    <mergeCell ref="AT50:AU50"/>
    <mergeCell ref="AV50:AW50"/>
    <mergeCell ref="AX50:AY50"/>
    <mergeCell ref="AB50:AC50"/>
    <mergeCell ref="AD50:AE50"/>
    <mergeCell ref="AF50:AG50"/>
    <mergeCell ref="AH50:AI50"/>
    <mergeCell ref="AJ50:AK50"/>
    <mergeCell ref="AL50:AM50"/>
    <mergeCell ref="DE50:DE51"/>
    <mergeCell ref="DF50:DF51"/>
    <mergeCell ref="CU50:CU51"/>
    <mergeCell ref="CV50:CV51"/>
    <mergeCell ref="CW50:CW51"/>
    <mergeCell ref="CX50:CX51"/>
    <mergeCell ref="CY50:CY51"/>
    <mergeCell ref="CZ50:CZ51"/>
    <mergeCell ref="CO50:CO51"/>
    <mergeCell ref="CP50:CP51"/>
    <mergeCell ref="CQ50:CQ51"/>
    <mergeCell ref="CR50:CR51"/>
    <mergeCell ref="CS50:CS51"/>
    <mergeCell ref="CT50:CT51"/>
    <mergeCell ref="BL50:BM50"/>
    <mergeCell ref="BN50:BO50"/>
    <mergeCell ref="BP50:BQ50"/>
    <mergeCell ref="BR50:BS50"/>
    <mergeCell ref="BT50:BU50"/>
    <mergeCell ref="BV50:BV51"/>
    <mergeCell ref="M52:M53"/>
    <mergeCell ref="N52:N53"/>
    <mergeCell ref="O52:P52"/>
    <mergeCell ref="Q52:Q53"/>
    <mergeCell ref="R52:S52"/>
    <mergeCell ref="T52:U52"/>
    <mergeCell ref="G52:G53"/>
    <mergeCell ref="H52:H53"/>
    <mergeCell ref="I52:I53"/>
    <mergeCell ref="J52:J53"/>
    <mergeCell ref="K52:K53"/>
    <mergeCell ref="L52:L53"/>
    <mergeCell ref="DM50:DM51"/>
    <mergeCell ref="DN50:DN51"/>
    <mergeCell ref="DO50:DO51"/>
    <mergeCell ref="DP50:DP51"/>
    <mergeCell ref="A52:A53"/>
    <mergeCell ref="B52:B53"/>
    <mergeCell ref="C52:C53"/>
    <mergeCell ref="D52:D53"/>
    <mergeCell ref="E52:E53"/>
    <mergeCell ref="F52:F53"/>
    <mergeCell ref="DG50:DG51"/>
    <mergeCell ref="DH50:DH51"/>
    <mergeCell ref="DI50:DI51"/>
    <mergeCell ref="DJ50:DJ51"/>
    <mergeCell ref="DK50:DK51"/>
    <mergeCell ref="DL50:DL51"/>
    <mergeCell ref="DA50:DA51"/>
    <mergeCell ref="DB50:DB51"/>
    <mergeCell ref="DC50:DC51"/>
    <mergeCell ref="DD50:DD51"/>
    <mergeCell ref="AT52:AU52"/>
    <mergeCell ref="AV52:AW52"/>
    <mergeCell ref="AX52:AY52"/>
    <mergeCell ref="AZ52:BA52"/>
    <mergeCell ref="BB52:BC52"/>
    <mergeCell ref="BD52:BE52"/>
    <mergeCell ref="AH52:AI52"/>
    <mergeCell ref="AJ52:AK52"/>
    <mergeCell ref="AL52:AM52"/>
    <mergeCell ref="AN52:AO52"/>
    <mergeCell ref="AP52:AQ52"/>
    <mergeCell ref="AR52:AS52"/>
    <mergeCell ref="V52:W52"/>
    <mergeCell ref="X52:Y52"/>
    <mergeCell ref="Z52:AA52"/>
    <mergeCell ref="AB52:AC52"/>
    <mergeCell ref="AD52:AE52"/>
    <mergeCell ref="AF52:AG52"/>
    <mergeCell ref="DB52:DB53"/>
    <mergeCell ref="DC52:DC53"/>
    <mergeCell ref="CR52:CR53"/>
    <mergeCell ref="CS52:CS53"/>
    <mergeCell ref="CT52:CT53"/>
    <mergeCell ref="CU52:CU53"/>
    <mergeCell ref="CV52:CV53"/>
    <mergeCell ref="CW52:CW53"/>
    <mergeCell ref="BR52:BS52"/>
    <mergeCell ref="BT52:BU52"/>
    <mergeCell ref="BV52:BV53"/>
    <mergeCell ref="CO52:CO53"/>
    <mergeCell ref="CP52:CP53"/>
    <mergeCell ref="CQ52:CQ53"/>
    <mergeCell ref="BF52:BG52"/>
    <mergeCell ref="BH52:BI52"/>
    <mergeCell ref="BJ52:BK52"/>
    <mergeCell ref="BL52:BM52"/>
    <mergeCell ref="BN52:BO52"/>
    <mergeCell ref="BP52:BQ52"/>
    <mergeCell ref="J54:J55"/>
    <mergeCell ref="K54:K55"/>
    <mergeCell ref="L54:L55"/>
    <mergeCell ref="M54:M55"/>
    <mergeCell ref="N54:N55"/>
    <mergeCell ref="O54:P54"/>
    <mergeCell ref="DP52:D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DJ52:DJ53"/>
    <mergeCell ref="DK52:DK53"/>
    <mergeCell ref="DL52:DL53"/>
    <mergeCell ref="DM52:DM53"/>
    <mergeCell ref="DN52:DN53"/>
    <mergeCell ref="DO52:DO53"/>
    <mergeCell ref="DD52:DD53"/>
    <mergeCell ref="DE52:DE53"/>
    <mergeCell ref="DF52:DF53"/>
    <mergeCell ref="DG52:DG53"/>
    <mergeCell ref="DH52:DH53"/>
    <mergeCell ref="DI52:DI53"/>
    <mergeCell ref="CX52:CX53"/>
    <mergeCell ref="CY52:CY53"/>
    <mergeCell ref="CZ52:CZ53"/>
    <mergeCell ref="DA52:DA53"/>
    <mergeCell ref="AN54:AO54"/>
    <mergeCell ref="AP54:AQ54"/>
    <mergeCell ref="AR54:AS54"/>
    <mergeCell ref="AT54:AU54"/>
    <mergeCell ref="AV54:AW54"/>
    <mergeCell ref="AX54:AY54"/>
    <mergeCell ref="AB54:AC54"/>
    <mergeCell ref="AD54:AE54"/>
    <mergeCell ref="AF54:AG54"/>
    <mergeCell ref="AH54:AI54"/>
    <mergeCell ref="AJ54:AK54"/>
    <mergeCell ref="AL54:AM54"/>
    <mergeCell ref="Q54:Q55"/>
    <mergeCell ref="R54:S54"/>
    <mergeCell ref="T54:U54"/>
    <mergeCell ref="V54:W54"/>
    <mergeCell ref="X54:Y54"/>
    <mergeCell ref="Z54:AA54"/>
    <mergeCell ref="CY54:CY55"/>
    <mergeCell ref="CZ54:CZ55"/>
    <mergeCell ref="CO54:CO55"/>
    <mergeCell ref="CP54:CP55"/>
    <mergeCell ref="CQ54:CQ55"/>
    <mergeCell ref="CR54:CR55"/>
    <mergeCell ref="CS54:CS55"/>
    <mergeCell ref="CT54:CT55"/>
    <mergeCell ref="BL54:BM54"/>
    <mergeCell ref="BN54:BO54"/>
    <mergeCell ref="BP54:BQ54"/>
    <mergeCell ref="BR54:BS54"/>
    <mergeCell ref="BT54:BU54"/>
    <mergeCell ref="BV54:BV55"/>
    <mergeCell ref="AZ54:BA54"/>
    <mergeCell ref="BB54:BC54"/>
    <mergeCell ref="BD54:BE54"/>
    <mergeCell ref="BF54:BG54"/>
    <mergeCell ref="BH54:BI54"/>
    <mergeCell ref="BJ54:BK54"/>
    <mergeCell ref="G56:G57"/>
    <mergeCell ref="H56:H57"/>
    <mergeCell ref="I56:I57"/>
    <mergeCell ref="J56:J57"/>
    <mergeCell ref="K56:K57"/>
    <mergeCell ref="L56:L57"/>
    <mergeCell ref="DM54:DM55"/>
    <mergeCell ref="DN54:DN55"/>
    <mergeCell ref="DO54:DO55"/>
    <mergeCell ref="DP54:DP55"/>
    <mergeCell ref="A56:A57"/>
    <mergeCell ref="B56:B57"/>
    <mergeCell ref="C56:C57"/>
    <mergeCell ref="D56:D57"/>
    <mergeCell ref="E56:E57"/>
    <mergeCell ref="F56:F57"/>
    <mergeCell ref="DG54:DG55"/>
    <mergeCell ref="DH54:DH55"/>
    <mergeCell ref="DI54:DI55"/>
    <mergeCell ref="DJ54:DJ55"/>
    <mergeCell ref="DK54:DK55"/>
    <mergeCell ref="DL54:DL55"/>
    <mergeCell ref="DA54:DA55"/>
    <mergeCell ref="DB54:DB55"/>
    <mergeCell ref="DC54:DC55"/>
    <mergeCell ref="DD54:DD55"/>
    <mergeCell ref="DE54:DE55"/>
    <mergeCell ref="DF54:DF55"/>
    <mergeCell ref="CU54:CU55"/>
    <mergeCell ref="CV54:CV55"/>
    <mergeCell ref="CW54:CW55"/>
    <mergeCell ref="CX54:CX55"/>
    <mergeCell ref="AH56:AI56"/>
    <mergeCell ref="AJ56:AK56"/>
    <mergeCell ref="AL56:AM56"/>
    <mergeCell ref="AN56:AO56"/>
    <mergeCell ref="AP56:AQ56"/>
    <mergeCell ref="AR56:AS56"/>
    <mergeCell ref="V56:W56"/>
    <mergeCell ref="X56:Y56"/>
    <mergeCell ref="Z56:AA56"/>
    <mergeCell ref="AB56:AC56"/>
    <mergeCell ref="AD56:AE56"/>
    <mergeCell ref="AF56:AG56"/>
    <mergeCell ref="M56:M57"/>
    <mergeCell ref="N56:N57"/>
    <mergeCell ref="O56:P56"/>
    <mergeCell ref="Q56:Q57"/>
    <mergeCell ref="R56:S56"/>
    <mergeCell ref="T56:U56"/>
    <mergeCell ref="CV56:CV57"/>
    <mergeCell ref="CW56:CW57"/>
    <mergeCell ref="BR56:BS56"/>
    <mergeCell ref="BT56:BU56"/>
    <mergeCell ref="BV56:BV57"/>
    <mergeCell ref="CO56:CO57"/>
    <mergeCell ref="CP56:CP57"/>
    <mergeCell ref="CQ56:CQ57"/>
    <mergeCell ref="BF56:BG56"/>
    <mergeCell ref="BH56:BI56"/>
    <mergeCell ref="BJ56:BK56"/>
    <mergeCell ref="BL56:BM56"/>
    <mergeCell ref="BN56:BO56"/>
    <mergeCell ref="BP56:BQ56"/>
    <mergeCell ref="AT56:AU56"/>
    <mergeCell ref="AV56:AW56"/>
    <mergeCell ref="AX56:AY56"/>
    <mergeCell ref="AZ56:BA56"/>
    <mergeCell ref="BB56:BC56"/>
    <mergeCell ref="BD56:BE56"/>
    <mergeCell ref="DP56:D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DJ56:DJ57"/>
    <mergeCell ref="DK56:DK57"/>
    <mergeCell ref="DL56:DL57"/>
    <mergeCell ref="DM56:DM57"/>
    <mergeCell ref="DN56:DN57"/>
    <mergeCell ref="DO56:DO57"/>
    <mergeCell ref="DD56:DD57"/>
    <mergeCell ref="DE56:DE57"/>
    <mergeCell ref="DF56:DF57"/>
    <mergeCell ref="DG56:DG57"/>
    <mergeCell ref="DH56:DH57"/>
    <mergeCell ref="DI56:DI57"/>
    <mergeCell ref="CX56:CX57"/>
    <mergeCell ref="CY56:CY57"/>
    <mergeCell ref="CZ56:CZ57"/>
    <mergeCell ref="DA56:DA57"/>
    <mergeCell ref="DB56:DB57"/>
    <mergeCell ref="DC56:DC57"/>
    <mergeCell ref="CR56:CR57"/>
    <mergeCell ref="CS56:CS57"/>
    <mergeCell ref="CT56:CT57"/>
    <mergeCell ref="CU56:CU57"/>
    <mergeCell ref="AB58:AC58"/>
    <mergeCell ref="AD58:AE58"/>
    <mergeCell ref="AF58:AG58"/>
    <mergeCell ref="AH58:AI58"/>
    <mergeCell ref="AJ58:AK58"/>
    <mergeCell ref="AL58:AM58"/>
    <mergeCell ref="Q58:Q59"/>
    <mergeCell ref="R58:S58"/>
    <mergeCell ref="T58:U58"/>
    <mergeCell ref="V58:W58"/>
    <mergeCell ref="X58:Y58"/>
    <mergeCell ref="Z58:AA58"/>
    <mergeCell ref="J58:J59"/>
    <mergeCell ref="K58:K59"/>
    <mergeCell ref="L58:L59"/>
    <mergeCell ref="M58:M59"/>
    <mergeCell ref="N58:N59"/>
    <mergeCell ref="O58:P58"/>
    <mergeCell ref="CS58:CS59"/>
    <mergeCell ref="CT58:CT59"/>
    <mergeCell ref="BL58:BM58"/>
    <mergeCell ref="BN58:BO58"/>
    <mergeCell ref="BP58:BQ58"/>
    <mergeCell ref="BR58:BS58"/>
    <mergeCell ref="BT58:BU58"/>
    <mergeCell ref="BV58:BV59"/>
    <mergeCell ref="AZ58:BA58"/>
    <mergeCell ref="BB58:BC58"/>
    <mergeCell ref="BD58:BE58"/>
    <mergeCell ref="BF58:BG58"/>
    <mergeCell ref="BH58:BI58"/>
    <mergeCell ref="BJ58:BK58"/>
    <mergeCell ref="AN58:AO58"/>
    <mergeCell ref="AP58:AQ58"/>
    <mergeCell ref="AR58:AS58"/>
    <mergeCell ref="AT58:AU58"/>
    <mergeCell ref="AV58:AW58"/>
    <mergeCell ref="AX58:AY58"/>
    <mergeCell ref="DM58:DM59"/>
    <mergeCell ref="DN58:DN59"/>
    <mergeCell ref="DO58:DO59"/>
    <mergeCell ref="DP58:DP59"/>
    <mergeCell ref="A60:A61"/>
    <mergeCell ref="B60:B61"/>
    <mergeCell ref="C60:C61"/>
    <mergeCell ref="D60:D61"/>
    <mergeCell ref="E60:E61"/>
    <mergeCell ref="F60:F61"/>
    <mergeCell ref="DG58:DG59"/>
    <mergeCell ref="DH58:DH59"/>
    <mergeCell ref="DI58:DI59"/>
    <mergeCell ref="DJ58:DJ59"/>
    <mergeCell ref="DK58:DK59"/>
    <mergeCell ref="DL58:DL59"/>
    <mergeCell ref="DA58:DA59"/>
    <mergeCell ref="DB58:DB59"/>
    <mergeCell ref="DC58:DC59"/>
    <mergeCell ref="DD58:DD59"/>
    <mergeCell ref="DE58:DE59"/>
    <mergeCell ref="DF58:DF59"/>
    <mergeCell ref="CU58:CU59"/>
    <mergeCell ref="CV58:CV59"/>
    <mergeCell ref="CW58:CW59"/>
    <mergeCell ref="CX58:CX59"/>
    <mergeCell ref="CY58:CY59"/>
    <mergeCell ref="CZ58:CZ59"/>
    <mergeCell ref="CO58:CO59"/>
    <mergeCell ref="CP58:CP59"/>
    <mergeCell ref="CQ58:CQ59"/>
    <mergeCell ref="CR58:CR59"/>
    <mergeCell ref="V60:W60"/>
    <mergeCell ref="X60:Y60"/>
    <mergeCell ref="Z60:AA60"/>
    <mergeCell ref="AB60:AC60"/>
    <mergeCell ref="AD60:AE60"/>
    <mergeCell ref="AF60:AG60"/>
    <mergeCell ref="M60:M61"/>
    <mergeCell ref="N60:N61"/>
    <mergeCell ref="O60:P60"/>
    <mergeCell ref="Q60:Q61"/>
    <mergeCell ref="R60:S60"/>
    <mergeCell ref="T60:U60"/>
    <mergeCell ref="G60:G61"/>
    <mergeCell ref="H60:H61"/>
    <mergeCell ref="I60:I61"/>
    <mergeCell ref="J60:J61"/>
    <mergeCell ref="K60:K61"/>
    <mergeCell ref="L60:L61"/>
    <mergeCell ref="CP60:CP61"/>
    <mergeCell ref="CQ60:CQ61"/>
    <mergeCell ref="BF60:BG60"/>
    <mergeCell ref="BH60:BI60"/>
    <mergeCell ref="BJ60:BK60"/>
    <mergeCell ref="BL60:BM60"/>
    <mergeCell ref="BN60:BO60"/>
    <mergeCell ref="BP60:BQ60"/>
    <mergeCell ref="AT60:AU60"/>
    <mergeCell ref="AV60:AW60"/>
    <mergeCell ref="AX60:AY60"/>
    <mergeCell ref="AZ60:BA60"/>
    <mergeCell ref="BB60:BC60"/>
    <mergeCell ref="BD60:BE60"/>
    <mergeCell ref="AH60:AI60"/>
    <mergeCell ref="AJ60:AK60"/>
    <mergeCell ref="AL60:AM60"/>
    <mergeCell ref="AN60:AO60"/>
    <mergeCell ref="AP60:AQ60"/>
    <mergeCell ref="AR60:AS60"/>
    <mergeCell ref="DP60:DP61"/>
    <mergeCell ref="C64:K64"/>
    <mergeCell ref="M64:S64"/>
    <mergeCell ref="T64:AS64"/>
    <mergeCell ref="DJ60:DJ61"/>
    <mergeCell ref="DK60:DK61"/>
    <mergeCell ref="DL60:DL61"/>
    <mergeCell ref="DM60:DM61"/>
    <mergeCell ref="DN60:DN61"/>
    <mergeCell ref="DO60:DO61"/>
    <mergeCell ref="DD60:DD61"/>
    <mergeCell ref="DE60:DE61"/>
    <mergeCell ref="DF60:DF61"/>
    <mergeCell ref="DG60:DG61"/>
    <mergeCell ref="DH60:DH61"/>
    <mergeCell ref="DI60:DI61"/>
    <mergeCell ref="CX60:CX61"/>
    <mergeCell ref="CY60:CY61"/>
    <mergeCell ref="CZ60:CZ61"/>
    <mergeCell ref="DA60:DA61"/>
    <mergeCell ref="DB60:DB61"/>
    <mergeCell ref="DC60:DC61"/>
    <mergeCell ref="CR60:CR61"/>
    <mergeCell ref="CS60:CS61"/>
    <mergeCell ref="CT60:CT61"/>
    <mergeCell ref="CU60:CU61"/>
    <mergeCell ref="CV60:CV61"/>
    <mergeCell ref="CW60:CW61"/>
    <mergeCell ref="BR60:BS60"/>
    <mergeCell ref="BT60:BU60"/>
    <mergeCell ref="BV60:BV61"/>
    <mergeCell ref="CO60:CO61"/>
  </mergeCells>
  <conditionalFormatting sqref="T6:U6">
    <cfRule type="cellIs" dxfId="9249" priority="1649" operator="equal">
      <formula>3</formula>
    </cfRule>
  </conditionalFormatting>
  <conditionalFormatting sqref="V6:W6">
    <cfRule type="cellIs" dxfId="9248" priority="1648" operator="equal">
      <formula>3</formula>
    </cfRule>
  </conditionalFormatting>
  <conditionalFormatting sqref="X6:Y6">
    <cfRule type="cellIs" dxfId="9247" priority="1647" operator="equal">
      <formula>3</formula>
    </cfRule>
  </conditionalFormatting>
  <conditionalFormatting sqref="Z6:AA6">
    <cfRule type="cellIs" dxfId="9246" priority="1646" operator="equal">
      <formula>3</formula>
    </cfRule>
  </conditionalFormatting>
  <conditionalFormatting sqref="AB6:AC6">
    <cfRule type="cellIs" dxfId="9245" priority="1645" operator="equal">
      <formula>3</formula>
    </cfRule>
  </conditionalFormatting>
  <conditionalFormatting sqref="AD6:AE6">
    <cfRule type="cellIs" dxfId="9244" priority="1644" operator="equal">
      <formula>3</formula>
    </cfRule>
  </conditionalFormatting>
  <conditionalFormatting sqref="AF6:AG6">
    <cfRule type="cellIs" dxfId="9243" priority="1643" operator="equal">
      <formula>3</formula>
    </cfRule>
  </conditionalFormatting>
  <conditionalFormatting sqref="AH6:AI6">
    <cfRule type="cellIs" dxfId="9242" priority="1642" operator="equal">
      <formula>3</formula>
    </cfRule>
  </conditionalFormatting>
  <conditionalFormatting sqref="AJ6:AK6">
    <cfRule type="cellIs" dxfId="9241" priority="1641" operator="equal">
      <formula>3</formula>
    </cfRule>
  </conditionalFormatting>
  <conditionalFormatting sqref="AL6:AM6">
    <cfRule type="cellIs" dxfId="9240" priority="1640" operator="equal">
      <formula>3</formula>
    </cfRule>
  </conditionalFormatting>
  <conditionalFormatting sqref="BR60:BS60">
    <cfRule type="cellIs" dxfId="9239" priority="905" operator="equal">
      <formula>3</formula>
    </cfRule>
  </conditionalFormatting>
  <conditionalFormatting sqref="AN6:AO6">
    <cfRule type="cellIs" dxfId="9238" priority="1639" operator="equal">
      <formula>3</formula>
    </cfRule>
  </conditionalFormatting>
  <conditionalFormatting sqref="AP6:AQ6">
    <cfRule type="cellIs" dxfId="9237" priority="1638" operator="equal">
      <formula>3</formula>
    </cfRule>
  </conditionalFormatting>
  <conditionalFormatting sqref="AR6:AS6">
    <cfRule type="cellIs" dxfId="9236" priority="1637" operator="equal">
      <formula>3</formula>
    </cfRule>
  </conditionalFormatting>
  <conditionalFormatting sqref="AT6:AU6">
    <cfRule type="cellIs" dxfId="9235" priority="1636" operator="equal">
      <formula>3</formula>
    </cfRule>
  </conditionalFormatting>
  <conditionalFormatting sqref="AV6:AW6">
    <cfRule type="cellIs" dxfId="9234" priority="1635" operator="equal">
      <formula>3</formula>
    </cfRule>
  </conditionalFormatting>
  <conditionalFormatting sqref="AX6:AY6">
    <cfRule type="cellIs" dxfId="9233" priority="1634" operator="equal">
      <formula>3</formula>
    </cfRule>
  </conditionalFormatting>
  <conditionalFormatting sqref="AZ6:BA6">
    <cfRule type="cellIs" dxfId="9232" priority="1633" operator="equal">
      <formula>3</formula>
    </cfRule>
  </conditionalFormatting>
  <conditionalFormatting sqref="BB6:BC6">
    <cfRule type="cellIs" dxfId="9231" priority="1632" operator="equal">
      <formula>3</formula>
    </cfRule>
  </conditionalFormatting>
  <conditionalFormatting sqref="BD6:BE6">
    <cfRule type="cellIs" dxfId="9230" priority="1631" operator="equal">
      <formula>3</formula>
    </cfRule>
  </conditionalFormatting>
  <conditionalFormatting sqref="BF6:BG6">
    <cfRule type="cellIs" dxfId="9229" priority="1630" operator="equal">
      <formula>3</formula>
    </cfRule>
  </conditionalFormatting>
  <conditionalFormatting sqref="BH6:BI6">
    <cfRule type="cellIs" dxfId="9228" priority="1629" operator="equal">
      <formula>3</formula>
    </cfRule>
  </conditionalFormatting>
  <conditionalFormatting sqref="BJ6:BK6">
    <cfRule type="cellIs" dxfId="9227" priority="1628" operator="equal">
      <formula>3</formula>
    </cfRule>
  </conditionalFormatting>
  <conditionalFormatting sqref="BL6:BM6">
    <cfRule type="cellIs" dxfId="9226" priority="1627" operator="equal">
      <formula>3</formula>
    </cfRule>
  </conditionalFormatting>
  <conditionalFormatting sqref="BN6:BO6">
    <cfRule type="cellIs" dxfId="9225" priority="1626" operator="equal">
      <formula>3</formula>
    </cfRule>
  </conditionalFormatting>
  <conditionalFormatting sqref="BP6:BQ6">
    <cfRule type="cellIs" dxfId="9224" priority="1625" operator="equal">
      <formula>3</formula>
    </cfRule>
  </conditionalFormatting>
  <conditionalFormatting sqref="BR6:BS6">
    <cfRule type="cellIs" dxfId="9223" priority="1624" operator="equal">
      <formula>3</formula>
    </cfRule>
  </conditionalFormatting>
  <conditionalFormatting sqref="BT6:BU6">
    <cfRule type="cellIs" dxfId="9222" priority="1623" operator="equal">
      <formula>3</formula>
    </cfRule>
  </conditionalFormatting>
  <conditionalFormatting sqref="R8:S8">
    <cfRule type="cellIs" dxfId="9221" priority="1622" operator="equal">
      <formula>3</formula>
    </cfRule>
  </conditionalFormatting>
  <conditionalFormatting sqref="V8:W8">
    <cfRule type="cellIs" dxfId="9220" priority="1621" operator="equal">
      <formula>3</formula>
    </cfRule>
  </conditionalFormatting>
  <conditionalFormatting sqref="X8:Y8">
    <cfRule type="cellIs" dxfId="9219" priority="1620" operator="equal">
      <formula>3</formula>
    </cfRule>
  </conditionalFormatting>
  <conditionalFormatting sqref="Z8:AA8">
    <cfRule type="cellIs" dxfId="9218" priority="1619" operator="equal">
      <formula>3</formula>
    </cfRule>
  </conditionalFormatting>
  <conditionalFormatting sqref="AB8:AC8">
    <cfRule type="cellIs" dxfId="9217" priority="1618" operator="equal">
      <formula>3</formula>
    </cfRule>
  </conditionalFormatting>
  <conditionalFormatting sqref="AD8:AE8">
    <cfRule type="cellIs" dxfId="9216" priority="1617" operator="equal">
      <formula>3</formula>
    </cfRule>
  </conditionalFormatting>
  <conditionalFormatting sqref="AF8:AG8">
    <cfRule type="cellIs" dxfId="9215" priority="1616" operator="equal">
      <formula>3</formula>
    </cfRule>
  </conditionalFormatting>
  <conditionalFormatting sqref="AH8:AI8">
    <cfRule type="cellIs" dxfId="9214" priority="1615" operator="equal">
      <formula>3</formula>
    </cfRule>
  </conditionalFormatting>
  <conditionalFormatting sqref="AJ8:AK8">
    <cfRule type="cellIs" dxfId="9213" priority="1614" operator="equal">
      <formula>3</formula>
    </cfRule>
  </conditionalFormatting>
  <conditionalFormatting sqref="AL8:AM8">
    <cfRule type="cellIs" dxfId="9212" priority="1613" operator="equal">
      <formula>3</formula>
    </cfRule>
  </conditionalFormatting>
  <conditionalFormatting sqref="AN8:AO8">
    <cfRule type="cellIs" dxfId="9211" priority="1612" operator="equal">
      <formula>3</formula>
    </cfRule>
  </conditionalFormatting>
  <conditionalFormatting sqref="AP8:AQ8">
    <cfRule type="cellIs" dxfId="9210" priority="1611" operator="equal">
      <formula>3</formula>
    </cfRule>
  </conditionalFormatting>
  <conditionalFormatting sqref="AR8:AS8">
    <cfRule type="cellIs" dxfId="9209" priority="1610" operator="equal">
      <formula>3</formula>
    </cfRule>
  </conditionalFormatting>
  <conditionalFormatting sqref="AT8:AU8">
    <cfRule type="cellIs" dxfId="9208" priority="1609" operator="equal">
      <formula>3</formula>
    </cfRule>
  </conditionalFormatting>
  <conditionalFormatting sqref="AV8:AW8">
    <cfRule type="cellIs" dxfId="9207" priority="1608" operator="equal">
      <formula>3</formula>
    </cfRule>
  </conditionalFormatting>
  <conditionalFormatting sqref="AX8:AY8">
    <cfRule type="cellIs" dxfId="9206" priority="1607" operator="equal">
      <formula>3</formula>
    </cfRule>
  </conditionalFormatting>
  <conditionalFormatting sqref="AZ8:BA8">
    <cfRule type="cellIs" dxfId="9205" priority="1606" operator="equal">
      <formula>3</formula>
    </cfRule>
  </conditionalFormatting>
  <conditionalFormatting sqref="BB8:BC8">
    <cfRule type="cellIs" dxfId="9204" priority="1605" operator="equal">
      <formula>3</formula>
    </cfRule>
  </conditionalFormatting>
  <conditionalFormatting sqref="BD8:BE8">
    <cfRule type="cellIs" dxfId="9203" priority="1604" operator="equal">
      <formula>3</formula>
    </cfRule>
  </conditionalFormatting>
  <conditionalFormatting sqref="BF8:BG8">
    <cfRule type="cellIs" dxfId="9202" priority="1603" operator="equal">
      <formula>3</formula>
    </cfRule>
  </conditionalFormatting>
  <conditionalFormatting sqref="BH8:BI8">
    <cfRule type="cellIs" dxfId="9201" priority="1602" operator="equal">
      <formula>3</formula>
    </cfRule>
  </conditionalFormatting>
  <conditionalFormatting sqref="BJ8:BK8">
    <cfRule type="cellIs" dxfId="9200" priority="1601" operator="equal">
      <formula>3</formula>
    </cfRule>
  </conditionalFormatting>
  <conditionalFormatting sqref="BL8:BM8">
    <cfRule type="cellIs" dxfId="9199" priority="1600" operator="equal">
      <formula>3</formula>
    </cfRule>
  </conditionalFormatting>
  <conditionalFormatting sqref="BN8:BO8">
    <cfRule type="cellIs" dxfId="9198" priority="1599" operator="equal">
      <formula>3</formula>
    </cfRule>
  </conditionalFormatting>
  <conditionalFormatting sqref="BP8:BQ8">
    <cfRule type="cellIs" dxfId="9197" priority="1598" operator="equal">
      <formula>3</formula>
    </cfRule>
  </conditionalFormatting>
  <conditionalFormatting sqref="BR8:BS8">
    <cfRule type="cellIs" dxfId="9196" priority="1597" operator="equal">
      <formula>3</formula>
    </cfRule>
  </conditionalFormatting>
  <conditionalFormatting sqref="BT8:BU8">
    <cfRule type="cellIs" dxfId="9195" priority="1596" operator="equal">
      <formula>3</formula>
    </cfRule>
  </conditionalFormatting>
  <conditionalFormatting sqref="R10:S10">
    <cfRule type="cellIs" dxfId="9194" priority="1595" operator="equal">
      <formula>3</formula>
    </cfRule>
  </conditionalFormatting>
  <conditionalFormatting sqref="T10:U10">
    <cfRule type="cellIs" dxfId="9193" priority="1594" operator="equal">
      <formula>3</formula>
    </cfRule>
  </conditionalFormatting>
  <conditionalFormatting sqref="X10:Y10">
    <cfRule type="cellIs" dxfId="9192" priority="1593" operator="equal">
      <formula>3</formula>
    </cfRule>
  </conditionalFormatting>
  <conditionalFormatting sqref="Z10:AA10">
    <cfRule type="cellIs" dxfId="9191" priority="1592" operator="equal">
      <formula>3</formula>
    </cfRule>
  </conditionalFormatting>
  <conditionalFormatting sqref="AB10:AC10">
    <cfRule type="cellIs" dxfId="9190" priority="1591" operator="equal">
      <formula>3</formula>
    </cfRule>
  </conditionalFormatting>
  <conditionalFormatting sqref="AD10:AE10">
    <cfRule type="cellIs" dxfId="9189" priority="1590" operator="equal">
      <formula>3</formula>
    </cfRule>
  </conditionalFormatting>
  <conditionalFormatting sqref="AF10:AG10">
    <cfRule type="cellIs" dxfId="9188" priority="1589" operator="equal">
      <formula>3</formula>
    </cfRule>
  </conditionalFormatting>
  <conditionalFormatting sqref="AH10:AI10">
    <cfRule type="cellIs" dxfId="9187" priority="1588" operator="equal">
      <formula>3</formula>
    </cfRule>
  </conditionalFormatting>
  <conditionalFormatting sqref="AJ10:AK10">
    <cfRule type="cellIs" dxfId="9186" priority="1587" operator="equal">
      <formula>3</formula>
    </cfRule>
  </conditionalFormatting>
  <conditionalFormatting sqref="AL10:AM10">
    <cfRule type="cellIs" dxfId="9185" priority="1586" operator="equal">
      <formula>3</formula>
    </cfRule>
  </conditionalFormatting>
  <conditionalFormatting sqref="AN10:AO10">
    <cfRule type="cellIs" dxfId="9184" priority="1585" operator="equal">
      <formula>3</formula>
    </cfRule>
  </conditionalFormatting>
  <conditionalFormatting sqref="AP10:AQ10">
    <cfRule type="cellIs" dxfId="9183" priority="1584" operator="equal">
      <formula>3</formula>
    </cfRule>
  </conditionalFormatting>
  <conditionalFormatting sqref="AR10:AS10">
    <cfRule type="cellIs" dxfId="9182" priority="1583" operator="equal">
      <formula>3</formula>
    </cfRule>
  </conditionalFormatting>
  <conditionalFormatting sqref="AT10:AU10">
    <cfRule type="cellIs" dxfId="9181" priority="1582" operator="equal">
      <formula>3</formula>
    </cfRule>
  </conditionalFormatting>
  <conditionalFormatting sqref="AV10:AW10">
    <cfRule type="cellIs" dxfId="9180" priority="1581" operator="equal">
      <formula>3</formula>
    </cfRule>
  </conditionalFormatting>
  <conditionalFormatting sqref="AX10:AY10">
    <cfRule type="cellIs" dxfId="9179" priority="1580" operator="equal">
      <formula>3</formula>
    </cfRule>
  </conditionalFormatting>
  <conditionalFormatting sqref="AZ10:BA10">
    <cfRule type="cellIs" dxfId="9178" priority="1579" operator="equal">
      <formula>3</formula>
    </cfRule>
  </conditionalFormatting>
  <conditionalFormatting sqref="BB10:BC10">
    <cfRule type="cellIs" dxfId="9177" priority="1578" operator="equal">
      <formula>3</formula>
    </cfRule>
  </conditionalFormatting>
  <conditionalFormatting sqref="BD10:BE10">
    <cfRule type="cellIs" dxfId="9176" priority="1577" operator="equal">
      <formula>3</formula>
    </cfRule>
  </conditionalFormatting>
  <conditionalFormatting sqref="BF10:BG10">
    <cfRule type="cellIs" dxfId="9175" priority="1576" operator="equal">
      <formula>3</formula>
    </cfRule>
  </conditionalFormatting>
  <conditionalFormatting sqref="BH10:BI10">
    <cfRule type="cellIs" dxfId="9174" priority="1575" operator="equal">
      <formula>3</formula>
    </cfRule>
  </conditionalFormatting>
  <conditionalFormatting sqref="BJ10:BK10">
    <cfRule type="cellIs" dxfId="9173" priority="1574" operator="equal">
      <formula>3</formula>
    </cfRule>
  </conditionalFormatting>
  <conditionalFormatting sqref="BL10:BM10">
    <cfRule type="cellIs" dxfId="9172" priority="1573" operator="equal">
      <formula>3</formula>
    </cfRule>
  </conditionalFormatting>
  <conditionalFormatting sqref="BN10:BO10">
    <cfRule type="cellIs" dxfId="9171" priority="1572" operator="equal">
      <formula>3</formula>
    </cfRule>
  </conditionalFormatting>
  <conditionalFormatting sqref="BP10:BQ10">
    <cfRule type="cellIs" dxfId="9170" priority="1571" operator="equal">
      <formula>3</formula>
    </cfRule>
  </conditionalFormatting>
  <conditionalFormatting sqref="BR10:BS10">
    <cfRule type="cellIs" dxfId="9169" priority="1570" operator="equal">
      <formula>3</formula>
    </cfRule>
  </conditionalFormatting>
  <conditionalFormatting sqref="BT10:BU10">
    <cfRule type="cellIs" dxfId="9168" priority="1569" operator="equal">
      <formula>3</formula>
    </cfRule>
  </conditionalFormatting>
  <conditionalFormatting sqref="R12:S12">
    <cfRule type="cellIs" dxfId="9167" priority="1568" operator="equal">
      <formula>3</formula>
    </cfRule>
  </conditionalFormatting>
  <conditionalFormatting sqref="T12:U12">
    <cfRule type="cellIs" dxfId="9166" priority="1567" operator="equal">
      <formula>3</formula>
    </cfRule>
  </conditionalFormatting>
  <conditionalFormatting sqref="V12:W12">
    <cfRule type="cellIs" dxfId="9165" priority="1566" operator="equal">
      <formula>3</formula>
    </cfRule>
  </conditionalFormatting>
  <conditionalFormatting sqref="Z12:AA12">
    <cfRule type="cellIs" dxfId="9164" priority="1565" operator="equal">
      <formula>3</formula>
    </cfRule>
  </conditionalFormatting>
  <conditionalFormatting sqref="AB12:AC12">
    <cfRule type="cellIs" dxfId="9163" priority="1564" operator="equal">
      <formula>3</formula>
    </cfRule>
  </conditionalFormatting>
  <conditionalFormatting sqref="AD12:AE12">
    <cfRule type="cellIs" dxfId="9162" priority="1563" operator="equal">
      <formula>3</formula>
    </cfRule>
  </conditionalFormatting>
  <conditionalFormatting sqref="AF12:AG12">
    <cfRule type="cellIs" dxfId="9161" priority="1562" operator="equal">
      <formula>3</formula>
    </cfRule>
  </conditionalFormatting>
  <conditionalFormatting sqref="AH12:AI12">
    <cfRule type="cellIs" dxfId="9160" priority="1561" operator="equal">
      <formula>3</formula>
    </cfRule>
  </conditionalFormatting>
  <conditionalFormatting sqref="AJ12:AK12">
    <cfRule type="cellIs" dxfId="9159" priority="1560" operator="equal">
      <formula>3</formula>
    </cfRule>
  </conditionalFormatting>
  <conditionalFormatting sqref="AL12:AM12">
    <cfRule type="cellIs" dxfId="9158" priority="1559" operator="equal">
      <formula>3</formula>
    </cfRule>
  </conditionalFormatting>
  <conditionalFormatting sqref="AN12:AO12">
    <cfRule type="cellIs" dxfId="9157" priority="1558" operator="equal">
      <formula>3</formula>
    </cfRule>
  </conditionalFormatting>
  <conditionalFormatting sqref="AP12:AQ12">
    <cfRule type="cellIs" dxfId="9156" priority="1557" operator="equal">
      <formula>3</formula>
    </cfRule>
  </conditionalFormatting>
  <conditionalFormatting sqref="AR12:AS12">
    <cfRule type="cellIs" dxfId="9155" priority="1556" operator="equal">
      <formula>3</formula>
    </cfRule>
  </conditionalFormatting>
  <conditionalFormatting sqref="AT12:AU12">
    <cfRule type="cellIs" dxfId="9154" priority="1555" operator="equal">
      <formula>3</formula>
    </cfRule>
  </conditionalFormatting>
  <conditionalFormatting sqref="AV12:AW12">
    <cfRule type="cellIs" dxfId="9153" priority="1554" operator="equal">
      <formula>3</formula>
    </cfRule>
  </conditionalFormatting>
  <conditionalFormatting sqref="AX12:AY12">
    <cfRule type="cellIs" dxfId="9152" priority="1553" operator="equal">
      <formula>3</formula>
    </cfRule>
  </conditionalFormatting>
  <conditionalFormatting sqref="AZ12:BA12">
    <cfRule type="cellIs" dxfId="9151" priority="1552" operator="equal">
      <formula>3</formula>
    </cfRule>
  </conditionalFormatting>
  <conditionalFormatting sqref="BB12:BC12">
    <cfRule type="cellIs" dxfId="9150" priority="1551" operator="equal">
      <formula>3</formula>
    </cfRule>
  </conditionalFormatting>
  <conditionalFormatting sqref="BD12:BE12">
    <cfRule type="cellIs" dxfId="9149" priority="1550" operator="equal">
      <formula>3</formula>
    </cfRule>
  </conditionalFormatting>
  <conditionalFormatting sqref="BF12:BG12">
    <cfRule type="cellIs" dxfId="9148" priority="1549" operator="equal">
      <formula>3</formula>
    </cfRule>
  </conditionalFormatting>
  <conditionalFormatting sqref="BH12:BI12">
    <cfRule type="cellIs" dxfId="9147" priority="1548" operator="equal">
      <formula>3</formula>
    </cfRule>
  </conditionalFormatting>
  <conditionalFormatting sqref="BJ12:BK12">
    <cfRule type="cellIs" dxfId="9146" priority="1547" operator="equal">
      <formula>3</formula>
    </cfRule>
  </conditionalFormatting>
  <conditionalFormatting sqref="BL12:BM12">
    <cfRule type="cellIs" dxfId="9145" priority="1546" operator="equal">
      <formula>3</formula>
    </cfRule>
  </conditionalFormatting>
  <conditionalFormatting sqref="BN12:BO12">
    <cfRule type="cellIs" dxfId="9144" priority="1545" operator="equal">
      <formula>3</formula>
    </cfRule>
  </conditionalFormatting>
  <conditionalFormatting sqref="BP12:BQ12">
    <cfRule type="cellIs" dxfId="9143" priority="1544" operator="equal">
      <formula>3</formula>
    </cfRule>
  </conditionalFormatting>
  <conditionalFormatting sqref="BR12:BS12">
    <cfRule type="cellIs" dxfId="9142" priority="1543" operator="equal">
      <formula>3</formula>
    </cfRule>
  </conditionalFormatting>
  <conditionalFormatting sqref="BT12:BU12">
    <cfRule type="cellIs" dxfId="9141" priority="1542" operator="equal">
      <formula>3</formula>
    </cfRule>
  </conditionalFormatting>
  <conditionalFormatting sqref="R14:S14">
    <cfRule type="cellIs" dxfId="9140" priority="1541" operator="equal">
      <formula>3</formula>
    </cfRule>
  </conditionalFormatting>
  <conditionalFormatting sqref="T14:U14">
    <cfRule type="cellIs" dxfId="9139" priority="1540" operator="equal">
      <formula>3</formula>
    </cfRule>
  </conditionalFormatting>
  <conditionalFormatting sqref="V14:W14">
    <cfRule type="cellIs" dxfId="9138" priority="1539" operator="equal">
      <formula>3</formula>
    </cfRule>
  </conditionalFormatting>
  <conditionalFormatting sqref="X14:Y14">
    <cfRule type="cellIs" dxfId="9137" priority="1538" operator="equal">
      <formula>3</formula>
    </cfRule>
  </conditionalFormatting>
  <conditionalFormatting sqref="AB14:AC14">
    <cfRule type="cellIs" dxfId="9136" priority="1537" operator="equal">
      <formula>3</formula>
    </cfRule>
  </conditionalFormatting>
  <conditionalFormatting sqref="AD14:AE14">
    <cfRule type="cellIs" dxfId="9135" priority="1536" operator="equal">
      <formula>3</formula>
    </cfRule>
  </conditionalFormatting>
  <conditionalFormatting sqref="AF14:AG14">
    <cfRule type="cellIs" dxfId="9134" priority="1535" operator="equal">
      <formula>3</formula>
    </cfRule>
  </conditionalFormatting>
  <conditionalFormatting sqref="AH14:AI14">
    <cfRule type="cellIs" dxfId="9133" priority="1534" operator="equal">
      <formula>3</formula>
    </cfRule>
  </conditionalFormatting>
  <conditionalFormatting sqref="AJ14:AK14">
    <cfRule type="cellIs" dxfId="9132" priority="1533" operator="equal">
      <formula>3</formula>
    </cfRule>
  </conditionalFormatting>
  <conditionalFormatting sqref="AL14:AM14">
    <cfRule type="cellIs" dxfId="9131" priority="1532" operator="equal">
      <formula>3</formula>
    </cfRule>
  </conditionalFormatting>
  <conditionalFormatting sqref="AN14:AO14">
    <cfRule type="cellIs" dxfId="9130" priority="1531" operator="equal">
      <formula>3</formula>
    </cfRule>
  </conditionalFormatting>
  <conditionalFormatting sqref="AP14:AQ14">
    <cfRule type="cellIs" dxfId="9129" priority="1530" operator="equal">
      <formula>3</formula>
    </cfRule>
  </conditionalFormatting>
  <conditionalFormatting sqref="AR14:AS14">
    <cfRule type="cellIs" dxfId="9128" priority="1529" operator="equal">
      <formula>3</formula>
    </cfRule>
  </conditionalFormatting>
  <conditionalFormatting sqref="AT14:AU14">
    <cfRule type="cellIs" dxfId="9127" priority="1528" operator="equal">
      <formula>3</formula>
    </cfRule>
  </conditionalFormatting>
  <conditionalFormatting sqref="AV14:AW14">
    <cfRule type="cellIs" dxfId="9126" priority="1527" operator="equal">
      <formula>3</formula>
    </cfRule>
  </conditionalFormatting>
  <conditionalFormatting sqref="AX14:AY14">
    <cfRule type="cellIs" dxfId="9125" priority="1526" operator="equal">
      <formula>3</formula>
    </cfRule>
  </conditionalFormatting>
  <conditionalFormatting sqref="AZ14:BA14">
    <cfRule type="cellIs" dxfId="9124" priority="1525" operator="equal">
      <formula>3</formula>
    </cfRule>
  </conditionalFormatting>
  <conditionalFormatting sqref="BB14:BC14">
    <cfRule type="cellIs" dxfId="9123" priority="1524" operator="equal">
      <formula>3</formula>
    </cfRule>
  </conditionalFormatting>
  <conditionalFormatting sqref="BD14:BE14">
    <cfRule type="cellIs" dxfId="9122" priority="1523" operator="equal">
      <formula>3</formula>
    </cfRule>
  </conditionalFormatting>
  <conditionalFormatting sqref="BF14:BG14">
    <cfRule type="cellIs" dxfId="9121" priority="1522" operator="equal">
      <formula>3</formula>
    </cfRule>
  </conditionalFormatting>
  <conditionalFormatting sqref="BH14:BI14">
    <cfRule type="cellIs" dxfId="9120" priority="1521" operator="equal">
      <formula>3</formula>
    </cfRule>
  </conditionalFormatting>
  <conditionalFormatting sqref="BJ14:BK14">
    <cfRule type="cellIs" dxfId="9119" priority="1520" operator="equal">
      <formula>3</formula>
    </cfRule>
  </conditionalFormatting>
  <conditionalFormatting sqref="BL14:BM14">
    <cfRule type="cellIs" dxfId="9118" priority="1519" operator="equal">
      <formula>3</formula>
    </cfRule>
  </conditionalFormatting>
  <conditionalFormatting sqref="BN14:BO14">
    <cfRule type="cellIs" dxfId="9117" priority="1518" operator="equal">
      <formula>3</formula>
    </cfRule>
  </conditionalFormatting>
  <conditionalFormatting sqref="BP14:BQ14">
    <cfRule type="cellIs" dxfId="9116" priority="1517" operator="equal">
      <formula>3</formula>
    </cfRule>
  </conditionalFormatting>
  <conditionalFormatting sqref="BR14:BS14">
    <cfRule type="cellIs" dxfId="9115" priority="1516" operator="equal">
      <formula>3</formula>
    </cfRule>
  </conditionalFormatting>
  <conditionalFormatting sqref="BT14:BU14">
    <cfRule type="cellIs" dxfId="9114" priority="1515" operator="equal">
      <formula>3</formula>
    </cfRule>
  </conditionalFormatting>
  <conditionalFormatting sqref="R16:S16">
    <cfRule type="cellIs" dxfId="9113" priority="1514" operator="equal">
      <formula>3</formula>
    </cfRule>
  </conditionalFormatting>
  <conditionalFormatting sqref="T16:U16">
    <cfRule type="cellIs" dxfId="9112" priority="1513" operator="equal">
      <formula>3</formula>
    </cfRule>
  </conditionalFormatting>
  <conditionalFormatting sqref="V16:W16">
    <cfRule type="cellIs" dxfId="9111" priority="1512" operator="equal">
      <formula>3</formula>
    </cfRule>
  </conditionalFormatting>
  <conditionalFormatting sqref="X16:Y16">
    <cfRule type="cellIs" dxfId="9110" priority="1511" operator="equal">
      <formula>3</formula>
    </cfRule>
  </conditionalFormatting>
  <conditionalFormatting sqref="Z16:AA16">
    <cfRule type="cellIs" dxfId="9109" priority="1510" operator="equal">
      <formula>3</formula>
    </cfRule>
  </conditionalFormatting>
  <conditionalFormatting sqref="AD16:AE16">
    <cfRule type="cellIs" dxfId="9108" priority="1509" operator="equal">
      <formula>3</formula>
    </cfRule>
  </conditionalFormatting>
  <conditionalFormatting sqref="AF16:AG16">
    <cfRule type="cellIs" dxfId="9107" priority="1508" operator="equal">
      <formula>3</formula>
    </cfRule>
  </conditionalFormatting>
  <conditionalFormatting sqref="AH16:AI16">
    <cfRule type="cellIs" dxfId="9106" priority="1507" operator="equal">
      <formula>3</formula>
    </cfRule>
  </conditionalFormatting>
  <conditionalFormatting sqref="AJ16:AK16">
    <cfRule type="cellIs" dxfId="9105" priority="1506" operator="equal">
      <formula>3</formula>
    </cfRule>
  </conditionalFormatting>
  <conditionalFormatting sqref="AL16:AM16">
    <cfRule type="cellIs" dxfId="9104" priority="1505" operator="equal">
      <formula>3</formula>
    </cfRule>
  </conditionalFormatting>
  <conditionalFormatting sqref="AN16:AO16">
    <cfRule type="cellIs" dxfId="9103" priority="1504" operator="equal">
      <formula>3</formula>
    </cfRule>
  </conditionalFormatting>
  <conditionalFormatting sqref="AP16:AQ16">
    <cfRule type="cellIs" dxfId="9102" priority="1503" operator="equal">
      <formula>3</formula>
    </cfRule>
  </conditionalFormatting>
  <conditionalFormatting sqref="AR16:AS16">
    <cfRule type="cellIs" dxfId="9101" priority="1502" operator="equal">
      <formula>3</formula>
    </cfRule>
  </conditionalFormatting>
  <conditionalFormatting sqref="AT16:AU16">
    <cfRule type="cellIs" dxfId="9100" priority="1501" operator="equal">
      <formula>3</formula>
    </cfRule>
  </conditionalFormatting>
  <conditionalFormatting sqref="AV16:AW16">
    <cfRule type="cellIs" dxfId="9099" priority="1500" operator="equal">
      <formula>3</formula>
    </cfRule>
  </conditionalFormatting>
  <conditionalFormatting sqref="AX16:AY16">
    <cfRule type="cellIs" dxfId="9098" priority="1499" operator="equal">
      <formula>3</formula>
    </cfRule>
  </conditionalFormatting>
  <conditionalFormatting sqref="AZ16:BA16">
    <cfRule type="cellIs" dxfId="9097" priority="1498" operator="equal">
      <formula>3</formula>
    </cfRule>
  </conditionalFormatting>
  <conditionalFormatting sqref="BB16:BC16">
    <cfRule type="cellIs" dxfId="9096" priority="1497" operator="equal">
      <formula>3</formula>
    </cfRule>
  </conditionalFormatting>
  <conditionalFormatting sqref="BD16:BE16">
    <cfRule type="cellIs" dxfId="9095" priority="1496" operator="equal">
      <formula>3</formula>
    </cfRule>
  </conditionalFormatting>
  <conditionalFormatting sqref="BF16:BG16">
    <cfRule type="cellIs" dxfId="9094" priority="1495" operator="equal">
      <formula>3</formula>
    </cfRule>
  </conditionalFormatting>
  <conditionalFormatting sqref="BH16:BI16">
    <cfRule type="cellIs" dxfId="9093" priority="1494" operator="equal">
      <formula>3</formula>
    </cfRule>
  </conditionalFormatting>
  <conditionalFormatting sqref="BJ16:BK16">
    <cfRule type="cellIs" dxfId="9092" priority="1493" operator="equal">
      <formula>3</formula>
    </cfRule>
  </conditionalFormatting>
  <conditionalFormatting sqref="BL16:BM16">
    <cfRule type="cellIs" dxfId="9091" priority="1492" operator="equal">
      <formula>3</formula>
    </cfRule>
  </conditionalFormatting>
  <conditionalFormatting sqref="BN16:BO16">
    <cfRule type="cellIs" dxfId="9090" priority="1491" operator="equal">
      <formula>3</formula>
    </cfRule>
  </conditionalFormatting>
  <conditionalFormatting sqref="BP16:BQ16">
    <cfRule type="cellIs" dxfId="9089" priority="1490" operator="equal">
      <formula>3</formula>
    </cfRule>
  </conditionalFormatting>
  <conditionalFormatting sqref="BR16:BS16">
    <cfRule type="cellIs" dxfId="9088" priority="1489" operator="equal">
      <formula>3</formula>
    </cfRule>
  </conditionalFormatting>
  <conditionalFormatting sqref="BT16:BU16">
    <cfRule type="cellIs" dxfId="9087" priority="1488" operator="equal">
      <formula>3</formula>
    </cfRule>
  </conditionalFormatting>
  <conditionalFormatting sqref="R18:S18">
    <cfRule type="cellIs" dxfId="9086" priority="1487" operator="equal">
      <formula>3</formula>
    </cfRule>
  </conditionalFormatting>
  <conditionalFormatting sqref="T18:U18">
    <cfRule type="cellIs" dxfId="9085" priority="1486" operator="equal">
      <formula>3</formula>
    </cfRule>
  </conditionalFormatting>
  <conditionalFormatting sqref="V18:W18">
    <cfRule type="cellIs" dxfId="9084" priority="1485" operator="equal">
      <formula>3</formula>
    </cfRule>
  </conditionalFormatting>
  <conditionalFormatting sqref="X18:Y18">
    <cfRule type="cellIs" dxfId="9083" priority="1484" operator="equal">
      <formula>3</formula>
    </cfRule>
  </conditionalFormatting>
  <conditionalFormatting sqref="Z18:AA18">
    <cfRule type="cellIs" dxfId="9082" priority="1483" operator="equal">
      <formula>3</formula>
    </cfRule>
  </conditionalFormatting>
  <conditionalFormatting sqref="AB18:AC18">
    <cfRule type="cellIs" dxfId="9081" priority="1482" operator="equal">
      <formula>3</formula>
    </cfRule>
  </conditionalFormatting>
  <conditionalFormatting sqref="AF18:AG18">
    <cfRule type="cellIs" dxfId="9080" priority="1481" operator="equal">
      <formula>3</formula>
    </cfRule>
  </conditionalFormatting>
  <conditionalFormatting sqref="AH18:AI18">
    <cfRule type="cellIs" dxfId="9079" priority="1480" operator="equal">
      <formula>3</formula>
    </cfRule>
  </conditionalFormatting>
  <conditionalFormatting sqref="AJ18:AK18">
    <cfRule type="cellIs" dxfId="9078" priority="1479" operator="equal">
      <formula>3</formula>
    </cfRule>
  </conditionalFormatting>
  <conditionalFormatting sqref="AL18:AM18">
    <cfRule type="cellIs" dxfId="9077" priority="1478" operator="equal">
      <formula>3</formula>
    </cfRule>
  </conditionalFormatting>
  <conditionalFormatting sqref="AN18:AO18">
    <cfRule type="cellIs" dxfId="9076" priority="1477" operator="equal">
      <formula>3</formula>
    </cfRule>
  </conditionalFormatting>
  <conditionalFormatting sqref="AP18:AQ18">
    <cfRule type="cellIs" dxfId="9075" priority="1476" operator="equal">
      <formula>3</formula>
    </cfRule>
  </conditionalFormatting>
  <conditionalFormatting sqref="AR18:AS18">
    <cfRule type="cellIs" dxfId="9074" priority="1475" operator="equal">
      <formula>3</formula>
    </cfRule>
  </conditionalFormatting>
  <conditionalFormatting sqref="AT18:AU18">
    <cfRule type="cellIs" dxfId="9073" priority="1474" operator="equal">
      <formula>3</formula>
    </cfRule>
  </conditionalFormatting>
  <conditionalFormatting sqref="AV18:AW18">
    <cfRule type="cellIs" dxfId="9072" priority="1473" operator="equal">
      <formula>3</formula>
    </cfRule>
  </conditionalFormatting>
  <conditionalFormatting sqref="AX18:AY18">
    <cfRule type="cellIs" dxfId="9071" priority="1472" operator="equal">
      <formula>3</formula>
    </cfRule>
  </conditionalFormatting>
  <conditionalFormatting sqref="AZ18:BA18">
    <cfRule type="cellIs" dxfId="9070" priority="1471" operator="equal">
      <formula>3</formula>
    </cfRule>
  </conditionalFormatting>
  <conditionalFormatting sqref="BB18:BC18">
    <cfRule type="cellIs" dxfId="9069" priority="1470" operator="equal">
      <formula>3</formula>
    </cfRule>
  </conditionalFormatting>
  <conditionalFormatting sqref="BD18:BE18">
    <cfRule type="cellIs" dxfId="9068" priority="1469" operator="equal">
      <formula>3</formula>
    </cfRule>
  </conditionalFormatting>
  <conditionalFormatting sqref="BF18:BG18">
    <cfRule type="cellIs" dxfId="9067" priority="1468" operator="equal">
      <formula>3</formula>
    </cfRule>
  </conditionalFormatting>
  <conditionalFormatting sqref="BH18:BI18">
    <cfRule type="cellIs" dxfId="9066" priority="1467" operator="equal">
      <formula>3</formula>
    </cfRule>
  </conditionalFormatting>
  <conditionalFormatting sqref="BJ18:BK18">
    <cfRule type="cellIs" dxfId="9065" priority="1466" operator="equal">
      <formula>3</formula>
    </cfRule>
  </conditionalFormatting>
  <conditionalFormatting sqref="BL18:BM18">
    <cfRule type="cellIs" dxfId="9064" priority="1465" operator="equal">
      <formula>3</formula>
    </cfRule>
  </conditionalFormatting>
  <conditionalFormatting sqref="BN18:BO18">
    <cfRule type="cellIs" dxfId="9063" priority="1464" operator="equal">
      <formula>3</formula>
    </cfRule>
  </conditionalFormatting>
  <conditionalFormatting sqref="BP18:BQ18">
    <cfRule type="cellIs" dxfId="9062" priority="1463" operator="equal">
      <formula>3</formula>
    </cfRule>
  </conditionalFormatting>
  <conditionalFormatting sqref="BR18:BS18">
    <cfRule type="cellIs" dxfId="9061" priority="1462" operator="equal">
      <formula>3</formula>
    </cfRule>
  </conditionalFormatting>
  <conditionalFormatting sqref="BT18:BU18">
    <cfRule type="cellIs" dxfId="9060" priority="1461" operator="equal">
      <formula>3</formula>
    </cfRule>
  </conditionalFormatting>
  <conditionalFormatting sqref="R20:S20">
    <cfRule type="cellIs" dxfId="9059" priority="1460" operator="equal">
      <formula>3</formula>
    </cfRule>
  </conditionalFormatting>
  <conditionalFormatting sqref="T20:U20">
    <cfRule type="cellIs" dxfId="9058" priority="1459" operator="equal">
      <formula>3</formula>
    </cfRule>
  </conditionalFormatting>
  <conditionalFormatting sqref="V20:W20">
    <cfRule type="cellIs" dxfId="9057" priority="1458" operator="equal">
      <formula>3</formula>
    </cfRule>
  </conditionalFormatting>
  <conditionalFormatting sqref="X20:Y20">
    <cfRule type="cellIs" dxfId="9056" priority="1457" operator="equal">
      <formula>3</formula>
    </cfRule>
  </conditionalFormatting>
  <conditionalFormatting sqref="Z20:AA20">
    <cfRule type="cellIs" dxfId="9055" priority="1456" operator="equal">
      <formula>3</formula>
    </cfRule>
  </conditionalFormatting>
  <conditionalFormatting sqref="AB20:AC20">
    <cfRule type="cellIs" dxfId="9054" priority="1455" operator="equal">
      <formula>3</formula>
    </cfRule>
  </conditionalFormatting>
  <conditionalFormatting sqref="AD20:AE20">
    <cfRule type="cellIs" dxfId="9053" priority="1454" operator="equal">
      <formula>3</formula>
    </cfRule>
  </conditionalFormatting>
  <conditionalFormatting sqref="AH20:AI20">
    <cfRule type="cellIs" dxfId="9052" priority="1453" operator="equal">
      <formula>3</formula>
    </cfRule>
  </conditionalFormatting>
  <conditionalFormatting sqref="AJ20:AK20">
    <cfRule type="cellIs" dxfId="9051" priority="1452" operator="equal">
      <formula>3</formula>
    </cfRule>
  </conditionalFormatting>
  <conditionalFormatting sqref="AL20:AM20">
    <cfRule type="cellIs" dxfId="9050" priority="1451" operator="equal">
      <formula>3</formula>
    </cfRule>
  </conditionalFormatting>
  <conditionalFormatting sqref="AN20:AO20">
    <cfRule type="cellIs" dxfId="9049" priority="1450" operator="equal">
      <formula>3</formula>
    </cfRule>
  </conditionalFormatting>
  <conditionalFormatting sqref="AP20:AQ20">
    <cfRule type="cellIs" dxfId="9048" priority="1449" operator="equal">
      <formula>3</formula>
    </cfRule>
  </conditionalFormatting>
  <conditionalFormatting sqref="AR20:AS20">
    <cfRule type="cellIs" dxfId="9047" priority="1448" operator="equal">
      <formula>3</formula>
    </cfRule>
  </conditionalFormatting>
  <conditionalFormatting sqref="AT20:AU20">
    <cfRule type="cellIs" dxfId="9046" priority="1447" operator="equal">
      <formula>3</formula>
    </cfRule>
  </conditionalFormatting>
  <conditionalFormatting sqref="AV20:AW20">
    <cfRule type="cellIs" dxfId="9045" priority="1446" operator="equal">
      <formula>3</formula>
    </cfRule>
  </conditionalFormatting>
  <conditionalFormatting sqref="AX20:AY20">
    <cfRule type="cellIs" dxfId="9044" priority="1445" operator="equal">
      <formula>3</formula>
    </cfRule>
  </conditionalFormatting>
  <conditionalFormatting sqref="AZ20:BA20">
    <cfRule type="cellIs" dxfId="9043" priority="1444" operator="equal">
      <formula>3</formula>
    </cfRule>
  </conditionalFormatting>
  <conditionalFormatting sqref="BB20:BC20">
    <cfRule type="cellIs" dxfId="9042" priority="1443" operator="equal">
      <formula>3</formula>
    </cfRule>
  </conditionalFormatting>
  <conditionalFormatting sqref="BD20:BE20">
    <cfRule type="cellIs" dxfId="9041" priority="1442" operator="equal">
      <formula>3</formula>
    </cfRule>
  </conditionalFormatting>
  <conditionalFormatting sqref="BF20:BG20">
    <cfRule type="cellIs" dxfId="9040" priority="1441" operator="equal">
      <formula>3</formula>
    </cfRule>
  </conditionalFormatting>
  <conditionalFormatting sqref="BH20:BI20">
    <cfRule type="cellIs" dxfId="9039" priority="1440" operator="equal">
      <formula>3</formula>
    </cfRule>
  </conditionalFormatting>
  <conditionalFormatting sqref="BJ20:BK20">
    <cfRule type="cellIs" dxfId="9038" priority="1439" operator="equal">
      <formula>3</formula>
    </cfRule>
  </conditionalFormatting>
  <conditionalFormatting sqref="BL20:BM20">
    <cfRule type="cellIs" dxfId="9037" priority="1438" operator="equal">
      <formula>3</formula>
    </cfRule>
  </conditionalFormatting>
  <conditionalFormatting sqref="BN20:BO20">
    <cfRule type="cellIs" dxfId="9036" priority="1437" operator="equal">
      <formula>3</formula>
    </cfRule>
  </conditionalFormatting>
  <conditionalFormatting sqref="BP20:BQ20">
    <cfRule type="cellIs" dxfId="9035" priority="1436" operator="equal">
      <formula>3</formula>
    </cfRule>
  </conditionalFormatting>
  <conditionalFormatting sqref="BR20:BS20">
    <cfRule type="cellIs" dxfId="9034" priority="1435" operator="equal">
      <formula>3</formula>
    </cfRule>
  </conditionalFormatting>
  <conditionalFormatting sqref="BT20:BU20">
    <cfRule type="cellIs" dxfId="9033" priority="1434" operator="equal">
      <formula>3</formula>
    </cfRule>
  </conditionalFormatting>
  <conditionalFormatting sqref="R22:S22">
    <cfRule type="cellIs" dxfId="9032" priority="1433" operator="equal">
      <formula>3</formula>
    </cfRule>
  </conditionalFormatting>
  <conditionalFormatting sqref="T22:U22">
    <cfRule type="cellIs" dxfId="9031" priority="1432" operator="equal">
      <formula>3</formula>
    </cfRule>
  </conditionalFormatting>
  <conditionalFormatting sqref="V22:W22">
    <cfRule type="cellIs" dxfId="9030" priority="1431" operator="equal">
      <formula>3</formula>
    </cfRule>
  </conditionalFormatting>
  <conditionalFormatting sqref="X22:Y22">
    <cfRule type="cellIs" dxfId="9029" priority="1430" operator="equal">
      <formula>3</formula>
    </cfRule>
  </conditionalFormatting>
  <conditionalFormatting sqref="Z22:AA22">
    <cfRule type="cellIs" dxfId="9028" priority="1429" operator="equal">
      <formula>3</formula>
    </cfRule>
  </conditionalFormatting>
  <conditionalFormatting sqref="AB22:AC22">
    <cfRule type="cellIs" dxfId="9027" priority="1428" operator="equal">
      <formula>3</formula>
    </cfRule>
  </conditionalFormatting>
  <conditionalFormatting sqref="AD22:AE22">
    <cfRule type="cellIs" dxfId="9026" priority="1427" operator="equal">
      <formula>3</formula>
    </cfRule>
  </conditionalFormatting>
  <conditionalFormatting sqref="AF22:AG22">
    <cfRule type="cellIs" dxfId="9025" priority="1426" operator="equal">
      <formula>3</formula>
    </cfRule>
  </conditionalFormatting>
  <conditionalFormatting sqref="AJ22:AK22">
    <cfRule type="cellIs" dxfId="9024" priority="1425" operator="equal">
      <formula>3</formula>
    </cfRule>
  </conditionalFormatting>
  <conditionalFormatting sqref="AL22:AM22">
    <cfRule type="cellIs" dxfId="9023" priority="1424" operator="equal">
      <formula>3</formula>
    </cfRule>
  </conditionalFormatting>
  <conditionalFormatting sqref="AN22:AO22">
    <cfRule type="cellIs" dxfId="9022" priority="1423" operator="equal">
      <formula>3</formula>
    </cfRule>
  </conditionalFormatting>
  <conditionalFormatting sqref="AP22:AQ22">
    <cfRule type="cellIs" dxfId="9021" priority="1422" operator="equal">
      <formula>3</formula>
    </cfRule>
  </conditionalFormatting>
  <conditionalFormatting sqref="AR22:AS22">
    <cfRule type="cellIs" dxfId="9020" priority="1421" operator="equal">
      <formula>3</formula>
    </cfRule>
  </conditionalFormatting>
  <conditionalFormatting sqref="AT22:AU22">
    <cfRule type="cellIs" dxfId="9019" priority="1420" operator="equal">
      <formula>3</formula>
    </cfRule>
  </conditionalFormatting>
  <conditionalFormatting sqref="AV22:AW22">
    <cfRule type="cellIs" dxfId="9018" priority="1419" operator="equal">
      <formula>3</formula>
    </cfRule>
  </conditionalFormatting>
  <conditionalFormatting sqref="AX22:BE22">
    <cfRule type="cellIs" dxfId="9017" priority="1418" operator="equal">
      <formula>3</formula>
    </cfRule>
  </conditionalFormatting>
  <conditionalFormatting sqref="BF22:BG22">
    <cfRule type="cellIs" dxfId="9016" priority="1417" operator="equal">
      <formula>3</formula>
    </cfRule>
  </conditionalFormatting>
  <conditionalFormatting sqref="BH22:BI22">
    <cfRule type="cellIs" dxfId="9015" priority="1416" operator="equal">
      <formula>3</formula>
    </cfRule>
  </conditionalFormatting>
  <conditionalFormatting sqref="BJ22:BK22">
    <cfRule type="cellIs" dxfId="9014" priority="1415" operator="equal">
      <formula>3</formula>
    </cfRule>
  </conditionalFormatting>
  <conditionalFormatting sqref="BL22:BM22">
    <cfRule type="cellIs" dxfId="9013" priority="1414" operator="equal">
      <formula>3</formula>
    </cfRule>
  </conditionalFormatting>
  <conditionalFormatting sqref="BN22:BO22">
    <cfRule type="cellIs" dxfId="9012" priority="1413" operator="equal">
      <formula>3</formula>
    </cfRule>
  </conditionalFormatting>
  <conditionalFormatting sqref="BP22:BQ22">
    <cfRule type="cellIs" dxfId="9011" priority="1412" operator="equal">
      <formula>3</formula>
    </cfRule>
  </conditionalFormatting>
  <conditionalFormatting sqref="BR22:BS22">
    <cfRule type="cellIs" dxfId="9010" priority="1411" operator="equal">
      <formula>3</formula>
    </cfRule>
  </conditionalFormatting>
  <conditionalFormatting sqref="BT22:BU22">
    <cfRule type="cellIs" dxfId="9009" priority="1410" operator="equal">
      <formula>3</formula>
    </cfRule>
  </conditionalFormatting>
  <conditionalFormatting sqref="R24:S24">
    <cfRule type="cellIs" dxfId="9008" priority="1409" operator="equal">
      <formula>3</formula>
    </cfRule>
  </conditionalFormatting>
  <conditionalFormatting sqref="T24:U24">
    <cfRule type="cellIs" dxfId="9007" priority="1408" operator="equal">
      <formula>3</formula>
    </cfRule>
  </conditionalFormatting>
  <conditionalFormatting sqref="V24:W24">
    <cfRule type="cellIs" dxfId="9006" priority="1407" operator="equal">
      <formula>3</formula>
    </cfRule>
  </conditionalFormatting>
  <conditionalFormatting sqref="X24:Y24">
    <cfRule type="cellIs" dxfId="9005" priority="1406" operator="equal">
      <formula>3</formula>
    </cfRule>
  </conditionalFormatting>
  <conditionalFormatting sqref="Z24:AA24">
    <cfRule type="cellIs" dxfId="9004" priority="1405" operator="equal">
      <formula>3</formula>
    </cfRule>
  </conditionalFormatting>
  <conditionalFormatting sqref="AB24:AC24">
    <cfRule type="cellIs" dxfId="9003" priority="1404" operator="equal">
      <formula>3</formula>
    </cfRule>
  </conditionalFormatting>
  <conditionalFormatting sqref="AD24:AE24">
    <cfRule type="cellIs" dxfId="9002" priority="1403" operator="equal">
      <formula>3</formula>
    </cfRule>
  </conditionalFormatting>
  <conditionalFormatting sqref="AF24:AG24">
    <cfRule type="cellIs" dxfId="9001" priority="1402" operator="equal">
      <formula>3</formula>
    </cfRule>
  </conditionalFormatting>
  <conditionalFormatting sqref="AH24:AI24">
    <cfRule type="cellIs" dxfId="9000" priority="1401" operator="equal">
      <formula>3</formula>
    </cfRule>
  </conditionalFormatting>
  <conditionalFormatting sqref="AL24:AM24">
    <cfRule type="cellIs" dxfId="8999" priority="1400" operator="equal">
      <formula>3</formula>
    </cfRule>
  </conditionalFormatting>
  <conditionalFormatting sqref="AN24:AO24">
    <cfRule type="cellIs" dxfId="8998" priority="1399" operator="equal">
      <formula>3</formula>
    </cfRule>
  </conditionalFormatting>
  <conditionalFormatting sqref="AP24:AQ24">
    <cfRule type="cellIs" dxfId="8997" priority="1398" operator="equal">
      <formula>3</formula>
    </cfRule>
  </conditionalFormatting>
  <conditionalFormatting sqref="AR24:AS24">
    <cfRule type="cellIs" dxfId="8996" priority="1397" operator="equal">
      <formula>3</formula>
    </cfRule>
  </conditionalFormatting>
  <conditionalFormatting sqref="AT24:AU24">
    <cfRule type="cellIs" dxfId="8995" priority="1396" operator="equal">
      <formula>3</formula>
    </cfRule>
  </conditionalFormatting>
  <conditionalFormatting sqref="AV24:AW24">
    <cfRule type="cellIs" dxfId="8994" priority="1395" operator="equal">
      <formula>3</formula>
    </cfRule>
  </conditionalFormatting>
  <conditionalFormatting sqref="AX24:AY24">
    <cfRule type="cellIs" dxfId="8993" priority="1394" operator="equal">
      <formula>3</formula>
    </cfRule>
  </conditionalFormatting>
  <conditionalFormatting sqref="BF24:BG24">
    <cfRule type="cellIs" dxfId="8992" priority="1393" operator="equal">
      <formula>3</formula>
    </cfRule>
  </conditionalFormatting>
  <conditionalFormatting sqref="BH24:BI24">
    <cfRule type="cellIs" dxfId="8991" priority="1392" operator="equal">
      <formula>3</formula>
    </cfRule>
  </conditionalFormatting>
  <conditionalFormatting sqref="BJ24:BK24">
    <cfRule type="cellIs" dxfId="8990" priority="1391" operator="equal">
      <formula>3</formula>
    </cfRule>
  </conditionalFormatting>
  <conditionalFormatting sqref="BL24:BM24">
    <cfRule type="cellIs" dxfId="8989" priority="1390" operator="equal">
      <formula>3</formula>
    </cfRule>
  </conditionalFormatting>
  <conditionalFormatting sqref="BN24:BO24">
    <cfRule type="cellIs" dxfId="8988" priority="1389" operator="equal">
      <formula>3</formula>
    </cfRule>
  </conditionalFormatting>
  <conditionalFormatting sqref="BP24:BQ24">
    <cfRule type="cellIs" dxfId="8987" priority="1388" operator="equal">
      <formula>3</formula>
    </cfRule>
  </conditionalFormatting>
  <conditionalFormatting sqref="BR24:BS24">
    <cfRule type="cellIs" dxfId="8986" priority="1387" operator="equal">
      <formula>3</formula>
    </cfRule>
  </conditionalFormatting>
  <conditionalFormatting sqref="BT24:BU24">
    <cfRule type="cellIs" dxfId="8985" priority="1386" operator="equal">
      <formula>3</formula>
    </cfRule>
  </conditionalFormatting>
  <conditionalFormatting sqref="R26:S26">
    <cfRule type="cellIs" dxfId="8984" priority="1385" operator="equal">
      <formula>3</formula>
    </cfRule>
  </conditionalFormatting>
  <conditionalFormatting sqref="T26:U26">
    <cfRule type="cellIs" dxfId="8983" priority="1384" operator="equal">
      <formula>3</formula>
    </cfRule>
  </conditionalFormatting>
  <conditionalFormatting sqref="V26:W26">
    <cfRule type="cellIs" dxfId="8982" priority="1383" operator="equal">
      <formula>3</formula>
    </cfRule>
  </conditionalFormatting>
  <conditionalFormatting sqref="X26:Y26">
    <cfRule type="cellIs" dxfId="8981" priority="1382" operator="equal">
      <formula>3</formula>
    </cfRule>
  </conditionalFormatting>
  <conditionalFormatting sqref="Z26:AA26">
    <cfRule type="cellIs" dxfId="8980" priority="1381" operator="equal">
      <formula>3</formula>
    </cfRule>
  </conditionalFormatting>
  <conditionalFormatting sqref="AB26:AC26">
    <cfRule type="cellIs" dxfId="8979" priority="1380" operator="equal">
      <formula>3</formula>
    </cfRule>
  </conditionalFormatting>
  <conditionalFormatting sqref="AD26:AE26">
    <cfRule type="cellIs" dxfId="8978" priority="1379" operator="equal">
      <formula>3</formula>
    </cfRule>
  </conditionalFormatting>
  <conditionalFormatting sqref="AF26:AG26">
    <cfRule type="cellIs" dxfId="8977" priority="1378" operator="equal">
      <formula>3</formula>
    </cfRule>
  </conditionalFormatting>
  <conditionalFormatting sqref="AH26:AI26">
    <cfRule type="cellIs" dxfId="8976" priority="1377" operator="equal">
      <formula>3</formula>
    </cfRule>
  </conditionalFormatting>
  <conditionalFormatting sqref="AJ26:AK26">
    <cfRule type="cellIs" dxfId="8975" priority="1376" operator="equal">
      <formula>3</formula>
    </cfRule>
  </conditionalFormatting>
  <conditionalFormatting sqref="AN26:AO26">
    <cfRule type="cellIs" dxfId="8974" priority="1375" operator="equal">
      <formula>3</formula>
    </cfRule>
  </conditionalFormatting>
  <conditionalFormatting sqref="AP26:AQ26">
    <cfRule type="cellIs" dxfId="8973" priority="1374" operator="equal">
      <formula>3</formula>
    </cfRule>
  </conditionalFormatting>
  <conditionalFormatting sqref="AR26:AS26">
    <cfRule type="cellIs" dxfId="8972" priority="1373" operator="equal">
      <formula>3</formula>
    </cfRule>
  </conditionalFormatting>
  <conditionalFormatting sqref="AT26:AU26">
    <cfRule type="cellIs" dxfId="8971" priority="1372" operator="equal">
      <formula>3</formula>
    </cfRule>
  </conditionalFormatting>
  <conditionalFormatting sqref="AV26:AW26">
    <cfRule type="cellIs" dxfId="8970" priority="1371" operator="equal">
      <formula>3</formula>
    </cfRule>
  </conditionalFormatting>
  <conditionalFormatting sqref="AX26:AY26">
    <cfRule type="cellIs" dxfId="8969" priority="1370" operator="equal">
      <formula>3</formula>
    </cfRule>
  </conditionalFormatting>
  <conditionalFormatting sqref="BF26:BG26">
    <cfRule type="cellIs" dxfId="8968" priority="1369" operator="equal">
      <formula>3</formula>
    </cfRule>
  </conditionalFormatting>
  <conditionalFormatting sqref="BH26:BI26">
    <cfRule type="cellIs" dxfId="8967" priority="1368" operator="equal">
      <formula>3</formula>
    </cfRule>
  </conditionalFormatting>
  <conditionalFormatting sqref="BJ26:BK26">
    <cfRule type="cellIs" dxfId="8966" priority="1367" operator="equal">
      <formula>3</formula>
    </cfRule>
  </conditionalFormatting>
  <conditionalFormatting sqref="BL26:BM26">
    <cfRule type="cellIs" dxfId="8965" priority="1366" operator="equal">
      <formula>3</formula>
    </cfRule>
  </conditionalFormatting>
  <conditionalFormatting sqref="BN26:BO26">
    <cfRule type="cellIs" dxfId="8964" priority="1365" operator="equal">
      <formula>3</formula>
    </cfRule>
  </conditionalFormatting>
  <conditionalFormatting sqref="BP26:BQ26">
    <cfRule type="cellIs" dxfId="8963" priority="1364" operator="equal">
      <formula>3</formula>
    </cfRule>
  </conditionalFormatting>
  <conditionalFormatting sqref="BR26:BS26">
    <cfRule type="cellIs" dxfId="8962" priority="1363" operator="equal">
      <formula>3</formula>
    </cfRule>
  </conditionalFormatting>
  <conditionalFormatting sqref="BT26:BU26">
    <cfRule type="cellIs" dxfId="8961" priority="1362" operator="equal">
      <formula>3</formula>
    </cfRule>
  </conditionalFormatting>
  <conditionalFormatting sqref="R28:S28">
    <cfRule type="cellIs" dxfId="8960" priority="1361" operator="equal">
      <formula>3</formula>
    </cfRule>
  </conditionalFormatting>
  <conditionalFormatting sqref="T28:U28">
    <cfRule type="cellIs" dxfId="8959" priority="1360" operator="equal">
      <formula>3</formula>
    </cfRule>
  </conditionalFormatting>
  <conditionalFormatting sqref="V28:W28">
    <cfRule type="cellIs" dxfId="8958" priority="1359" operator="equal">
      <formula>3</formula>
    </cfRule>
  </conditionalFormatting>
  <conditionalFormatting sqref="X28:Y28">
    <cfRule type="cellIs" dxfId="8957" priority="1358" operator="equal">
      <formula>3</formula>
    </cfRule>
  </conditionalFormatting>
  <conditionalFormatting sqref="Z28:AA28">
    <cfRule type="cellIs" dxfId="8956" priority="1357" operator="equal">
      <formula>3</formula>
    </cfRule>
  </conditionalFormatting>
  <conditionalFormatting sqref="AB28:AC28">
    <cfRule type="cellIs" dxfId="8955" priority="1356" operator="equal">
      <formula>3</formula>
    </cfRule>
  </conditionalFormatting>
  <conditionalFormatting sqref="AD28:AE28">
    <cfRule type="cellIs" dxfId="8954" priority="1355" operator="equal">
      <formula>3</formula>
    </cfRule>
  </conditionalFormatting>
  <conditionalFormatting sqref="AF28:AG28">
    <cfRule type="cellIs" dxfId="8953" priority="1354" operator="equal">
      <formula>3</formula>
    </cfRule>
  </conditionalFormatting>
  <conditionalFormatting sqref="AH28:AI28">
    <cfRule type="cellIs" dxfId="8952" priority="1353" operator="equal">
      <formula>3</formula>
    </cfRule>
  </conditionalFormatting>
  <conditionalFormatting sqref="AJ28:AK28">
    <cfRule type="cellIs" dxfId="8951" priority="1352" operator="equal">
      <formula>3</formula>
    </cfRule>
  </conditionalFormatting>
  <conditionalFormatting sqref="AL28:AM28">
    <cfRule type="cellIs" dxfId="8950" priority="1351" operator="equal">
      <formula>3</formula>
    </cfRule>
  </conditionalFormatting>
  <conditionalFormatting sqref="AP28:AQ28">
    <cfRule type="cellIs" dxfId="8949" priority="1350" operator="equal">
      <formula>3</formula>
    </cfRule>
  </conditionalFormatting>
  <conditionalFormatting sqref="AR28:AS28">
    <cfRule type="cellIs" dxfId="8948" priority="1349" operator="equal">
      <formula>3</formula>
    </cfRule>
  </conditionalFormatting>
  <conditionalFormatting sqref="AT28:AU28">
    <cfRule type="cellIs" dxfId="8947" priority="1348" operator="equal">
      <formula>3</formula>
    </cfRule>
  </conditionalFormatting>
  <conditionalFormatting sqref="AV28:AW28">
    <cfRule type="cellIs" dxfId="8946" priority="1347" operator="equal">
      <formula>3</formula>
    </cfRule>
  </conditionalFormatting>
  <conditionalFormatting sqref="AX28:AY28">
    <cfRule type="cellIs" dxfId="8945" priority="1346" operator="equal">
      <formula>3</formula>
    </cfRule>
  </conditionalFormatting>
  <conditionalFormatting sqref="AZ28:BA28">
    <cfRule type="cellIs" dxfId="8944" priority="1345" operator="equal">
      <formula>3</formula>
    </cfRule>
  </conditionalFormatting>
  <conditionalFormatting sqref="BB28:BC28">
    <cfRule type="cellIs" dxfId="8943" priority="1344" operator="equal">
      <formula>3</formula>
    </cfRule>
  </conditionalFormatting>
  <conditionalFormatting sqref="BD28:BE28">
    <cfRule type="cellIs" dxfId="8942" priority="1343" operator="equal">
      <formula>3</formula>
    </cfRule>
  </conditionalFormatting>
  <conditionalFormatting sqref="BF28:BG28">
    <cfRule type="cellIs" dxfId="8941" priority="1342" operator="equal">
      <formula>3</formula>
    </cfRule>
  </conditionalFormatting>
  <conditionalFormatting sqref="BH28:BI28">
    <cfRule type="cellIs" dxfId="8940" priority="1341" operator="equal">
      <formula>3</formula>
    </cfRule>
  </conditionalFormatting>
  <conditionalFormatting sqref="BJ28:BK28">
    <cfRule type="cellIs" dxfId="8939" priority="1340" operator="equal">
      <formula>3</formula>
    </cfRule>
  </conditionalFormatting>
  <conditionalFormatting sqref="BL28:BM28">
    <cfRule type="cellIs" dxfId="8938" priority="1339" operator="equal">
      <formula>3</formula>
    </cfRule>
  </conditionalFormatting>
  <conditionalFormatting sqref="BN28:BO28">
    <cfRule type="cellIs" dxfId="8937" priority="1338" operator="equal">
      <formula>3</formula>
    </cfRule>
  </conditionalFormatting>
  <conditionalFormatting sqref="BP28:BQ28">
    <cfRule type="cellIs" dxfId="8936" priority="1337" operator="equal">
      <formula>3</formula>
    </cfRule>
  </conditionalFormatting>
  <conditionalFormatting sqref="BR28:BS28">
    <cfRule type="cellIs" dxfId="8935" priority="1336" operator="equal">
      <formula>3</formula>
    </cfRule>
  </conditionalFormatting>
  <conditionalFormatting sqref="BT28:BU28">
    <cfRule type="cellIs" dxfId="8934" priority="1335" operator="equal">
      <formula>3</formula>
    </cfRule>
  </conditionalFormatting>
  <conditionalFormatting sqref="R30:S30">
    <cfRule type="cellIs" dxfId="8933" priority="1334" operator="equal">
      <formula>3</formula>
    </cfRule>
  </conditionalFormatting>
  <conditionalFormatting sqref="T30:U30">
    <cfRule type="cellIs" dxfId="8932" priority="1333" operator="equal">
      <formula>3</formula>
    </cfRule>
  </conditionalFormatting>
  <conditionalFormatting sqref="V30:W30">
    <cfRule type="cellIs" dxfId="8931" priority="1332" operator="equal">
      <formula>3</formula>
    </cfRule>
  </conditionalFormatting>
  <conditionalFormatting sqref="X30:Y30">
    <cfRule type="cellIs" dxfId="8930" priority="1331" operator="equal">
      <formula>3</formula>
    </cfRule>
  </conditionalFormatting>
  <conditionalFormatting sqref="Z30:AA30">
    <cfRule type="cellIs" dxfId="8929" priority="1330" operator="equal">
      <formula>3</formula>
    </cfRule>
  </conditionalFormatting>
  <conditionalFormatting sqref="AB30:AC30">
    <cfRule type="cellIs" dxfId="8928" priority="1329" operator="equal">
      <formula>3</formula>
    </cfRule>
  </conditionalFormatting>
  <conditionalFormatting sqref="AD30:AE30">
    <cfRule type="cellIs" dxfId="8927" priority="1328" operator="equal">
      <formula>3</formula>
    </cfRule>
  </conditionalFormatting>
  <conditionalFormatting sqref="AF30:AG30">
    <cfRule type="cellIs" dxfId="8926" priority="1327" operator="equal">
      <formula>3</formula>
    </cfRule>
  </conditionalFormatting>
  <conditionalFormatting sqref="AH30:AI30">
    <cfRule type="cellIs" dxfId="8925" priority="1326" operator="equal">
      <formula>3</formula>
    </cfRule>
  </conditionalFormatting>
  <conditionalFormatting sqref="AJ30:AK30">
    <cfRule type="cellIs" dxfId="8924" priority="1325" operator="equal">
      <formula>3</formula>
    </cfRule>
  </conditionalFormatting>
  <conditionalFormatting sqref="AL30:AM30">
    <cfRule type="cellIs" dxfId="8923" priority="1324" operator="equal">
      <formula>3</formula>
    </cfRule>
  </conditionalFormatting>
  <conditionalFormatting sqref="AN30:AO30">
    <cfRule type="cellIs" dxfId="8922" priority="1323" operator="equal">
      <formula>3</formula>
    </cfRule>
  </conditionalFormatting>
  <conditionalFormatting sqref="AR30:AS30">
    <cfRule type="cellIs" dxfId="8921" priority="1322" operator="equal">
      <formula>3</formula>
    </cfRule>
  </conditionalFormatting>
  <conditionalFormatting sqref="AT30:AU30">
    <cfRule type="cellIs" dxfId="8920" priority="1321" operator="equal">
      <formula>3</formula>
    </cfRule>
  </conditionalFormatting>
  <conditionalFormatting sqref="AV30:AW30">
    <cfRule type="cellIs" dxfId="8919" priority="1320" operator="equal">
      <formula>3</formula>
    </cfRule>
  </conditionalFormatting>
  <conditionalFormatting sqref="AX30:AY30">
    <cfRule type="cellIs" dxfId="8918" priority="1319" operator="equal">
      <formula>3</formula>
    </cfRule>
  </conditionalFormatting>
  <conditionalFormatting sqref="AZ30:BA30">
    <cfRule type="cellIs" dxfId="8917" priority="1318" operator="equal">
      <formula>3</formula>
    </cfRule>
  </conditionalFormatting>
  <conditionalFormatting sqref="BB30:BC30">
    <cfRule type="cellIs" dxfId="8916" priority="1317" operator="equal">
      <formula>3</formula>
    </cfRule>
  </conditionalFormatting>
  <conditionalFormatting sqref="BD30:BE30">
    <cfRule type="cellIs" dxfId="8915" priority="1316" operator="equal">
      <formula>3</formula>
    </cfRule>
  </conditionalFormatting>
  <conditionalFormatting sqref="BF30:BG30">
    <cfRule type="cellIs" dxfId="8914" priority="1315" operator="equal">
      <formula>3</formula>
    </cfRule>
  </conditionalFormatting>
  <conditionalFormatting sqref="BH30:BI30">
    <cfRule type="cellIs" dxfId="8913" priority="1314" operator="equal">
      <formula>3</formula>
    </cfRule>
  </conditionalFormatting>
  <conditionalFormatting sqref="BJ30:BK30">
    <cfRule type="cellIs" dxfId="8912" priority="1313" operator="equal">
      <formula>3</formula>
    </cfRule>
  </conditionalFormatting>
  <conditionalFormatting sqref="BL30:BM30">
    <cfRule type="cellIs" dxfId="8911" priority="1312" operator="equal">
      <formula>3</formula>
    </cfRule>
  </conditionalFormatting>
  <conditionalFormatting sqref="BN30:BO30">
    <cfRule type="cellIs" dxfId="8910" priority="1311" operator="equal">
      <formula>3</formula>
    </cfRule>
  </conditionalFormatting>
  <conditionalFormatting sqref="BP30:BQ30">
    <cfRule type="cellIs" dxfId="8909" priority="1310" operator="equal">
      <formula>3</formula>
    </cfRule>
  </conditionalFormatting>
  <conditionalFormatting sqref="BR30:BS30">
    <cfRule type="cellIs" dxfId="8908" priority="1309" operator="equal">
      <formula>3</formula>
    </cfRule>
  </conditionalFormatting>
  <conditionalFormatting sqref="BT30:BU30">
    <cfRule type="cellIs" dxfId="8907" priority="1308" operator="equal">
      <formula>3</formula>
    </cfRule>
  </conditionalFormatting>
  <conditionalFormatting sqref="R32:S32">
    <cfRule type="cellIs" dxfId="8906" priority="1307" operator="equal">
      <formula>3</formula>
    </cfRule>
  </conditionalFormatting>
  <conditionalFormatting sqref="T32:U32">
    <cfRule type="cellIs" dxfId="8905" priority="1306" operator="equal">
      <formula>3</formula>
    </cfRule>
  </conditionalFormatting>
  <conditionalFormatting sqref="V32:W32">
    <cfRule type="cellIs" dxfId="8904" priority="1305" operator="equal">
      <formula>3</formula>
    </cfRule>
  </conditionalFormatting>
  <conditionalFormatting sqref="X32:Y32">
    <cfRule type="cellIs" dxfId="8903" priority="1304" operator="equal">
      <formula>3</formula>
    </cfRule>
  </conditionalFormatting>
  <conditionalFormatting sqref="Z32:AA32">
    <cfRule type="cellIs" dxfId="8902" priority="1303" operator="equal">
      <formula>3</formula>
    </cfRule>
  </conditionalFormatting>
  <conditionalFormatting sqref="AB32:AC32">
    <cfRule type="cellIs" dxfId="8901" priority="1302" operator="equal">
      <formula>3</formula>
    </cfRule>
  </conditionalFormatting>
  <conditionalFormatting sqref="AD32:AE32">
    <cfRule type="cellIs" dxfId="8900" priority="1301" operator="equal">
      <formula>3</formula>
    </cfRule>
  </conditionalFormatting>
  <conditionalFormatting sqref="AF32:AG32">
    <cfRule type="cellIs" dxfId="8899" priority="1300" operator="equal">
      <formula>3</formula>
    </cfRule>
  </conditionalFormatting>
  <conditionalFormatting sqref="AH32:AI32">
    <cfRule type="cellIs" dxfId="8898" priority="1299" operator="equal">
      <formula>3</formula>
    </cfRule>
  </conditionalFormatting>
  <conditionalFormatting sqref="AJ32:AK32">
    <cfRule type="cellIs" dxfId="8897" priority="1298" operator="equal">
      <formula>3</formula>
    </cfRule>
  </conditionalFormatting>
  <conditionalFormatting sqref="AL32:AM32">
    <cfRule type="cellIs" dxfId="8896" priority="1297" operator="equal">
      <formula>3</formula>
    </cfRule>
  </conditionalFormatting>
  <conditionalFormatting sqref="AN32:AO32">
    <cfRule type="cellIs" dxfId="8895" priority="1296" operator="equal">
      <formula>3</formula>
    </cfRule>
  </conditionalFormatting>
  <conditionalFormatting sqref="AP32:AQ32">
    <cfRule type="cellIs" dxfId="8894" priority="1295" operator="equal">
      <formula>3</formula>
    </cfRule>
  </conditionalFormatting>
  <conditionalFormatting sqref="AT32:AU32">
    <cfRule type="cellIs" dxfId="8893" priority="1294" operator="equal">
      <formula>3</formula>
    </cfRule>
  </conditionalFormatting>
  <conditionalFormatting sqref="AV32:AW32">
    <cfRule type="cellIs" dxfId="8892" priority="1293" operator="equal">
      <formula>3</formula>
    </cfRule>
  </conditionalFormatting>
  <conditionalFormatting sqref="AX32:AY32">
    <cfRule type="cellIs" dxfId="8891" priority="1292" operator="equal">
      <formula>3</formula>
    </cfRule>
  </conditionalFormatting>
  <conditionalFormatting sqref="AZ32:BA32">
    <cfRule type="cellIs" dxfId="8890" priority="1291" operator="equal">
      <formula>3</formula>
    </cfRule>
  </conditionalFormatting>
  <conditionalFormatting sqref="BB32:BC32">
    <cfRule type="cellIs" dxfId="8889" priority="1290" operator="equal">
      <formula>3</formula>
    </cfRule>
  </conditionalFormatting>
  <conditionalFormatting sqref="BD32:BE32">
    <cfRule type="cellIs" dxfId="8888" priority="1289" operator="equal">
      <formula>3</formula>
    </cfRule>
  </conditionalFormatting>
  <conditionalFormatting sqref="BF32:BG32">
    <cfRule type="cellIs" dxfId="8887" priority="1288" operator="equal">
      <formula>3</formula>
    </cfRule>
  </conditionalFormatting>
  <conditionalFormatting sqref="BH32:BI32">
    <cfRule type="cellIs" dxfId="8886" priority="1287" operator="equal">
      <formula>3</formula>
    </cfRule>
  </conditionalFormatting>
  <conditionalFormatting sqref="BJ32:BK32">
    <cfRule type="cellIs" dxfId="8885" priority="1286" operator="equal">
      <formula>3</formula>
    </cfRule>
  </conditionalFormatting>
  <conditionalFormatting sqref="BL32:BM32">
    <cfRule type="cellIs" dxfId="8884" priority="1285" operator="equal">
      <formula>3</formula>
    </cfRule>
  </conditionalFormatting>
  <conditionalFormatting sqref="BN32:BO32">
    <cfRule type="cellIs" dxfId="8883" priority="1284" operator="equal">
      <formula>3</formula>
    </cfRule>
  </conditionalFormatting>
  <conditionalFormatting sqref="BP32:BQ32">
    <cfRule type="cellIs" dxfId="8882" priority="1283" operator="equal">
      <formula>3</formula>
    </cfRule>
  </conditionalFormatting>
  <conditionalFormatting sqref="BR32:BS32">
    <cfRule type="cellIs" dxfId="8881" priority="1282" operator="equal">
      <formula>3</formula>
    </cfRule>
  </conditionalFormatting>
  <conditionalFormatting sqref="BT32:BU32">
    <cfRule type="cellIs" dxfId="8880" priority="1281" operator="equal">
      <formula>3</formula>
    </cfRule>
  </conditionalFormatting>
  <conditionalFormatting sqref="R34:S34">
    <cfRule type="cellIs" dxfId="8879" priority="1280" operator="equal">
      <formula>3</formula>
    </cfRule>
  </conditionalFormatting>
  <conditionalFormatting sqref="T34:U34">
    <cfRule type="cellIs" dxfId="8878" priority="1279" operator="equal">
      <formula>3</formula>
    </cfRule>
  </conditionalFormatting>
  <conditionalFormatting sqref="V34:W34">
    <cfRule type="cellIs" dxfId="8877" priority="1278" operator="equal">
      <formula>3</formula>
    </cfRule>
  </conditionalFormatting>
  <conditionalFormatting sqref="X34:Y34">
    <cfRule type="cellIs" dxfId="8876" priority="1277" operator="equal">
      <formula>3</formula>
    </cfRule>
  </conditionalFormatting>
  <conditionalFormatting sqref="Z34:AA34">
    <cfRule type="cellIs" dxfId="8875" priority="1276" operator="equal">
      <formula>3</formula>
    </cfRule>
  </conditionalFormatting>
  <conditionalFormatting sqref="AB34:AC34">
    <cfRule type="cellIs" dxfId="8874" priority="1275" operator="equal">
      <formula>3</formula>
    </cfRule>
  </conditionalFormatting>
  <conditionalFormatting sqref="AD34:AE34">
    <cfRule type="cellIs" dxfId="8873" priority="1274" operator="equal">
      <formula>3</formula>
    </cfRule>
  </conditionalFormatting>
  <conditionalFormatting sqref="AF34:AG34">
    <cfRule type="cellIs" dxfId="8872" priority="1273" operator="equal">
      <formula>3</formula>
    </cfRule>
  </conditionalFormatting>
  <conditionalFormatting sqref="AH34:AI34">
    <cfRule type="cellIs" dxfId="8871" priority="1272" operator="equal">
      <formula>3</formula>
    </cfRule>
  </conditionalFormatting>
  <conditionalFormatting sqref="AJ34:AK34">
    <cfRule type="cellIs" dxfId="8870" priority="1271" operator="equal">
      <formula>3</formula>
    </cfRule>
  </conditionalFormatting>
  <conditionalFormatting sqref="AL34:AM34">
    <cfRule type="cellIs" dxfId="8869" priority="1270" operator="equal">
      <formula>3</formula>
    </cfRule>
  </conditionalFormatting>
  <conditionalFormatting sqref="AN34:AO34">
    <cfRule type="cellIs" dxfId="8868" priority="1269" operator="equal">
      <formula>3</formula>
    </cfRule>
  </conditionalFormatting>
  <conditionalFormatting sqref="AP34:AQ34">
    <cfRule type="cellIs" dxfId="8867" priority="1268" operator="equal">
      <formula>3</formula>
    </cfRule>
  </conditionalFormatting>
  <conditionalFormatting sqref="AR34:AS34">
    <cfRule type="cellIs" dxfId="8866" priority="1267" operator="equal">
      <formula>3</formula>
    </cfRule>
  </conditionalFormatting>
  <conditionalFormatting sqref="AV34:AW34">
    <cfRule type="cellIs" dxfId="8865" priority="1266" operator="equal">
      <formula>3</formula>
    </cfRule>
  </conditionalFormatting>
  <conditionalFormatting sqref="AX34:AY34">
    <cfRule type="cellIs" dxfId="8864" priority="1265" operator="equal">
      <formula>3</formula>
    </cfRule>
  </conditionalFormatting>
  <conditionalFormatting sqref="AZ34:BA34">
    <cfRule type="cellIs" dxfId="8863" priority="1264" operator="equal">
      <formula>3</formula>
    </cfRule>
  </conditionalFormatting>
  <conditionalFormatting sqref="BB34:BC34">
    <cfRule type="cellIs" dxfId="8862" priority="1263" operator="equal">
      <formula>3</formula>
    </cfRule>
  </conditionalFormatting>
  <conditionalFormatting sqref="BD34:BE34">
    <cfRule type="cellIs" dxfId="8861" priority="1262" operator="equal">
      <formula>3</formula>
    </cfRule>
  </conditionalFormatting>
  <conditionalFormatting sqref="BF34:BG34">
    <cfRule type="cellIs" dxfId="8860" priority="1261" operator="equal">
      <formula>3</formula>
    </cfRule>
  </conditionalFormatting>
  <conditionalFormatting sqref="BH34:BK34">
    <cfRule type="cellIs" dxfId="8859" priority="1260" operator="equal">
      <formula>3</formula>
    </cfRule>
  </conditionalFormatting>
  <conditionalFormatting sqref="BL34:BO34">
    <cfRule type="cellIs" dxfId="8858" priority="1259" operator="equal">
      <formula>3</formula>
    </cfRule>
  </conditionalFormatting>
  <conditionalFormatting sqref="BP34:BQ34">
    <cfRule type="cellIs" dxfId="8857" priority="1258" operator="equal">
      <formula>3</formula>
    </cfRule>
  </conditionalFormatting>
  <conditionalFormatting sqref="BR34:BS34">
    <cfRule type="cellIs" dxfId="8856" priority="1257" operator="equal">
      <formula>3</formula>
    </cfRule>
  </conditionalFormatting>
  <conditionalFormatting sqref="BT34:BU34">
    <cfRule type="cellIs" dxfId="8855" priority="1256" operator="equal">
      <formula>3</formula>
    </cfRule>
  </conditionalFormatting>
  <conditionalFormatting sqref="R36:S36">
    <cfRule type="cellIs" dxfId="8854" priority="1255" operator="equal">
      <formula>3</formula>
    </cfRule>
  </conditionalFormatting>
  <conditionalFormatting sqref="T36:U36">
    <cfRule type="cellIs" dxfId="8853" priority="1254" operator="equal">
      <formula>3</formula>
    </cfRule>
  </conditionalFormatting>
  <conditionalFormatting sqref="V36:W36">
    <cfRule type="cellIs" dxfId="8852" priority="1253" operator="equal">
      <formula>3</formula>
    </cfRule>
  </conditionalFormatting>
  <conditionalFormatting sqref="X36:Y36">
    <cfRule type="cellIs" dxfId="8851" priority="1252" operator="equal">
      <formula>3</formula>
    </cfRule>
  </conditionalFormatting>
  <conditionalFormatting sqref="Z36:AA36">
    <cfRule type="cellIs" dxfId="8850" priority="1251" operator="equal">
      <formula>3</formula>
    </cfRule>
  </conditionalFormatting>
  <conditionalFormatting sqref="AB36:AC36">
    <cfRule type="cellIs" dxfId="8849" priority="1250" operator="equal">
      <formula>3</formula>
    </cfRule>
  </conditionalFormatting>
  <conditionalFormatting sqref="AD36:AE36">
    <cfRule type="cellIs" dxfId="8848" priority="1249" operator="equal">
      <formula>3</formula>
    </cfRule>
  </conditionalFormatting>
  <conditionalFormatting sqref="AF36:AG36">
    <cfRule type="cellIs" dxfId="8847" priority="1248" operator="equal">
      <formula>3</formula>
    </cfRule>
  </conditionalFormatting>
  <conditionalFormatting sqref="AH36:AI36">
    <cfRule type="cellIs" dxfId="8846" priority="1247" operator="equal">
      <formula>3</formula>
    </cfRule>
  </conditionalFormatting>
  <conditionalFormatting sqref="AJ36:AK36">
    <cfRule type="cellIs" dxfId="8845" priority="1246" operator="equal">
      <formula>3</formula>
    </cfRule>
  </conditionalFormatting>
  <conditionalFormatting sqref="AL36:AM36">
    <cfRule type="cellIs" dxfId="8844" priority="1245" operator="equal">
      <formula>3</formula>
    </cfRule>
  </conditionalFormatting>
  <conditionalFormatting sqref="AN36:AO36">
    <cfRule type="cellIs" dxfId="8843" priority="1244" operator="equal">
      <formula>3</formula>
    </cfRule>
  </conditionalFormatting>
  <conditionalFormatting sqref="AP36:AQ36">
    <cfRule type="cellIs" dxfId="8842" priority="1243" operator="equal">
      <formula>3</formula>
    </cfRule>
  </conditionalFormatting>
  <conditionalFormatting sqref="AR36:AS36">
    <cfRule type="cellIs" dxfId="8841" priority="1242" operator="equal">
      <formula>3</formula>
    </cfRule>
  </conditionalFormatting>
  <conditionalFormatting sqref="AT36:AU36">
    <cfRule type="cellIs" dxfId="8840" priority="1241" operator="equal">
      <formula>3</formula>
    </cfRule>
  </conditionalFormatting>
  <conditionalFormatting sqref="AX36:AY36">
    <cfRule type="cellIs" dxfId="8839" priority="1240" operator="equal">
      <formula>3</formula>
    </cfRule>
  </conditionalFormatting>
  <conditionalFormatting sqref="AZ36:BA36">
    <cfRule type="cellIs" dxfId="8838" priority="1239" operator="equal">
      <formula>3</formula>
    </cfRule>
  </conditionalFormatting>
  <conditionalFormatting sqref="BB36:BC36">
    <cfRule type="cellIs" dxfId="8837" priority="1238" operator="equal">
      <formula>3</formula>
    </cfRule>
  </conditionalFormatting>
  <conditionalFormatting sqref="BD36:BE36">
    <cfRule type="cellIs" dxfId="8836" priority="1237" operator="equal">
      <formula>3</formula>
    </cfRule>
  </conditionalFormatting>
  <conditionalFormatting sqref="BF36:BG36">
    <cfRule type="cellIs" dxfId="8835" priority="1236" operator="equal">
      <formula>3</formula>
    </cfRule>
  </conditionalFormatting>
  <conditionalFormatting sqref="BH36:BI36">
    <cfRule type="cellIs" dxfId="8834" priority="1235" operator="equal">
      <formula>3</formula>
    </cfRule>
  </conditionalFormatting>
  <conditionalFormatting sqref="BJ36:BK36">
    <cfRule type="cellIs" dxfId="8833" priority="1234" operator="equal">
      <formula>3</formula>
    </cfRule>
  </conditionalFormatting>
  <conditionalFormatting sqref="BL36:BM36">
    <cfRule type="cellIs" dxfId="8832" priority="1233" operator="equal">
      <formula>3</formula>
    </cfRule>
  </conditionalFormatting>
  <conditionalFormatting sqref="BN36:BO36">
    <cfRule type="cellIs" dxfId="8831" priority="1232" operator="equal">
      <formula>3</formula>
    </cfRule>
  </conditionalFormatting>
  <conditionalFormatting sqref="BP36:BQ36">
    <cfRule type="cellIs" dxfId="8830" priority="1231" operator="equal">
      <formula>3</formula>
    </cfRule>
  </conditionalFormatting>
  <conditionalFormatting sqref="BR36:BS36">
    <cfRule type="cellIs" dxfId="8829" priority="1230" operator="equal">
      <formula>3</formula>
    </cfRule>
  </conditionalFormatting>
  <conditionalFormatting sqref="BT36:BU36">
    <cfRule type="cellIs" dxfId="8828" priority="1229" operator="equal">
      <formula>3</formula>
    </cfRule>
  </conditionalFormatting>
  <conditionalFormatting sqref="R38:S38">
    <cfRule type="cellIs" dxfId="8827" priority="1228" operator="equal">
      <formula>3</formula>
    </cfRule>
  </conditionalFormatting>
  <conditionalFormatting sqref="T38:U38">
    <cfRule type="cellIs" dxfId="8826" priority="1227" operator="equal">
      <formula>3</formula>
    </cfRule>
  </conditionalFormatting>
  <conditionalFormatting sqref="V38:W38">
    <cfRule type="cellIs" dxfId="8825" priority="1226" operator="equal">
      <formula>3</formula>
    </cfRule>
  </conditionalFormatting>
  <conditionalFormatting sqref="X38:Y38">
    <cfRule type="cellIs" dxfId="8824" priority="1225" operator="equal">
      <formula>3</formula>
    </cfRule>
  </conditionalFormatting>
  <conditionalFormatting sqref="Z38:AA38">
    <cfRule type="cellIs" dxfId="8823" priority="1224" operator="equal">
      <formula>3</formula>
    </cfRule>
  </conditionalFormatting>
  <conditionalFormatting sqref="AB38:AC38">
    <cfRule type="cellIs" dxfId="8822" priority="1223" operator="equal">
      <formula>3</formula>
    </cfRule>
  </conditionalFormatting>
  <conditionalFormatting sqref="AD38:AE38">
    <cfRule type="cellIs" dxfId="8821" priority="1222" operator="equal">
      <formula>3</formula>
    </cfRule>
  </conditionalFormatting>
  <conditionalFormatting sqref="AF38:AG38">
    <cfRule type="cellIs" dxfId="8820" priority="1221" operator="equal">
      <formula>3</formula>
    </cfRule>
  </conditionalFormatting>
  <conditionalFormatting sqref="AH38:AI38">
    <cfRule type="cellIs" dxfId="8819" priority="1220" operator="equal">
      <formula>3</formula>
    </cfRule>
  </conditionalFormatting>
  <conditionalFormatting sqref="AJ38:AK38">
    <cfRule type="cellIs" dxfId="8818" priority="1219" operator="equal">
      <formula>3</formula>
    </cfRule>
  </conditionalFormatting>
  <conditionalFormatting sqref="AL38:AM38">
    <cfRule type="cellIs" dxfId="8817" priority="1218" operator="equal">
      <formula>3</formula>
    </cfRule>
  </conditionalFormatting>
  <conditionalFormatting sqref="AN38:AO38">
    <cfRule type="cellIs" dxfId="8816" priority="1217" operator="equal">
      <formula>3</formula>
    </cfRule>
  </conditionalFormatting>
  <conditionalFormatting sqref="AP38:AQ38">
    <cfRule type="cellIs" dxfId="8815" priority="1216" operator="equal">
      <formula>3</formula>
    </cfRule>
  </conditionalFormatting>
  <conditionalFormatting sqref="AR38:AS38">
    <cfRule type="cellIs" dxfId="8814" priority="1215" operator="equal">
      <formula>3</formula>
    </cfRule>
  </conditionalFormatting>
  <conditionalFormatting sqref="AT38:AU38">
    <cfRule type="cellIs" dxfId="8813" priority="1214" operator="equal">
      <formula>3</formula>
    </cfRule>
  </conditionalFormatting>
  <conditionalFormatting sqref="AV38:AW38">
    <cfRule type="cellIs" dxfId="8812" priority="1213" operator="equal">
      <formula>3</formula>
    </cfRule>
  </conditionalFormatting>
  <conditionalFormatting sqref="AZ38:BA38">
    <cfRule type="cellIs" dxfId="8811" priority="1212" operator="equal">
      <formula>3</formula>
    </cfRule>
  </conditionalFormatting>
  <conditionalFormatting sqref="BB38:BC38">
    <cfRule type="cellIs" dxfId="8810" priority="1211" operator="equal">
      <formula>3</formula>
    </cfRule>
  </conditionalFormatting>
  <conditionalFormatting sqref="BD38:BE38">
    <cfRule type="cellIs" dxfId="8809" priority="1210" operator="equal">
      <formula>3</formula>
    </cfRule>
  </conditionalFormatting>
  <conditionalFormatting sqref="BF38:BG38">
    <cfRule type="cellIs" dxfId="8808" priority="1209" operator="equal">
      <formula>3</formula>
    </cfRule>
  </conditionalFormatting>
  <conditionalFormatting sqref="BH38:BI38">
    <cfRule type="cellIs" dxfId="8807" priority="1208" operator="equal">
      <formula>3</formula>
    </cfRule>
  </conditionalFormatting>
  <conditionalFormatting sqref="BJ38:BK38">
    <cfRule type="cellIs" dxfId="8806" priority="1207" operator="equal">
      <formula>3</formula>
    </cfRule>
  </conditionalFormatting>
  <conditionalFormatting sqref="BL38:BM38">
    <cfRule type="cellIs" dxfId="8805" priority="1206" operator="equal">
      <formula>3</formula>
    </cfRule>
  </conditionalFormatting>
  <conditionalFormatting sqref="BN38:BO38">
    <cfRule type="cellIs" dxfId="8804" priority="1205" operator="equal">
      <formula>3</formula>
    </cfRule>
  </conditionalFormatting>
  <conditionalFormatting sqref="BP38:BQ38">
    <cfRule type="cellIs" dxfId="8803" priority="1204" operator="equal">
      <formula>3</formula>
    </cfRule>
  </conditionalFormatting>
  <conditionalFormatting sqref="BR38:BS38">
    <cfRule type="cellIs" dxfId="8802" priority="1203" operator="equal">
      <formula>3</formula>
    </cfRule>
  </conditionalFormatting>
  <conditionalFormatting sqref="BT38:BU38">
    <cfRule type="cellIs" dxfId="8801" priority="1202" operator="equal">
      <formula>3</formula>
    </cfRule>
  </conditionalFormatting>
  <conditionalFormatting sqref="R40:S40">
    <cfRule type="cellIs" dxfId="8800" priority="1201" operator="equal">
      <formula>3</formula>
    </cfRule>
  </conditionalFormatting>
  <conditionalFormatting sqref="T40:U40">
    <cfRule type="cellIs" dxfId="8799" priority="1200" operator="equal">
      <formula>3</formula>
    </cfRule>
  </conditionalFormatting>
  <conditionalFormatting sqref="V40:W40">
    <cfRule type="cellIs" dxfId="8798" priority="1199" operator="equal">
      <formula>3</formula>
    </cfRule>
  </conditionalFormatting>
  <conditionalFormatting sqref="X40:Y40">
    <cfRule type="cellIs" dxfId="8797" priority="1198" operator="equal">
      <formula>3</formula>
    </cfRule>
  </conditionalFormatting>
  <conditionalFormatting sqref="Z40:AA40">
    <cfRule type="cellIs" dxfId="8796" priority="1197" operator="equal">
      <formula>3</formula>
    </cfRule>
  </conditionalFormatting>
  <conditionalFormatting sqref="AB40:AC40">
    <cfRule type="cellIs" dxfId="8795" priority="1196" operator="equal">
      <formula>3</formula>
    </cfRule>
  </conditionalFormatting>
  <conditionalFormatting sqref="AD40:AE40">
    <cfRule type="cellIs" dxfId="8794" priority="1195" operator="equal">
      <formula>3</formula>
    </cfRule>
  </conditionalFormatting>
  <conditionalFormatting sqref="AF40:AG40">
    <cfRule type="cellIs" dxfId="8793" priority="1194" operator="equal">
      <formula>3</formula>
    </cfRule>
  </conditionalFormatting>
  <conditionalFormatting sqref="AH40:AI40">
    <cfRule type="cellIs" dxfId="8792" priority="1193" operator="equal">
      <formula>3</formula>
    </cfRule>
  </conditionalFormatting>
  <conditionalFormatting sqref="AJ40:AK40">
    <cfRule type="cellIs" dxfId="8791" priority="1192" operator="equal">
      <formula>3</formula>
    </cfRule>
  </conditionalFormatting>
  <conditionalFormatting sqref="AL40:AM40">
    <cfRule type="cellIs" dxfId="8790" priority="1191" operator="equal">
      <formula>3</formula>
    </cfRule>
  </conditionalFormatting>
  <conditionalFormatting sqref="AN40:AO40">
    <cfRule type="cellIs" dxfId="8789" priority="1190" operator="equal">
      <formula>3</formula>
    </cfRule>
  </conditionalFormatting>
  <conditionalFormatting sqref="AP40:AQ40">
    <cfRule type="cellIs" dxfId="8788" priority="1189" operator="equal">
      <formula>3</formula>
    </cfRule>
  </conditionalFormatting>
  <conditionalFormatting sqref="AR40:AS40">
    <cfRule type="cellIs" dxfId="8787" priority="1188" operator="equal">
      <formula>3</formula>
    </cfRule>
  </conditionalFormatting>
  <conditionalFormatting sqref="AT40:AU40">
    <cfRule type="cellIs" dxfId="8786" priority="1187" operator="equal">
      <formula>3</formula>
    </cfRule>
  </conditionalFormatting>
  <conditionalFormatting sqref="AV40:AW40">
    <cfRule type="cellIs" dxfId="8785" priority="1186" operator="equal">
      <formula>3</formula>
    </cfRule>
  </conditionalFormatting>
  <conditionalFormatting sqref="AX40:AY40">
    <cfRule type="cellIs" dxfId="8784" priority="1185" operator="equal">
      <formula>3</formula>
    </cfRule>
  </conditionalFormatting>
  <conditionalFormatting sqref="BB40:BC40">
    <cfRule type="cellIs" dxfId="8783" priority="1184" operator="equal">
      <formula>3</formula>
    </cfRule>
  </conditionalFormatting>
  <conditionalFormatting sqref="BD40:BE40">
    <cfRule type="cellIs" dxfId="8782" priority="1183" operator="equal">
      <formula>3</formula>
    </cfRule>
  </conditionalFormatting>
  <conditionalFormatting sqref="BF40:BG40">
    <cfRule type="cellIs" dxfId="8781" priority="1182" operator="equal">
      <formula>3</formula>
    </cfRule>
  </conditionalFormatting>
  <conditionalFormatting sqref="BH40:BI40">
    <cfRule type="cellIs" dxfId="8780" priority="1181" operator="equal">
      <formula>3</formula>
    </cfRule>
  </conditionalFormatting>
  <conditionalFormatting sqref="BJ40:BK40">
    <cfRule type="cellIs" dxfId="8779" priority="1180" operator="equal">
      <formula>3</formula>
    </cfRule>
  </conditionalFormatting>
  <conditionalFormatting sqref="BL40:BM40">
    <cfRule type="cellIs" dxfId="8778" priority="1179" operator="equal">
      <formula>3</formula>
    </cfRule>
  </conditionalFormatting>
  <conditionalFormatting sqref="BN40:BO40">
    <cfRule type="cellIs" dxfId="8777" priority="1178" operator="equal">
      <formula>3</formula>
    </cfRule>
  </conditionalFormatting>
  <conditionalFormatting sqref="BP40:BQ40">
    <cfRule type="cellIs" dxfId="8776" priority="1177" operator="equal">
      <formula>3</formula>
    </cfRule>
  </conditionalFormatting>
  <conditionalFormatting sqref="BR40:BS40">
    <cfRule type="cellIs" dxfId="8775" priority="1176" operator="equal">
      <formula>3</formula>
    </cfRule>
  </conditionalFormatting>
  <conditionalFormatting sqref="BT40:BU40">
    <cfRule type="cellIs" dxfId="8774" priority="1175" operator="equal">
      <formula>3</formula>
    </cfRule>
  </conditionalFormatting>
  <conditionalFormatting sqref="R42:S42">
    <cfRule type="cellIs" dxfId="8773" priority="1174" operator="equal">
      <formula>3</formula>
    </cfRule>
  </conditionalFormatting>
  <conditionalFormatting sqref="T42:U42">
    <cfRule type="cellIs" dxfId="8772" priority="1173" operator="equal">
      <formula>3</formula>
    </cfRule>
  </conditionalFormatting>
  <conditionalFormatting sqref="V42:W42">
    <cfRule type="cellIs" dxfId="8771" priority="1172" operator="equal">
      <formula>3</formula>
    </cfRule>
  </conditionalFormatting>
  <conditionalFormatting sqref="X42:Y42">
    <cfRule type="cellIs" dxfId="8770" priority="1171" operator="equal">
      <formula>3</formula>
    </cfRule>
  </conditionalFormatting>
  <conditionalFormatting sqref="Z42:AA42">
    <cfRule type="cellIs" dxfId="8769" priority="1170" operator="equal">
      <formula>3</formula>
    </cfRule>
  </conditionalFormatting>
  <conditionalFormatting sqref="AB42:AC42">
    <cfRule type="cellIs" dxfId="8768" priority="1169" operator="equal">
      <formula>3</formula>
    </cfRule>
  </conditionalFormatting>
  <conditionalFormatting sqref="AD42:AE42">
    <cfRule type="cellIs" dxfId="8767" priority="1168" operator="equal">
      <formula>3</formula>
    </cfRule>
  </conditionalFormatting>
  <conditionalFormatting sqref="AF42:AG42">
    <cfRule type="cellIs" dxfId="8766" priority="1167" operator="equal">
      <formula>3</formula>
    </cfRule>
  </conditionalFormatting>
  <conditionalFormatting sqref="AH42:AI42">
    <cfRule type="cellIs" dxfId="8765" priority="1166" operator="equal">
      <formula>3</formula>
    </cfRule>
  </conditionalFormatting>
  <conditionalFormatting sqref="AJ42:AK42">
    <cfRule type="cellIs" dxfId="8764" priority="1165" operator="equal">
      <formula>3</formula>
    </cfRule>
  </conditionalFormatting>
  <conditionalFormatting sqref="AL42:AM42">
    <cfRule type="cellIs" dxfId="8763" priority="1164" operator="equal">
      <formula>3</formula>
    </cfRule>
  </conditionalFormatting>
  <conditionalFormatting sqref="AN42:AO42">
    <cfRule type="cellIs" dxfId="8762" priority="1163" operator="equal">
      <formula>3</formula>
    </cfRule>
  </conditionalFormatting>
  <conditionalFormatting sqref="AP42:AQ42">
    <cfRule type="cellIs" dxfId="8761" priority="1162" operator="equal">
      <formula>3</formula>
    </cfRule>
  </conditionalFormatting>
  <conditionalFormatting sqref="AR42:AS42">
    <cfRule type="cellIs" dxfId="8760" priority="1161" operator="equal">
      <formula>3</formula>
    </cfRule>
  </conditionalFormatting>
  <conditionalFormatting sqref="AT42:AU42">
    <cfRule type="cellIs" dxfId="8759" priority="1160" operator="equal">
      <formula>3</formula>
    </cfRule>
  </conditionalFormatting>
  <conditionalFormatting sqref="AV42:AW42">
    <cfRule type="cellIs" dxfId="8758" priority="1159" operator="equal">
      <formula>3</formula>
    </cfRule>
  </conditionalFormatting>
  <conditionalFormatting sqref="AX42:AY42">
    <cfRule type="cellIs" dxfId="8757" priority="1158" operator="equal">
      <formula>3</formula>
    </cfRule>
  </conditionalFormatting>
  <conditionalFormatting sqref="AZ42:BA42">
    <cfRule type="cellIs" dxfId="8756" priority="1157" operator="equal">
      <formula>3</formula>
    </cfRule>
  </conditionalFormatting>
  <conditionalFormatting sqref="BD42:BE42">
    <cfRule type="cellIs" dxfId="8755" priority="1156" operator="equal">
      <formula>3</formula>
    </cfRule>
  </conditionalFormatting>
  <conditionalFormatting sqref="BF42:BG42">
    <cfRule type="cellIs" dxfId="8754" priority="1155" operator="equal">
      <formula>3</formula>
    </cfRule>
  </conditionalFormatting>
  <conditionalFormatting sqref="BH42:BI42">
    <cfRule type="cellIs" dxfId="8753" priority="1154" operator="equal">
      <formula>3</formula>
    </cfRule>
  </conditionalFormatting>
  <conditionalFormatting sqref="BJ42:BK42">
    <cfRule type="cellIs" dxfId="8752" priority="1153" operator="equal">
      <formula>3</formula>
    </cfRule>
  </conditionalFormatting>
  <conditionalFormatting sqref="BL42:BM42">
    <cfRule type="cellIs" dxfId="8751" priority="1152" operator="equal">
      <formula>3</formula>
    </cfRule>
  </conditionalFormatting>
  <conditionalFormatting sqref="BN42:BO42">
    <cfRule type="cellIs" dxfId="8750" priority="1151" operator="equal">
      <formula>3</formula>
    </cfRule>
  </conditionalFormatting>
  <conditionalFormatting sqref="BP42:BQ42">
    <cfRule type="cellIs" dxfId="8749" priority="1150" operator="equal">
      <formula>3</formula>
    </cfRule>
  </conditionalFormatting>
  <conditionalFormatting sqref="BR42:BS42">
    <cfRule type="cellIs" dxfId="8748" priority="1149" operator="equal">
      <formula>3</formula>
    </cfRule>
  </conditionalFormatting>
  <conditionalFormatting sqref="BT42:BU42">
    <cfRule type="cellIs" dxfId="8747" priority="1148" operator="equal">
      <formula>3</formula>
    </cfRule>
  </conditionalFormatting>
  <conditionalFormatting sqref="R44:S44">
    <cfRule type="cellIs" dxfId="8746" priority="1147" operator="equal">
      <formula>3</formula>
    </cfRule>
  </conditionalFormatting>
  <conditionalFormatting sqref="T44:U44">
    <cfRule type="cellIs" dxfId="8745" priority="1146" operator="equal">
      <formula>3</formula>
    </cfRule>
  </conditionalFormatting>
  <conditionalFormatting sqref="V44:W44">
    <cfRule type="cellIs" dxfId="8744" priority="1145" operator="equal">
      <formula>3</formula>
    </cfRule>
  </conditionalFormatting>
  <conditionalFormatting sqref="X44:Y44">
    <cfRule type="cellIs" dxfId="8743" priority="1144" operator="equal">
      <formula>3</formula>
    </cfRule>
  </conditionalFormatting>
  <conditionalFormatting sqref="Z44:AA44">
    <cfRule type="cellIs" dxfId="8742" priority="1143" operator="equal">
      <formula>3</formula>
    </cfRule>
  </conditionalFormatting>
  <conditionalFormatting sqref="AB44:AC44">
    <cfRule type="cellIs" dxfId="8741" priority="1142" operator="equal">
      <formula>3</formula>
    </cfRule>
  </conditionalFormatting>
  <conditionalFormatting sqref="AD44:AE44">
    <cfRule type="cellIs" dxfId="8740" priority="1141" operator="equal">
      <formula>3</formula>
    </cfRule>
  </conditionalFormatting>
  <conditionalFormatting sqref="AF44:AG44">
    <cfRule type="cellIs" dxfId="8739" priority="1140" operator="equal">
      <formula>3</formula>
    </cfRule>
  </conditionalFormatting>
  <conditionalFormatting sqref="AH44:AI44">
    <cfRule type="cellIs" dxfId="8738" priority="1139" operator="equal">
      <formula>3</formula>
    </cfRule>
  </conditionalFormatting>
  <conditionalFormatting sqref="AJ44:AK44">
    <cfRule type="cellIs" dxfId="8737" priority="1138" operator="equal">
      <formula>3</formula>
    </cfRule>
  </conditionalFormatting>
  <conditionalFormatting sqref="AL44:AM44">
    <cfRule type="cellIs" dxfId="8736" priority="1137" operator="equal">
      <formula>3</formula>
    </cfRule>
  </conditionalFormatting>
  <conditionalFormatting sqref="AN44:AO44">
    <cfRule type="cellIs" dxfId="8735" priority="1136" operator="equal">
      <formula>3</formula>
    </cfRule>
  </conditionalFormatting>
  <conditionalFormatting sqref="AP44:AQ44">
    <cfRule type="cellIs" dxfId="8734" priority="1135" operator="equal">
      <formula>3</formula>
    </cfRule>
  </conditionalFormatting>
  <conditionalFormatting sqref="AR44:AS44">
    <cfRule type="cellIs" dxfId="8733" priority="1134" operator="equal">
      <formula>3</formula>
    </cfRule>
  </conditionalFormatting>
  <conditionalFormatting sqref="AT44:AU44">
    <cfRule type="cellIs" dxfId="8732" priority="1133" operator="equal">
      <formula>3</formula>
    </cfRule>
  </conditionalFormatting>
  <conditionalFormatting sqref="AV44:AW44">
    <cfRule type="cellIs" dxfId="8731" priority="1132" operator="equal">
      <formula>3</formula>
    </cfRule>
  </conditionalFormatting>
  <conditionalFormatting sqref="AX44:AY44">
    <cfRule type="cellIs" dxfId="8730" priority="1131" operator="equal">
      <formula>3</formula>
    </cfRule>
  </conditionalFormatting>
  <conditionalFormatting sqref="AZ44:BA44">
    <cfRule type="cellIs" dxfId="8729" priority="1130" operator="equal">
      <formula>3</formula>
    </cfRule>
  </conditionalFormatting>
  <conditionalFormatting sqref="BB44:BC44">
    <cfRule type="cellIs" dxfId="8728" priority="1129" operator="equal">
      <formula>3</formula>
    </cfRule>
  </conditionalFormatting>
  <conditionalFormatting sqref="BF44:BG44">
    <cfRule type="cellIs" dxfId="8727" priority="1128" operator="equal">
      <formula>3</formula>
    </cfRule>
  </conditionalFormatting>
  <conditionalFormatting sqref="BH44:BI44">
    <cfRule type="cellIs" dxfId="8726" priority="1127" operator="equal">
      <formula>3</formula>
    </cfRule>
  </conditionalFormatting>
  <conditionalFormatting sqref="BJ44:BK44">
    <cfRule type="cellIs" dxfId="8725" priority="1126" operator="equal">
      <formula>3</formula>
    </cfRule>
  </conditionalFormatting>
  <conditionalFormatting sqref="BL44:BM44">
    <cfRule type="cellIs" dxfId="8724" priority="1125" operator="equal">
      <formula>3</formula>
    </cfRule>
  </conditionalFormatting>
  <conditionalFormatting sqref="BN44:BO44">
    <cfRule type="cellIs" dxfId="8723" priority="1124" operator="equal">
      <formula>3</formula>
    </cfRule>
  </conditionalFormatting>
  <conditionalFormatting sqref="BP44:BQ44">
    <cfRule type="cellIs" dxfId="8722" priority="1123" operator="equal">
      <formula>3</formula>
    </cfRule>
  </conditionalFormatting>
  <conditionalFormatting sqref="BR44:BS44">
    <cfRule type="cellIs" dxfId="8721" priority="1122" operator="equal">
      <formula>3</formula>
    </cfRule>
  </conditionalFormatting>
  <conditionalFormatting sqref="BT44:BU44">
    <cfRule type="cellIs" dxfId="8720" priority="1121" operator="equal">
      <formula>3</formula>
    </cfRule>
  </conditionalFormatting>
  <conditionalFormatting sqref="R46:S46">
    <cfRule type="cellIs" dxfId="8719" priority="1120" operator="equal">
      <formula>3</formula>
    </cfRule>
  </conditionalFormatting>
  <conditionalFormatting sqref="T46:U46">
    <cfRule type="cellIs" dxfId="8718" priority="1119" operator="equal">
      <formula>3</formula>
    </cfRule>
  </conditionalFormatting>
  <conditionalFormatting sqref="V46:W46">
    <cfRule type="cellIs" dxfId="8717" priority="1118" operator="equal">
      <formula>3</formula>
    </cfRule>
  </conditionalFormatting>
  <conditionalFormatting sqref="X46:Y46">
    <cfRule type="cellIs" dxfId="8716" priority="1117" operator="equal">
      <formula>3</formula>
    </cfRule>
  </conditionalFormatting>
  <conditionalFormatting sqref="Z46:AA46">
    <cfRule type="cellIs" dxfId="8715" priority="1116" operator="equal">
      <formula>3</formula>
    </cfRule>
  </conditionalFormatting>
  <conditionalFormatting sqref="AB46:AC46">
    <cfRule type="cellIs" dxfId="8714" priority="1115" operator="equal">
      <formula>3</formula>
    </cfRule>
  </conditionalFormatting>
  <conditionalFormatting sqref="AD46:AE46">
    <cfRule type="cellIs" dxfId="8713" priority="1114" operator="equal">
      <formula>3</formula>
    </cfRule>
  </conditionalFormatting>
  <conditionalFormatting sqref="AF46:AG46">
    <cfRule type="cellIs" dxfId="8712" priority="1113" operator="equal">
      <formula>3</formula>
    </cfRule>
  </conditionalFormatting>
  <conditionalFormatting sqref="AH46:AI46">
    <cfRule type="cellIs" dxfId="8711" priority="1112" operator="equal">
      <formula>3</formula>
    </cfRule>
  </conditionalFormatting>
  <conditionalFormatting sqref="AJ46:AK46">
    <cfRule type="cellIs" dxfId="8710" priority="1111" operator="equal">
      <formula>3</formula>
    </cfRule>
  </conditionalFormatting>
  <conditionalFormatting sqref="AL46:AM46">
    <cfRule type="cellIs" dxfId="8709" priority="1110" operator="equal">
      <formula>3</formula>
    </cfRule>
  </conditionalFormatting>
  <conditionalFormatting sqref="AN46:AO46">
    <cfRule type="cellIs" dxfId="8708" priority="1109" operator="equal">
      <formula>3</formula>
    </cfRule>
  </conditionalFormatting>
  <conditionalFormatting sqref="AP46:AQ46">
    <cfRule type="cellIs" dxfId="8707" priority="1108" operator="equal">
      <formula>3</formula>
    </cfRule>
  </conditionalFormatting>
  <conditionalFormatting sqref="AR46:AS46">
    <cfRule type="cellIs" dxfId="8706" priority="1107" operator="equal">
      <formula>3</formula>
    </cfRule>
  </conditionalFormatting>
  <conditionalFormatting sqref="AT46:AU46">
    <cfRule type="cellIs" dxfId="8705" priority="1106" operator="equal">
      <formula>3</formula>
    </cfRule>
  </conditionalFormatting>
  <conditionalFormatting sqref="AV46:AW46">
    <cfRule type="cellIs" dxfId="8704" priority="1105" operator="equal">
      <formula>3</formula>
    </cfRule>
  </conditionalFormatting>
  <conditionalFormatting sqref="AX46:AY46">
    <cfRule type="cellIs" dxfId="8703" priority="1104" operator="equal">
      <formula>3</formula>
    </cfRule>
  </conditionalFormatting>
  <conditionalFormatting sqref="AZ46:BA46">
    <cfRule type="cellIs" dxfId="8702" priority="1103" operator="equal">
      <formula>3</formula>
    </cfRule>
  </conditionalFormatting>
  <conditionalFormatting sqref="BB46:BC46">
    <cfRule type="cellIs" dxfId="8701" priority="1102" operator="equal">
      <formula>3</formula>
    </cfRule>
  </conditionalFormatting>
  <conditionalFormatting sqref="BD46:BE46">
    <cfRule type="cellIs" dxfId="8700" priority="1101" operator="equal">
      <formula>3</formula>
    </cfRule>
  </conditionalFormatting>
  <conditionalFormatting sqref="BH46:BI46">
    <cfRule type="cellIs" dxfId="8699" priority="1100" operator="equal">
      <formula>3</formula>
    </cfRule>
  </conditionalFormatting>
  <conditionalFormatting sqref="BJ46:BK46">
    <cfRule type="cellIs" dxfId="8698" priority="1099" operator="equal">
      <formula>3</formula>
    </cfRule>
  </conditionalFormatting>
  <conditionalFormatting sqref="BL46:BM46">
    <cfRule type="cellIs" dxfId="8697" priority="1098" operator="equal">
      <formula>3</formula>
    </cfRule>
  </conditionalFormatting>
  <conditionalFormatting sqref="BN46:BO46">
    <cfRule type="cellIs" dxfId="8696" priority="1097" operator="equal">
      <formula>3</formula>
    </cfRule>
  </conditionalFormatting>
  <conditionalFormatting sqref="BP46:BQ46">
    <cfRule type="cellIs" dxfId="8695" priority="1096" operator="equal">
      <formula>3</formula>
    </cfRule>
  </conditionalFormatting>
  <conditionalFormatting sqref="BR46:BS46">
    <cfRule type="cellIs" dxfId="8694" priority="1095" operator="equal">
      <formula>3</formula>
    </cfRule>
  </conditionalFormatting>
  <conditionalFormatting sqref="BT46:BU46">
    <cfRule type="cellIs" dxfId="8693" priority="1094" operator="equal">
      <formula>3</formula>
    </cfRule>
  </conditionalFormatting>
  <conditionalFormatting sqref="R48:S48">
    <cfRule type="cellIs" dxfId="8692" priority="1093" operator="equal">
      <formula>3</formula>
    </cfRule>
  </conditionalFormatting>
  <conditionalFormatting sqref="T48:U48">
    <cfRule type="cellIs" dxfId="8691" priority="1092" operator="equal">
      <formula>3</formula>
    </cfRule>
  </conditionalFormatting>
  <conditionalFormatting sqref="V48:W48">
    <cfRule type="cellIs" dxfId="8690" priority="1091" operator="equal">
      <formula>3</formula>
    </cfRule>
  </conditionalFormatting>
  <conditionalFormatting sqref="X48:Y48">
    <cfRule type="cellIs" dxfId="8689" priority="1090" operator="equal">
      <formula>3</formula>
    </cfRule>
  </conditionalFormatting>
  <conditionalFormatting sqref="Z48:AA48">
    <cfRule type="cellIs" dxfId="8688" priority="1089" operator="equal">
      <formula>3</formula>
    </cfRule>
  </conditionalFormatting>
  <conditionalFormatting sqref="AB48:AC48">
    <cfRule type="cellIs" dxfId="8687" priority="1088" operator="equal">
      <formula>3</formula>
    </cfRule>
  </conditionalFormatting>
  <conditionalFormatting sqref="AD48:AE48">
    <cfRule type="cellIs" dxfId="8686" priority="1087" operator="equal">
      <formula>3</formula>
    </cfRule>
  </conditionalFormatting>
  <conditionalFormatting sqref="AF48:AG48">
    <cfRule type="cellIs" dxfId="8685" priority="1086" operator="equal">
      <formula>3</formula>
    </cfRule>
  </conditionalFormatting>
  <conditionalFormatting sqref="AH48:AI48">
    <cfRule type="cellIs" dxfId="8684" priority="1085" operator="equal">
      <formula>3</formula>
    </cfRule>
  </conditionalFormatting>
  <conditionalFormatting sqref="AJ48:AK48">
    <cfRule type="cellIs" dxfId="8683" priority="1084" operator="equal">
      <formula>3</formula>
    </cfRule>
  </conditionalFormatting>
  <conditionalFormatting sqref="AL48:AM48">
    <cfRule type="cellIs" dxfId="8682" priority="1083" operator="equal">
      <formula>3</formula>
    </cfRule>
  </conditionalFormatting>
  <conditionalFormatting sqref="AN48:AO48">
    <cfRule type="cellIs" dxfId="8681" priority="1082" operator="equal">
      <formula>3</formula>
    </cfRule>
  </conditionalFormatting>
  <conditionalFormatting sqref="AP48:AQ48">
    <cfRule type="cellIs" dxfId="8680" priority="1081" operator="equal">
      <formula>3</formula>
    </cfRule>
  </conditionalFormatting>
  <conditionalFormatting sqref="AR48:AS48">
    <cfRule type="cellIs" dxfId="8679" priority="1080" operator="equal">
      <formula>3</formula>
    </cfRule>
  </conditionalFormatting>
  <conditionalFormatting sqref="AT48:AU48">
    <cfRule type="cellIs" dxfId="8678" priority="1079" operator="equal">
      <formula>3</formula>
    </cfRule>
  </conditionalFormatting>
  <conditionalFormatting sqref="AV48:AW48">
    <cfRule type="cellIs" dxfId="8677" priority="1078" operator="equal">
      <formula>3</formula>
    </cfRule>
  </conditionalFormatting>
  <conditionalFormatting sqref="AX48:AY48">
    <cfRule type="cellIs" dxfId="8676" priority="1077" operator="equal">
      <formula>3</formula>
    </cfRule>
  </conditionalFormatting>
  <conditionalFormatting sqref="AZ48:BA48">
    <cfRule type="cellIs" dxfId="8675" priority="1076" operator="equal">
      <formula>3</formula>
    </cfRule>
  </conditionalFormatting>
  <conditionalFormatting sqref="BB48:BC48">
    <cfRule type="cellIs" dxfId="8674" priority="1075" operator="equal">
      <formula>3</formula>
    </cfRule>
  </conditionalFormatting>
  <conditionalFormatting sqref="BD48:BE48">
    <cfRule type="cellIs" dxfId="8673" priority="1074" operator="equal">
      <formula>3</formula>
    </cfRule>
  </conditionalFormatting>
  <conditionalFormatting sqref="BF48:BG48">
    <cfRule type="cellIs" dxfId="8672" priority="1073" operator="equal">
      <formula>3</formula>
    </cfRule>
  </conditionalFormatting>
  <conditionalFormatting sqref="BJ48:BK48">
    <cfRule type="cellIs" dxfId="8671" priority="1072" operator="equal">
      <formula>3</formula>
    </cfRule>
  </conditionalFormatting>
  <conditionalFormatting sqref="BL48:BM48">
    <cfRule type="cellIs" dxfId="8670" priority="1071" operator="equal">
      <formula>3</formula>
    </cfRule>
  </conditionalFormatting>
  <conditionalFormatting sqref="BN48:BO48">
    <cfRule type="cellIs" dxfId="8669" priority="1070" operator="equal">
      <formula>3</formula>
    </cfRule>
  </conditionalFormatting>
  <conditionalFormatting sqref="BP48:BQ48">
    <cfRule type="cellIs" dxfId="8668" priority="1069" operator="equal">
      <formula>3</formula>
    </cfRule>
  </conditionalFormatting>
  <conditionalFormatting sqref="BR48:BS48">
    <cfRule type="cellIs" dxfId="8667" priority="1068" operator="equal">
      <formula>3</formula>
    </cfRule>
  </conditionalFormatting>
  <conditionalFormatting sqref="BT48:BU48">
    <cfRule type="cellIs" dxfId="8666" priority="1067" operator="equal">
      <formula>3</formula>
    </cfRule>
  </conditionalFormatting>
  <conditionalFormatting sqref="R50:S50">
    <cfRule type="cellIs" dxfId="8665" priority="1066" operator="equal">
      <formula>3</formula>
    </cfRule>
  </conditionalFormatting>
  <conditionalFormatting sqref="T50:U50">
    <cfRule type="cellIs" dxfId="8664" priority="1065" operator="equal">
      <formula>3</formula>
    </cfRule>
  </conditionalFormatting>
  <conditionalFormatting sqref="V50:W50">
    <cfRule type="cellIs" dxfId="8663" priority="1064" operator="equal">
      <formula>3</formula>
    </cfRule>
  </conditionalFormatting>
  <conditionalFormatting sqref="X50:Y50">
    <cfRule type="cellIs" dxfId="8662" priority="1063" operator="equal">
      <formula>3</formula>
    </cfRule>
  </conditionalFormatting>
  <conditionalFormatting sqref="Z50:AA50">
    <cfRule type="cellIs" dxfId="8661" priority="1062" operator="equal">
      <formula>3</formula>
    </cfRule>
  </conditionalFormatting>
  <conditionalFormatting sqref="AB50:AC50">
    <cfRule type="cellIs" dxfId="8660" priority="1061" operator="equal">
      <formula>3</formula>
    </cfRule>
  </conditionalFormatting>
  <conditionalFormatting sqref="AD50:AE50">
    <cfRule type="cellIs" dxfId="8659" priority="1060" operator="equal">
      <formula>3</formula>
    </cfRule>
  </conditionalFormatting>
  <conditionalFormatting sqref="AF50:AG50">
    <cfRule type="cellIs" dxfId="8658" priority="1059" operator="equal">
      <formula>3</formula>
    </cfRule>
  </conditionalFormatting>
  <conditionalFormatting sqref="AH50:AI50">
    <cfRule type="cellIs" dxfId="8657" priority="1058" operator="equal">
      <formula>3</formula>
    </cfRule>
  </conditionalFormatting>
  <conditionalFormatting sqref="AJ50:AK50">
    <cfRule type="cellIs" dxfId="8656" priority="1057" operator="equal">
      <formula>3</formula>
    </cfRule>
  </conditionalFormatting>
  <conditionalFormatting sqref="AL50:AM50">
    <cfRule type="cellIs" dxfId="8655" priority="1056" operator="equal">
      <formula>3</formula>
    </cfRule>
  </conditionalFormatting>
  <conditionalFormatting sqref="AN50:AO50">
    <cfRule type="cellIs" dxfId="8654" priority="1055" operator="equal">
      <formula>3</formula>
    </cfRule>
  </conditionalFormatting>
  <conditionalFormatting sqref="AP50:AQ50">
    <cfRule type="cellIs" dxfId="8653" priority="1054" operator="equal">
      <formula>3</formula>
    </cfRule>
  </conditionalFormatting>
  <conditionalFormatting sqref="AR50:AS50">
    <cfRule type="cellIs" dxfId="8652" priority="1053" operator="equal">
      <formula>3</formula>
    </cfRule>
  </conditionalFormatting>
  <conditionalFormatting sqref="AT50:AU50">
    <cfRule type="cellIs" dxfId="8651" priority="1052" operator="equal">
      <formula>3</formula>
    </cfRule>
  </conditionalFormatting>
  <conditionalFormatting sqref="AV50:AW50">
    <cfRule type="cellIs" dxfId="8650" priority="1051" operator="equal">
      <formula>3</formula>
    </cfRule>
  </conditionalFormatting>
  <conditionalFormatting sqref="AX50:AY50">
    <cfRule type="cellIs" dxfId="8649" priority="1050" operator="equal">
      <formula>3</formula>
    </cfRule>
  </conditionalFormatting>
  <conditionalFormatting sqref="AZ50:BA50">
    <cfRule type="cellIs" dxfId="8648" priority="1049" operator="equal">
      <formula>3</formula>
    </cfRule>
  </conditionalFormatting>
  <conditionalFormatting sqref="BB50:BC50">
    <cfRule type="cellIs" dxfId="8647" priority="1048" operator="equal">
      <formula>3</formula>
    </cfRule>
  </conditionalFormatting>
  <conditionalFormatting sqref="BD50:BE50">
    <cfRule type="cellIs" dxfId="8646" priority="1047" operator="equal">
      <formula>3</formula>
    </cfRule>
  </conditionalFormatting>
  <conditionalFormatting sqref="BF50:BG50">
    <cfRule type="cellIs" dxfId="8645" priority="1046" operator="equal">
      <formula>3</formula>
    </cfRule>
  </conditionalFormatting>
  <conditionalFormatting sqref="BH50:BI50">
    <cfRule type="cellIs" dxfId="8644" priority="1045" operator="equal">
      <formula>3</formula>
    </cfRule>
  </conditionalFormatting>
  <conditionalFormatting sqref="BL50:BM50">
    <cfRule type="cellIs" dxfId="8643" priority="1044" operator="equal">
      <formula>3</formula>
    </cfRule>
  </conditionalFormatting>
  <conditionalFormatting sqref="BN50:BO50">
    <cfRule type="cellIs" dxfId="8642" priority="1043" operator="equal">
      <formula>3</formula>
    </cfRule>
  </conditionalFormatting>
  <conditionalFormatting sqref="BP50:BQ50">
    <cfRule type="cellIs" dxfId="8641" priority="1042" operator="equal">
      <formula>3</formula>
    </cfRule>
  </conditionalFormatting>
  <conditionalFormatting sqref="BR50:BS50">
    <cfRule type="cellIs" dxfId="8640" priority="1041" operator="equal">
      <formula>3</formula>
    </cfRule>
  </conditionalFormatting>
  <conditionalFormatting sqref="BT50:BU50">
    <cfRule type="cellIs" dxfId="8639" priority="1040" operator="equal">
      <formula>3</formula>
    </cfRule>
  </conditionalFormatting>
  <conditionalFormatting sqref="R52:S52">
    <cfRule type="cellIs" dxfId="8638" priority="1039" operator="equal">
      <formula>3</formula>
    </cfRule>
  </conditionalFormatting>
  <conditionalFormatting sqref="T52:U52">
    <cfRule type="cellIs" dxfId="8637" priority="1038" operator="equal">
      <formula>3</formula>
    </cfRule>
  </conditionalFormatting>
  <conditionalFormatting sqref="V52:W52">
    <cfRule type="cellIs" dxfId="8636" priority="1037" operator="equal">
      <formula>3</formula>
    </cfRule>
  </conditionalFormatting>
  <conditionalFormatting sqref="X52:Y52">
    <cfRule type="cellIs" dxfId="8635" priority="1036" operator="equal">
      <formula>3</formula>
    </cfRule>
  </conditionalFormatting>
  <conditionalFormatting sqref="Z52:AA52">
    <cfRule type="cellIs" dxfId="8634" priority="1035" operator="equal">
      <formula>3</formula>
    </cfRule>
  </conditionalFormatting>
  <conditionalFormatting sqref="AB52:AC52">
    <cfRule type="cellIs" dxfId="8633" priority="1034" operator="equal">
      <formula>3</formula>
    </cfRule>
  </conditionalFormatting>
  <conditionalFormatting sqref="AD52:AE52">
    <cfRule type="cellIs" dxfId="8632" priority="1033" operator="equal">
      <formula>3</formula>
    </cfRule>
  </conditionalFormatting>
  <conditionalFormatting sqref="AF52:AG52">
    <cfRule type="cellIs" dxfId="8631" priority="1032" operator="equal">
      <formula>3</formula>
    </cfRule>
  </conditionalFormatting>
  <conditionalFormatting sqref="AH52:AI52">
    <cfRule type="cellIs" dxfId="8630" priority="1031" operator="equal">
      <formula>3</formula>
    </cfRule>
  </conditionalFormatting>
  <conditionalFormatting sqref="AJ52:AK52">
    <cfRule type="cellIs" dxfId="8629" priority="1030" operator="equal">
      <formula>3</formula>
    </cfRule>
  </conditionalFormatting>
  <conditionalFormatting sqref="AL52:AM52">
    <cfRule type="cellIs" dxfId="8628" priority="1029" operator="equal">
      <formula>3</formula>
    </cfRule>
  </conditionalFormatting>
  <conditionalFormatting sqref="AN52:AO52">
    <cfRule type="cellIs" dxfId="8627" priority="1028" operator="equal">
      <formula>3</formula>
    </cfRule>
  </conditionalFormatting>
  <conditionalFormatting sqref="AP52:AQ52">
    <cfRule type="cellIs" dxfId="8626" priority="1027" operator="equal">
      <formula>3</formula>
    </cfRule>
  </conditionalFormatting>
  <conditionalFormatting sqref="AR52:AS52">
    <cfRule type="cellIs" dxfId="8625" priority="1026" operator="equal">
      <formula>3</formula>
    </cfRule>
  </conditionalFormatting>
  <conditionalFormatting sqref="AT52:AU52">
    <cfRule type="cellIs" dxfId="8624" priority="1025" operator="equal">
      <formula>3</formula>
    </cfRule>
  </conditionalFormatting>
  <conditionalFormatting sqref="AV52:AW52">
    <cfRule type="cellIs" dxfId="8623" priority="1024" operator="equal">
      <formula>3</formula>
    </cfRule>
  </conditionalFormatting>
  <conditionalFormatting sqref="AX52:AY52">
    <cfRule type="cellIs" dxfId="8622" priority="1023" operator="equal">
      <formula>3</formula>
    </cfRule>
  </conditionalFormatting>
  <conditionalFormatting sqref="AZ52:BA52">
    <cfRule type="cellIs" dxfId="8621" priority="1022" operator="equal">
      <formula>3</formula>
    </cfRule>
  </conditionalFormatting>
  <conditionalFormatting sqref="BB52:BC52">
    <cfRule type="cellIs" dxfId="8620" priority="1021" operator="equal">
      <formula>3</formula>
    </cfRule>
  </conditionalFormatting>
  <conditionalFormatting sqref="BD52:BE52">
    <cfRule type="cellIs" dxfId="8619" priority="1020" operator="equal">
      <formula>3</formula>
    </cfRule>
  </conditionalFormatting>
  <conditionalFormatting sqref="BF52:BG52">
    <cfRule type="cellIs" dxfId="8618" priority="1019" operator="equal">
      <formula>3</formula>
    </cfRule>
  </conditionalFormatting>
  <conditionalFormatting sqref="BH52:BI52">
    <cfRule type="cellIs" dxfId="8617" priority="1018" operator="equal">
      <formula>3</formula>
    </cfRule>
  </conditionalFormatting>
  <conditionalFormatting sqref="BJ52:BK52">
    <cfRule type="cellIs" dxfId="8616" priority="1017" operator="equal">
      <formula>3</formula>
    </cfRule>
  </conditionalFormatting>
  <conditionalFormatting sqref="BN52:BO52">
    <cfRule type="cellIs" dxfId="8615" priority="1016" operator="equal">
      <formula>3</formula>
    </cfRule>
  </conditionalFormatting>
  <conditionalFormatting sqref="BP52:BQ52">
    <cfRule type="cellIs" dxfId="8614" priority="1015" operator="equal">
      <formula>3</formula>
    </cfRule>
  </conditionalFormatting>
  <conditionalFormatting sqref="BR52:BS52">
    <cfRule type="cellIs" dxfId="8613" priority="1014" operator="equal">
      <formula>3</formula>
    </cfRule>
  </conditionalFormatting>
  <conditionalFormatting sqref="BT52:BU52">
    <cfRule type="cellIs" dxfId="8612" priority="1013" operator="equal">
      <formula>3</formula>
    </cfRule>
  </conditionalFormatting>
  <conditionalFormatting sqref="R54:S54">
    <cfRule type="cellIs" dxfId="8611" priority="1012" operator="equal">
      <formula>3</formula>
    </cfRule>
  </conditionalFormatting>
  <conditionalFormatting sqref="T54:U54">
    <cfRule type="cellIs" dxfId="8610" priority="1011" operator="equal">
      <formula>3</formula>
    </cfRule>
  </conditionalFormatting>
  <conditionalFormatting sqref="V54:W54">
    <cfRule type="cellIs" dxfId="8609" priority="1010" operator="equal">
      <formula>3</formula>
    </cfRule>
  </conditionalFormatting>
  <conditionalFormatting sqref="X54:Y54">
    <cfRule type="cellIs" dxfId="8608" priority="1009" operator="equal">
      <formula>3</formula>
    </cfRule>
  </conditionalFormatting>
  <conditionalFormatting sqref="Z54:AA54">
    <cfRule type="cellIs" dxfId="8607" priority="1008" operator="equal">
      <formula>3</formula>
    </cfRule>
  </conditionalFormatting>
  <conditionalFormatting sqref="AB54:AC54">
    <cfRule type="cellIs" dxfId="8606" priority="1007" operator="equal">
      <formula>3</formula>
    </cfRule>
  </conditionalFormatting>
  <conditionalFormatting sqref="AD54:AE54">
    <cfRule type="cellIs" dxfId="8605" priority="1006" operator="equal">
      <formula>3</formula>
    </cfRule>
  </conditionalFormatting>
  <conditionalFormatting sqref="AF54:AG54">
    <cfRule type="cellIs" dxfId="8604" priority="1005" operator="equal">
      <formula>3</formula>
    </cfRule>
  </conditionalFormatting>
  <conditionalFormatting sqref="AH54:AI54">
    <cfRule type="cellIs" dxfId="8603" priority="1004" operator="equal">
      <formula>3</formula>
    </cfRule>
  </conditionalFormatting>
  <conditionalFormatting sqref="AJ54:AK54">
    <cfRule type="cellIs" dxfId="8602" priority="1003" operator="equal">
      <formula>3</formula>
    </cfRule>
  </conditionalFormatting>
  <conditionalFormatting sqref="AL54:AM54">
    <cfRule type="cellIs" dxfId="8601" priority="1002" operator="equal">
      <formula>3</formula>
    </cfRule>
  </conditionalFormatting>
  <conditionalFormatting sqref="AN54:AO54">
    <cfRule type="cellIs" dxfId="8600" priority="1001" operator="equal">
      <formula>3</formula>
    </cfRule>
  </conditionalFormatting>
  <conditionalFormatting sqref="AP54:AQ54">
    <cfRule type="cellIs" dxfId="8599" priority="1000" operator="equal">
      <formula>3</formula>
    </cfRule>
  </conditionalFormatting>
  <conditionalFormatting sqref="AR54:AS54">
    <cfRule type="cellIs" dxfId="8598" priority="999" operator="equal">
      <formula>3</formula>
    </cfRule>
  </conditionalFormatting>
  <conditionalFormatting sqref="AT54:AU54">
    <cfRule type="cellIs" dxfId="8597" priority="998" operator="equal">
      <formula>3</formula>
    </cfRule>
  </conditionalFormatting>
  <conditionalFormatting sqref="AV54:AW54">
    <cfRule type="cellIs" dxfId="8596" priority="997" operator="equal">
      <formula>3</formula>
    </cfRule>
  </conditionalFormatting>
  <conditionalFormatting sqref="AX54:AY54">
    <cfRule type="cellIs" dxfId="8595" priority="996" operator="equal">
      <formula>3</formula>
    </cfRule>
  </conditionalFormatting>
  <conditionalFormatting sqref="AZ54:BA54">
    <cfRule type="cellIs" dxfId="8594" priority="995" operator="equal">
      <formula>3</formula>
    </cfRule>
  </conditionalFormatting>
  <conditionalFormatting sqref="BB54:BC54">
    <cfRule type="cellIs" dxfId="8593" priority="994" operator="equal">
      <formula>3</formula>
    </cfRule>
  </conditionalFormatting>
  <conditionalFormatting sqref="BD54:BE54">
    <cfRule type="cellIs" dxfId="8592" priority="993" operator="equal">
      <formula>3</formula>
    </cfRule>
  </conditionalFormatting>
  <conditionalFormatting sqref="BF54:BG54">
    <cfRule type="cellIs" dxfId="8591" priority="992" operator="equal">
      <formula>3</formula>
    </cfRule>
  </conditionalFormatting>
  <conditionalFormatting sqref="BH54:BI54">
    <cfRule type="cellIs" dxfId="8590" priority="991" operator="equal">
      <formula>3</formula>
    </cfRule>
  </conditionalFormatting>
  <conditionalFormatting sqref="BJ54:BK54">
    <cfRule type="cellIs" dxfId="8589" priority="990" operator="equal">
      <formula>3</formula>
    </cfRule>
  </conditionalFormatting>
  <conditionalFormatting sqref="BL54:BM54">
    <cfRule type="cellIs" dxfId="8588" priority="989" operator="equal">
      <formula>3</formula>
    </cfRule>
  </conditionalFormatting>
  <conditionalFormatting sqref="BP54:BQ54">
    <cfRule type="cellIs" dxfId="8587" priority="988" operator="equal">
      <formula>3</formula>
    </cfRule>
  </conditionalFormatting>
  <conditionalFormatting sqref="BR54:BS54">
    <cfRule type="cellIs" dxfId="8586" priority="987" operator="equal">
      <formula>3</formula>
    </cfRule>
  </conditionalFormatting>
  <conditionalFormatting sqref="BT54:BU54">
    <cfRule type="cellIs" dxfId="8585" priority="986" operator="equal">
      <formula>3</formula>
    </cfRule>
  </conditionalFormatting>
  <conditionalFormatting sqref="R56:S56">
    <cfRule type="cellIs" dxfId="8584" priority="985" operator="equal">
      <formula>3</formula>
    </cfRule>
  </conditionalFormatting>
  <conditionalFormatting sqref="T56:U56">
    <cfRule type="cellIs" dxfId="8583" priority="984" operator="equal">
      <formula>3</formula>
    </cfRule>
  </conditionalFormatting>
  <conditionalFormatting sqref="V56:W56">
    <cfRule type="cellIs" dxfId="8582" priority="983" operator="equal">
      <formula>3</formula>
    </cfRule>
  </conditionalFormatting>
  <conditionalFormatting sqref="X56:Y56">
    <cfRule type="cellIs" dxfId="8581" priority="982" operator="equal">
      <formula>3</formula>
    </cfRule>
  </conditionalFormatting>
  <conditionalFormatting sqref="Z56:AA56">
    <cfRule type="cellIs" dxfId="8580" priority="981" operator="equal">
      <formula>3</formula>
    </cfRule>
  </conditionalFormatting>
  <conditionalFormatting sqref="AB56:AC56">
    <cfRule type="cellIs" dxfId="8579" priority="980" operator="equal">
      <formula>3</formula>
    </cfRule>
  </conditionalFormatting>
  <conditionalFormatting sqref="AD56:AE56">
    <cfRule type="cellIs" dxfId="8578" priority="979" operator="equal">
      <formula>3</formula>
    </cfRule>
  </conditionalFormatting>
  <conditionalFormatting sqref="AF56:AG56">
    <cfRule type="cellIs" dxfId="8577" priority="978" operator="equal">
      <formula>3</formula>
    </cfRule>
  </conditionalFormatting>
  <conditionalFormatting sqref="AH56:AI56">
    <cfRule type="cellIs" dxfId="8576" priority="977" operator="equal">
      <formula>3</formula>
    </cfRule>
  </conditionalFormatting>
  <conditionalFormatting sqref="AJ56:AK56">
    <cfRule type="cellIs" dxfId="8575" priority="976" operator="equal">
      <formula>3</formula>
    </cfRule>
  </conditionalFormatting>
  <conditionalFormatting sqref="AL56:AM56">
    <cfRule type="cellIs" dxfId="8574" priority="975" operator="equal">
      <formula>3</formula>
    </cfRule>
  </conditionalFormatting>
  <conditionalFormatting sqref="AN56:AO56">
    <cfRule type="cellIs" dxfId="8573" priority="974" operator="equal">
      <formula>3</formula>
    </cfRule>
  </conditionalFormatting>
  <conditionalFormatting sqref="AP56:AQ56">
    <cfRule type="cellIs" dxfId="8572" priority="973" operator="equal">
      <formula>3</formula>
    </cfRule>
  </conditionalFormatting>
  <conditionalFormatting sqref="AR56:AS56">
    <cfRule type="cellIs" dxfId="8571" priority="972" operator="equal">
      <formula>3</formula>
    </cfRule>
  </conditionalFormatting>
  <conditionalFormatting sqref="AT56:AU56">
    <cfRule type="cellIs" dxfId="8570" priority="971" operator="equal">
      <formula>3</formula>
    </cfRule>
  </conditionalFormatting>
  <conditionalFormatting sqref="AV56:AW56">
    <cfRule type="cellIs" dxfId="8569" priority="970" operator="equal">
      <formula>3</formula>
    </cfRule>
  </conditionalFormatting>
  <conditionalFormatting sqref="AX56:AY56">
    <cfRule type="cellIs" dxfId="8568" priority="969" operator="equal">
      <formula>3</formula>
    </cfRule>
  </conditionalFormatting>
  <conditionalFormatting sqref="AZ56:BA56">
    <cfRule type="cellIs" dxfId="8567" priority="968" operator="equal">
      <formula>3</formula>
    </cfRule>
  </conditionalFormatting>
  <conditionalFormatting sqref="BB56:BC56">
    <cfRule type="cellIs" dxfId="8566" priority="967" operator="equal">
      <formula>3</formula>
    </cfRule>
  </conditionalFormatting>
  <conditionalFormatting sqref="BD56:BE56">
    <cfRule type="cellIs" dxfId="8565" priority="966" operator="equal">
      <formula>3</formula>
    </cfRule>
  </conditionalFormatting>
  <conditionalFormatting sqref="BF56:BG56">
    <cfRule type="cellIs" dxfId="8564" priority="965" operator="equal">
      <formula>3</formula>
    </cfRule>
  </conditionalFormatting>
  <conditionalFormatting sqref="BH56:BI56">
    <cfRule type="cellIs" dxfId="8563" priority="964" operator="equal">
      <formula>3</formula>
    </cfRule>
  </conditionalFormatting>
  <conditionalFormatting sqref="BJ56:BK56">
    <cfRule type="cellIs" dxfId="8562" priority="963" operator="equal">
      <formula>3</formula>
    </cfRule>
  </conditionalFormatting>
  <conditionalFormatting sqref="BL56:BM56">
    <cfRule type="cellIs" dxfId="8561" priority="962" operator="equal">
      <formula>3</formula>
    </cfRule>
  </conditionalFormatting>
  <conditionalFormatting sqref="BN56:BO56">
    <cfRule type="cellIs" dxfId="8560" priority="961" operator="equal">
      <formula>3</formula>
    </cfRule>
  </conditionalFormatting>
  <conditionalFormatting sqref="BR56:BS56">
    <cfRule type="cellIs" dxfId="8559" priority="960" operator="equal">
      <formula>3</formula>
    </cfRule>
  </conditionalFormatting>
  <conditionalFormatting sqref="BT56:BU56">
    <cfRule type="cellIs" dxfId="8558" priority="959" operator="equal">
      <formula>3</formula>
    </cfRule>
  </conditionalFormatting>
  <conditionalFormatting sqref="R58:S58">
    <cfRule type="cellIs" dxfId="8557" priority="958" operator="equal">
      <formula>3</formula>
    </cfRule>
  </conditionalFormatting>
  <conditionalFormatting sqref="T58:U58">
    <cfRule type="cellIs" dxfId="8556" priority="957" operator="equal">
      <formula>3</formula>
    </cfRule>
  </conditionalFormatting>
  <conditionalFormatting sqref="V58:W58">
    <cfRule type="cellIs" dxfId="8555" priority="956" operator="equal">
      <formula>3</formula>
    </cfRule>
  </conditionalFormatting>
  <conditionalFormatting sqref="X58:Y58">
    <cfRule type="cellIs" dxfId="8554" priority="955" operator="equal">
      <formula>3</formula>
    </cfRule>
  </conditionalFormatting>
  <conditionalFormatting sqref="Z58:AA58">
    <cfRule type="cellIs" dxfId="8553" priority="954" operator="equal">
      <formula>3</formula>
    </cfRule>
  </conditionalFormatting>
  <conditionalFormatting sqref="AB58:AC58">
    <cfRule type="cellIs" dxfId="8552" priority="953" operator="equal">
      <formula>3</formula>
    </cfRule>
  </conditionalFormatting>
  <conditionalFormatting sqref="AD58:AE58">
    <cfRule type="cellIs" dxfId="8551" priority="952" operator="equal">
      <formula>3</formula>
    </cfRule>
  </conditionalFormatting>
  <conditionalFormatting sqref="AF58:AG58">
    <cfRule type="cellIs" dxfId="8550" priority="951" operator="equal">
      <formula>3</formula>
    </cfRule>
  </conditionalFormatting>
  <conditionalFormatting sqref="AH58:AI58">
    <cfRule type="cellIs" dxfId="8549" priority="950" operator="equal">
      <formula>3</formula>
    </cfRule>
  </conditionalFormatting>
  <conditionalFormatting sqref="AJ58:AK58">
    <cfRule type="cellIs" dxfId="8548" priority="949" operator="equal">
      <formula>3</formula>
    </cfRule>
  </conditionalFormatting>
  <conditionalFormatting sqref="AL58:AM58">
    <cfRule type="cellIs" dxfId="8547" priority="948" operator="equal">
      <formula>3</formula>
    </cfRule>
  </conditionalFormatting>
  <conditionalFormatting sqref="AN58:AO58">
    <cfRule type="cellIs" dxfId="8546" priority="947" operator="equal">
      <formula>3</formula>
    </cfRule>
  </conditionalFormatting>
  <conditionalFormatting sqref="AP58:AQ58">
    <cfRule type="cellIs" dxfId="8545" priority="946" operator="equal">
      <formula>3</formula>
    </cfRule>
  </conditionalFormatting>
  <conditionalFormatting sqref="AR58:AS58">
    <cfRule type="cellIs" dxfId="8544" priority="945" operator="equal">
      <formula>3</formula>
    </cfRule>
  </conditionalFormatting>
  <conditionalFormatting sqref="AT58:AU58">
    <cfRule type="cellIs" dxfId="8543" priority="944" operator="equal">
      <formula>3</formula>
    </cfRule>
  </conditionalFormatting>
  <conditionalFormatting sqref="AV58:AW58">
    <cfRule type="cellIs" dxfId="8542" priority="943" operator="equal">
      <formula>3</formula>
    </cfRule>
  </conditionalFormatting>
  <conditionalFormatting sqref="AX58:AY58">
    <cfRule type="cellIs" dxfId="8541" priority="942" operator="equal">
      <formula>3</formula>
    </cfRule>
  </conditionalFormatting>
  <conditionalFormatting sqref="AZ58:BA58">
    <cfRule type="cellIs" dxfId="8540" priority="941" operator="equal">
      <formula>3</formula>
    </cfRule>
  </conditionalFormatting>
  <conditionalFormatting sqref="BB58:BC58">
    <cfRule type="cellIs" dxfId="8539" priority="940" operator="equal">
      <formula>3</formula>
    </cfRule>
  </conditionalFormatting>
  <conditionalFormatting sqref="BD58:BE58">
    <cfRule type="cellIs" dxfId="8538" priority="939" operator="equal">
      <formula>3</formula>
    </cfRule>
  </conditionalFormatting>
  <conditionalFormatting sqref="BF58:BG58">
    <cfRule type="cellIs" dxfId="8537" priority="938" operator="equal">
      <formula>3</formula>
    </cfRule>
  </conditionalFormatting>
  <conditionalFormatting sqref="BH58:BI58">
    <cfRule type="cellIs" dxfId="8536" priority="937" operator="equal">
      <formula>3</formula>
    </cfRule>
  </conditionalFormatting>
  <conditionalFormatting sqref="BJ58:BK58">
    <cfRule type="cellIs" dxfId="8535" priority="936" operator="equal">
      <formula>3</formula>
    </cfRule>
  </conditionalFormatting>
  <conditionalFormatting sqref="BL58:BM58">
    <cfRule type="cellIs" dxfId="8534" priority="935" operator="equal">
      <formula>3</formula>
    </cfRule>
  </conditionalFormatting>
  <conditionalFormatting sqref="BN58:BO58">
    <cfRule type="cellIs" dxfId="8533" priority="934" operator="equal">
      <formula>3</formula>
    </cfRule>
  </conditionalFormatting>
  <conditionalFormatting sqref="BP58:BQ58">
    <cfRule type="cellIs" dxfId="8532" priority="933" operator="equal">
      <formula>3</formula>
    </cfRule>
  </conditionalFormatting>
  <conditionalFormatting sqref="R60:S60">
    <cfRule type="cellIs" dxfId="8531" priority="932" operator="equal">
      <formula>3</formula>
    </cfRule>
  </conditionalFormatting>
  <conditionalFormatting sqref="BT58:BU58">
    <cfRule type="cellIs" dxfId="8530" priority="931" operator="equal">
      <formula>3</formula>
    </cfRule>
  </conditionalFormatting>
  <conditionalFormatting sqref="T60:U60">
    <cfRule type="cellIs" dxfId="8529" priority="930" operator="equal">
      <formula>3</formula>
    </cfRule>
  </conditionalFormatting>
  <conditionalFormatting sqref="V60:W60">
    <cfRule type="cellIs" dxfId="8528" priority="929" operator="equal">
      <formula>3</formula>
    </cfRule>
  </conditionalFormatting>
  <conditionalFormatting sqref="X60:Y60">
    <cfRule type="cellIs" dxfId="8527" priority="928" operator="equal">
      <formula>3</formula>
    </cfRule>
  </conditionalFormatting>
  <conditionalFormatting sqref="Z60:AA60">
    <cfRule type="cellIs" dxfId="8526" priority="927" operator="equal">
      <formula>3</formula>
    </cfRule>
  </conditionalFormatting>
  <conditionalFormatting sqref="AB60:AC60">
    <cfRule type="cellIs" dxfId="8525" priority="926" operator="equal">
      <formula>3</formula>
    </cfRule>
  </conditionalFormatting>
  <conditionalFormatting sqref="AD60:AE60">
    <cfRule type="cellIs" dxfId="8524" priority="925" operator="equal">
      <formula>3</formula>
    </cfRule>
  </conditionalFormatting>
  <conditionalFormatting sqref="AF60:AG60">
    <cfRule type="cellIs" dxfId="8523" priority="924" operator="equal">
      <formula>3</formula>
    </cfRule>
  </conditionalFormatting>
  <conditionalFormatting sqref="AH60:AI60">
    <cfRule type="cellIs" dxfId="8522" priority="923" operator="equal">
      <formula>3</formula>
    </cfRule>
  </conditionalFormatting>
  <conditionalFormatting sqref="AJ60:AK60">
    <cfRule type="cellIs" dxfId="8521" priority="922" operator="equal">
      <formula>3</formula>
    </cfRule>
  </conditionalFormatting>
  <conditionalFormatting sqref="AL60:AM60">
    <cfRule type="cellIs" dxfId="8520" priority="921" operator="equal">
      <formula>3</formula>
    </cfRule>
  </conditionalFormatting>
  <conditionalFormatting sqref="AN60:AO60">
    <cfRule type="cellIs" dxfId="8519" priority="920" operator="equal">
      <formula>3</formula>
    </cfRule>
  </conditionalFormatting>
  <conditionalFormatting sqref="AP60:AQ60">
    <cfRule type="cellIs" dxfId="8518" priority="919" operator="equal">
      <formula>3</formula>
    </cfRule>
  </conditionalFormatting>
  <conditionalFormatting sqref="AR60:AS60">
    <cfRule type="cellIs" dxfId="8517" priority="918" operator="equal">
      <formula>3</formula>
    </cfRule>
  </conditionalFormatting>
  <conditionalFormatting sqref="AT60:AU60">
    <cfRule type="cellIs" dxfId="8516" priority="917" operator="equal">
      <formula>3</formula>
    </cfRule>
  </conditionalFormatting>
  <conditionalFormatting sqref="AV60:AW60">
    <cfRule type="cellIs" dxfId="8515" priority="916" operator="equal">
      <formula>3</formula>
    </cfRule>
  </conditionalFormatting>
  <conditionalFormatting sqref="AX60:AY60">
    <cfRule type="cellIs" dxfId="8514" priority="915" operator="equal">
      <formula>3</formula>
    </cfRule>
  </conditionalFormatting>
  <conditionalFormatting sqref="AZ60:BA60">
    <cfRule type="cellIs" dxfId="8513" priority="914" operator="equal">
      <formula>3</formula>
    </cfRule>
  </conditionalFormatting>
  <conditionalFormatting sqref="BB60:BC60">
    <cfRule type="cellIs" dxfId="8512" priority="913" operator="equal">
      <formula>3</formula>
    </cfRule>
  </conditionalFormatting>
  <conditionalFormatting sqref="BD60:BE60">
    <cfRule type="cellIs" dxfId="8511" priority="912" operator="equal">
      <formula>3</formula>
    </cfRule>
  </conditionalFormatting>
  <conditionalFormatting sqref="BF60:BG60">
    <cfRule type="cellIs" dxfId="8510" priority="911" operator="equal">
      <formula>3</formula>
    </cfRule>
  </conditionalFormatting>
  <conditionalFormatting sqref="BH60:BI60">
    <cfRule type="cellIs" dxfId="8509" priority="910" operator="equal">
      <formula>3</formula>
    </cfRule>
  </conditionalFormatting>
  <conditionalFormatting sqref="BJ60:BK60">
    <cfRule type="cellIs" dxfId="8508" priority="909" operator="equal">
      <formula>3</formula>
    </cfRule>
  </conditionalFormatting>
  <conditionalFormatting sqref="BL60:BM60">
    <cfRule type="cellIs" dxfId="8507" priority="908" operator="equal">
      <formula>3</formula>
    </cfRule>
  </conditionalFormatting>
  <conditionalFormatting sqref="BN60:BO60">
    <cfRule type="cellIs" dxfId="8506" priority="907" operator="equal">
      <formula>3</formula>
    </cfRule>
  </conditionalFormatting>
  <conditionalFormatting sqref="BP60:BQ60">
    <cfRule type="cellIs" dxfId="8505" priority="906" operator="equal">
      <formula>3</formula>
    </cfRule>
  </conditionalFormatting>
  <conditionalFormatting sqref="D6:D61">
    <cfRule type="cellIs" dxfId="8504" priority="904" operator="notEqual">
      <formula>""</formula>
    </cfRule>
  </conditionalFormatting>
  <conditionalFormatting sqref="N6:N61">
    <cfRule type="cellIs" dxfId="8503" priority="903" operator="notEqual">
      <formula>""</formula>
    </cfRule>
  </conditionalFormatting>
  <conditionalFormatting sqref="G6:G33">
    <cfRule type="cellIs" dxfId="8502" priority="902" operator="notEqual">
      <formula>""</formula>
    </cfRule>
  </conditionalFormatting>
  <conditionalFormatting sqref="G34:G61">
    <cfRule type="cellIs" dxfId="8501" priority="901" operator="notEqual">
      <formula>""</formula>
    </cfRule>
  </conditionalFormatting>
  <conditionalFormatting sqref="BV6:BV61">
    <cfRule type="cellIs" dxfId="8500" priority="900" operator="notEqual">
      <formula>""</formula>
    </cfRule>
  </conditionalFormatting>
  <conditionalFormatting sqref="CB6:CC6">
    <cfRule type="cellIs" dxfId="8499" priority="899" operator="equal">
      <formula>3</formula>
    </cfRule>
  </conditionalFormatting>
  <conditionalFormatting sqref="CD6:CE6">
    <cfRule type="cellIs" dxfId="8498" priority="898" operator="equal">
      <formula>3</formula>
    </cfRule>
  </conditionalFormatting>
  <conditionalFormatting sqref="CF6:CG6">
    <cfRule type="cellIs" dxfId="8497" priority="897" operator="equal">
      <formula>3</formula>
    </cfRule>
  </conditionalFormatting>
  <conditionalFormatting sqref="CH6:CI6">
    <cfRule type="cellIs" dxfId="8496" priority="896" operator="equal">
      <formula>3</formula>
    </cfRule>
  </conditionalFormatting>
  <conditionalFormatting sqref="CJ6:CK6">
    <cfRule type="cellIs" dxfId="8495" priority="895" operator="equal">
      <formula>3</formula>
    </cfRule>
  </conditionalFormatting>
  <conditionalFormatting sqref="BZ8:CA8">
    <cfRule type="cellIs" dxfId="8494" priority="894" operator="equal">
      <formula>3</formula>
    </cfRule>
  </conditionalFormatting>
  <conditionalFormatting sqref="CD8:CE8">
    <cfRule type="cellIs" dxfId="8493" priority="893" operator="equal">
      <formula>3</formula>
    </cfRule>
  </conditionalFormatting>
  <conditionalFormatting sqref="CF8:CG8">
    <cfRule type="cellIs" dxfId="8492" priority="892" operator="equal">
      <formula>3</formula>
    </cfRule>
  </conditionalFormatting>
  <conditionalFormatting sqref="CH8:CI8">
    <cfRule type="cellIs" dxfId="8491" priority="891" operator="equal">
      <formula>3</formula>
    </cfRule>
  </conditionalFormatting>
  <conditionalFormatting sqref="CJ8:CK8">
    <cfRule type="cellIs" dxfId="8490" priority="890" operator="equal">
      <formula>3</formula>
    </cfRule>
  </conditionalFormatting>
  <conditionalFormatting sqref="BZ10:CA10">
    <cfRule type="cellIs" dxfId="8489" priority="889" operator="equal">
      <formula>3</formula>
    </cfRule>
  </conditionalFormatting>
  <conditionalFormatting sqref="BZ12:CA12">
    <cfRule type="cellIs" dxfId="8488" priority="888" operator="equal">
      <formula>3</formula>
    </cfRule>
  </conditionalFormatting>
  <conditionalFormatting sqref="BZ14:CA14">
    <cfRule type="cellIs" dxfId="8487" priority="887" operator="equal">
      <formula>3</formula>
    </cfRule>
  </conditionalFormatting>
  <conditionalFormatting sqref="BZ16:CA16">
    <cfRule type="cellIs" dxfId="8486" priority="886" operator="equal">
      <formula>3</formula>
    </cfRule>
  </conditionalFormatting>
  <conditionalFormatting sqref="CB10:CC10">
    <cfRule type="cellIs" dxfId="8485" priority="885" operator="equal">
      <formula>3</formula>
    </cfRule>
  </conditionalFormatting>
  <conditionalFormatting sqref="CF10:CG10">
    <cfRule type="cellIs" dxfId="8484" priority="884" operator="equal">
      <formula>3</formula>
    </cfRule>
  </conditionalFormatting>
  <conditionalFormatting sqref="CH10:CI10">
    <cfRule type="cellIs" dxfId="8483" priority="883" operator="equal">
      <formula>3</formula>
    </cfRule>
  </conditionalFormatting>
  <conditionalFormatting sqref="CB12:CC12">
    <cfRule type="cellIs" dxfId="8482" priority="882" operator="equal">
      <formula>3</formula>
    </cfRule>
  </conditionalFormatting>
  <conditionalFormatting sqref="CB14:CC14">
    <cfRule type="cellIs" dxfId="8481" priority="881" operator="equal">
      <formula>3</formula>
    </cfRule>
  </conditionalFormatting>
  <conditionalFormatting sqref="CD12:CE12">
    <cfRule type="cellIs" dxfId="8480" priority="880" operator="equal">
      <formula>3</formula>
    </cfRule>
  </conditionalFormatting>
  <conditionalFormatting sqref="CJ10:CK10">
    <cfRule type="cellIs" dxfId="8479" priority="879" operator="equal">
      <formula>3</formula>
    </cfRule>
  </conditionalFormatting>
  <conditionalFormatting sqref="CH12:CI12">
    <cfRule type="cellIs" dxfId="8478" priority="878" operator="equal">
      <formula>3</formula>
    </cfRule>
  </conditionalFormatting>
  <conditionalFormatting sqref="CJ12:CK12">
    <cfRule type="cellIs" dxfId="8477" priority="877" operator="equal">
      <formula>3</formula>
    </cfRule>
  </conditionalFormatting>
  <conditionalFormatting sqref="CD14:CE14">
    <cfRule type="cellIs" dxfId="8476" priority="876" operator="equal">
      <formula>3</formula>
    </cfRule>
  </conditionalFormatting>
  <conditionalFormatting sqref="CB16:CC16">
    <cfRule type="cellIs" dxfId="8475" priority="875" operator="equal">
      <formula>3</formula>
    </cfRule>
  </conditionalFormatting>
  <conditionalFormatting sqref="CD16:CE16">
    <cfRule type="cellIs" dxfId="8474" priority="874" operator="equal">
      <formula>3</formula>
    </cfRule>
  </conditionalFormatting>
  <conditionalFormatting sqref="CF14:CG14">
    <cfRule type="cellIs" dxfId="8473" priority="873" operator="equal">
      <formula>3</formula>
    </cfRule>
  </conditionalFormatting>
  <conditionalFormatting sqref="CJ14:CK14">
    <cfRule type="cellIs" dxfId="8472" priority="872" operator="equal">
      <formula>3</formula>
    </cfRule>
  </conditionalFormatting>
  <conditionalFormatting sqref="CH16:CI16">
    <cfRule type="cellIs" dxfId="8471" priority="871" operator="equal">
      <formula>3</formula>
    </cfRule>
  </conditionalFormatting>
  <conditionalFormatting sqref="CF16:CG16">
    <cfRule type="cellIs" dxfId="8470" priority="870" operator="equal">
      <formula>3</formula>
    </cfRule>
  </conditionalFormatting>
  <conditionalFormatting sqref="CB20:CC20">
    <cfRule type="cellIs" dxfId="8469" priority="869" operator="equal">
      <formula>3</formula>
    </cfRule>
  </conditionalFormatting>
  <conditionalFormatting sqref="CD20:CE20">
    <cfRule type="cellIs" dxfId="8468" priority="868" operator="equal">
      <formula>3</formula>
    </cfRule>
  </conditionalFormatting>
  <conditionalFormatting sqref="CF20:CG20">
    <cfRule type="cellIs" dxfId="8467" priority="867" operator="equal">
      <formula>3</formula>
    </cfRule>
  </conditionalFormatting>
  <conditionalFormatting sqref="CH20:CI20">
    <cfRule type="cellIs" dxfId="8466" priority="866" operator="equal">
      <formula>3</formula>
    </cfRule>
  </conditionalFormatting>
  <conditionalFormatting sqref="CJ20:CK20">
    <cfRule type="cellIs" dxfId="8465" priority="865" operator="equal">
      <formula>3</formula>
    </cfRule>
  </conditionalFormatting>
  <conditionalFormatting sqref="BZ22:CA22">
    <cfRule type="cellIs" dxfId="8464" priority="864" operator="equal">
      <formula>3</formula>
    </cfRule>
  </conditionalFormatting>
  <conditionalFormatting sqref="CD22:CE22">
    <cfRule type="cellIs" dxfId="8463" priority="863" operator="equal">
      <formula>3</formula>
    </cfRule>
  </conditionalFormatting>
  <conditionalFormatting sqref="CF22:CG22">
    <cfRule type="cellIs" dxfId="8462" priority="862" operator="equal">
      <formula>3</formula>
    </cfRule>
  </conditionalFormatting>
  <conditionalFormatting sqref="BZ24:CA24">
    <cfRule type="cellIs" dxfId="8461" priority="861" operator="equal">
      <formula>3</formula>
    </cfRule>
  </conditionalFormatting>
  <conditionalFormatting sqref="CB24:CC24">
    <cfRule type="cellIs" dxfId="8460" priority="860" operator="equal">
      <formula>3</formula>
    </cfRule>
  </conditionalFormatting>
  <conditionalFormatting sqref="CH22:CI22">
    <cfRule type="cellIs" dxfId="8459" priority="859" operator="equal">
      <formula>3</formula>
    </cfRule>
  </conditionalFormatting>
  <conditionalFormatting sqref="CJ22:CK22">
    <cfRule type="cellIs" dxfId="8458" priority="858" operator="equal">
      <formula>3</formula>
    </cfRule>
  </conditionalFormatting>
  <conditionalFormatting sqref="CF24:CG24">
    <cfRule type="cellIs" dxfId="8457" priority="857" operator="equal">
      <formula>3</formula>
    </cfRule>
  </conditionalFormatting>
  <conditionalFormatting sqref="CH24:CI24">
    <cfRule type="cellIs" dxfId="8456" priority="856" operator="equal">
      <formula>3</formula>
    </cfRule>
  </conditionalFormatting>
  <conditionalFormatting sqref="CJ24:CK24">
    <cfRule type="cellIs" dxfId="8455" priority="855" operator="equal">
      <formula>3</formula>
    </cfRule>
  </conditionalFormatting>
  <conditionalFormatting sqref="BZ26:CA26">
    <cfRule type="cellIs" dxfId="8454" priority="854" operator="equal">
      <formula>3</formula>
    </cfRule>
  </conditionalFormatting>
  <conditionalFormatting sqref="CB26:CC26">
    <cfRule type="cellIs" dxfId="8453" priority="853" operator="equal">
      <formula>3</formula>
    </cfRule>
  </conditionalFormatting>
  <conditionalFormatting sqref="CD26:CE26">
    <cfRule type="cellIs" dxfId="8452" priority="852" operator="equal">
      <formula>3</formula>
    </cfRule>
  </conditionalFormatting>
  <conditionalFormatting sqref="CH26:CI26">
    <cfRule type="cellIs" dxfId="8451" priority="851" operator="equal">
      <formula>3</formula>
    </cfRule>
  </conditionalFormatting>
  <conditionalFormatting sqref="BZ28:CA28">
    <cfRule type="cellIs" dxfId="8450" priority="850" operator="equal">
      <formula>3</formula>
    </cfRule>
  </conditionalFormatting>
  <conditionalFormatting sqref="CB28:CC28">
    <cfRule type="cellIs" dxfId="8449" priority="849" operator="equal">
      <formula>3</formula>
    </cfRule>
  </conditionalFormatting>
  <conditionalFormatting sqref="CD28:CE28">
    <cfRule type="cellIs" dxfId="8448" priority="848" operator="equal">
      <formula>3</formula>
    </cfRule>
  </conditionalFormatting>
  <conditionalFormatting sqref="CF28:CG28">
    <cfRule type="cellIs" dxfId="8447" priority="847" operator="equal">
      <formula>3</formula>
    </cfRule>
  </conditionalFormatting>
  <conditionalFormatting sqref="CJ26:CK26">
    <cfRule type="cellIs" dxfId="8446" priority="846" operator="equal">
      <formula>3</formula>
    </cfRule>
  </conditionalFormatting>
  <conditionalFormatting sqref="CJ28:CK28">
    <cfRule type="cellIs" dxfId="8445" priority="845" operator="equal">
      <formula>3</formula>
    </cfRule>
  </conditionalFormatting>
  <conditionalFormatting sqref="BZ30:CA30">
    <cfRule type="cellIs" dxfId="8444" priority="844" operator="equal">
      <formula>3</formula>
    </cfRule>
  </conditionalFormatting>
  <conditionalFormatting sqref="CB30:CC30">
    <cfRule type="cellIs" dxfId="8443" priority="843" operator="equal">
      <formula>3</formula>
    </cfRule>
  </conditionalFormatting>
  <conditionalFormatting sqref="CD30:CE30">
    <cfRule type="cellIs" dxfId="8442" priority="842" operator="equal">
      <formula>3</formula>
    </cfRule>
  </conditionalFormatting>
  <conditionalFormatting sqref="CF30:CG30">
    <cfRule type="cellIs" dxfId="8441" priority="841" operator="equal">
      <formula>3</formula>
    </cfRule>
  </conditionalFormatting>
  <conditionalFormatting sqref="CH30:CI30">
    <cfRule type="cellIs" dxfId="8440" priority="840" operator="equal">
      <formula>3</formula>
    </cfRule>
  </conditionalFormatting>
  <conditionalFormatting sqref="CB34:CC34">
    <cfRule type="cellIs" dxfId="8439" priority="839" operator="equal">
      <formula>3</formula>
    </cfRule>
  </conditionalFormatting>
  <conditionalFormatting sqref="CD34:CE34">
    <cfRule type="cellIs" dxfId="8438" priority="838" operator="equal">
      <formula>3</formula>
    </cfRule>
  </conditionalFormatting>
  <conditionalFormatting sqref="CF34:CG34">
    <cfRule type="cellIs" dxfId="8437" priority="837" operator="equal">
      <formula>3</formula>
    </cfRule>
  </conditionalFormatting>
  <conditionalFormatting sqref="CH34:CI34">
    <cfRule type="cellIs" dxfId="8436" priority="836" operator="equal">
      <formula>3</formula>
    </cfRule>
  </conditionalFormatting>
  <conditionalFormatting sqref="CH44:CI44">
    <cfRule type="cellIs" dxfId="8435" priority="810" operator="equal">
      <formula>3</formula>
    </cfRule>
  </conditionalFormatting>
  <conditionalFormatting sqref="CJ34:CK34">
    <cfRule type="cellIs" dxfId="8434" priority="835" operator="equal">
      <formula>3</formula>
    </cfRule>
  </conditionalFormatting>
  <conditionalFormatting sqref="BZ36:CA36">
    <cfRule type="cellIs" dxfId="8433" priority="834" operator="equal">
      <formula>3</formula>
    </cfRule>
  </conditionalFormatting>
  <conditionalFormatting sqref="BZ38:CA38">
    <cfRule type="cellIs" dxfId="8432" priority="833" operator="equal">
      <formula>3</formula>
    </cfRule>
  </conditionalFormatting>
  <conditionalFormatting sqref="BZ40:CA40">
    <cfRule type="cellIs" dxfId="8431" priority="832" operator="equal">
      <formula>3</formula>
    </cfRule>
  </conditionalFormatting>
  <conditionalFormatting sqref="BZ42:CA42">
    <cfRule type="cellIs" dxfId="8430" priority="831" operator="equal">
      <formula>3</formula>
    </cfRule>
  </conditionalFormatting>
  <conditionalFormatting sqref="BZ44:CA44">
    <cfRule type="cellIs" dxfId="8429" priority="830" operator="equal">
      <formula>3</formula>
    </cfRule>
  </conditionalFormatting>
  <conditionalFormatting sqref="CD36:CE36">
    <cfRule type="cellIs" dxfId="8428" priority="829" operator="equal">
      <formula>3</formula>
    </cfRule>
  </conditionalFormatting>
  <conditionalFormatting sqref="CF36:CG36">
    <cfRule type="cellIs" dxfId="8427" priority="828" operator="equal">
      <formula>3</formula>
    </cfRule>
  </conditionalFormatting>
  <conditionalFormatting sqref="CH36:CI36">
    <cfRule type="cellIs" dxfId="8426" priority="827" operator="equal">
      <formula>3</formula>
    </cfRule>
  </conditionalFormatting>
  <conditionalFormatting sqref="CJ36:CK36">
    <cfRule type="cellIs" dxfId="8425" priority="826" operator="equal">
      <formula>3</formula>
    </cfRule>
  </conditionalFormatting>
  <conditionalFormatting sqref="CB38:CC38">
    <cfRule type="cellIs" dxfId="8424" priority="825" operator="equal">
      <formula>3</formula>
    </cfRule>
  </conditionalFormatting>
  <conditionalFormatting sqref="CF38:CG38">
    <cfRule type="cellIs" dxfId="8423" priority="824" operator="equal">
      <formula>3</formula>
    </cfRule>
  </conditionalFormatting>
  <conditionalFormatting sqref="CH38:CI38">
    <cfRule type="cellIs" dxfId="8422" priority="823" operator="equal">
      <formula>3</formula>
    </cfRule>
  </conditionalFormatting>
  <conditionalFormatting sqref="CJ38:CK38">
    <cfRule type="cellIs" dxfId="8421" priority="822" operator="equal">
      <formula>3</formula>
    </cfRule>
  </conditionalFormatting>
  <conditionalFormatting sqref="CB40:CC40">
    <cfRule type="cellIs" dxfId="8420" priority="821" operator="equal">
      <formula>3</formula>
    </cfRule>
  </conditionalFormatting>
  <conditionalFormatting sqref="CD40:CE40">
    <cfRule type="cellIs" dxfId="8419" priority="820" operator="equal">
      <formula>3</formula>
    </cfRule>
  </conditionalFormatting>
  <conditionalFormatting sqref="CH40:CI40">
    <cfRule type="cellIs" dxfId="8418" priority="819" operator="equal">
      <formula>3</formula>
    </cfRule>
  </conditionalFormatting>
  <conditionalFormatting sqref="CJ40:CK40">
    <cfRule type="cellIs" dxfId="8417" priority="818" operator="equal">
      <formula>3</formula>
    </cfRule>
  </conditionalFormatting>
  <conditionalFormatting sqref="CJ42:CK42">
    <cfRule type="cellIs" dxfId="8416" priority="817" operator="equal">
      <formula>3</formula>
    </cfRule>
  </conditionalFormatting>
  <conditionalFormatting sqref="CB42:CC42">
    <cfRule type="cellIs" dxfId="8415" priority="816" operator="equal">
      <formula>3</formula>
    </cfRule>
  </conditionalFormatting>
  <conditionalFormatting sqref="CD42:CE42">
    <cfRule type="cellIs" dxfId="8414" priority="815" operator="equal">
      <formula>3</formula>
    </cfRule>
  </conditionalFormatting>
  <conditionalFormatting sqref="CF42:CG42">
    <cfRule type="cellIs" dxfId="8413" priority="814" operator="equal">
      <formula>3</formula>
    </cfRule>
  </conditionalFormatting>
  <conditionalFormatting sqref="CB44:CC44">
    <cfRule type="cellIs" dxfId="8412" priority="813" operator="equal">
      <formula>3</formula>
    </cfRule>
  </conditionalFormatting>
  <conditionalFormatting sqref="CD44:CE44">
    <cfRule type="cellIs" dxfId="8411" priority="812" operator="equal">
      <formula>3</formula>
    </cfRule>
  </conditionalFormatting>
  <conditionalFormatting sqref="CF44:CG44">
    <cfRule type="cellIs" dxfId="8410" priority="811" operator="equal">
      <formula>3</formula>
    </cfRule>
  </conditionalFormatting>
  <conditionalFormatting sqref="BT7">
    <cfRule type="cellIs" dxfId="8409" priority="808" operator="notEqual">
      <formula>$S$61</formula>
    </cfRule>
  </conditionalFormatting>
  <conditionalFormatting sqref="R61">
    <cfRule type="cellIs" dxfId="8408" priority="753" operator="notEqual">
      <formula>$BU$7</formula>
    </cfRule>
  </conditionalFormatting>
  <conditionalFormatting sqref="BU7">
    <cfRule type="cellIs" dxfId="8407" priority="807" operator="notEqual">
      <formula>$R$61</formula>
    </cfRule>
  </conditionalFormatting>
  <conditionalFormatting sqref="S61">
    <cfRule type="cellIs" dxfId="8406" priority="806" operator="notEqual">
      <formula>$BT$7</formula>
    </cfRule>
  </conditionalFormatting>
  <conditionalFormatting sqref="BR9">
    <cfRule type="cellIs" dxfId="8405" priority="805" operator="notEqual">
      <formula>$U$59</formula>
    </cfRule>
  </conditionalFormatting>
  <conditionalFormatting sqref="U59">
    <cfRule type="cellIs" dxfId="8404" priority="804" operator="notEqual">
      <formula>$BR$9</formula>
    </cfRule>
  </conditionalFormatting>
  <conditionalFormatting sqref="T59">
    <cfRule type="cellIs" dxfId="8403" priority="803" operator="notEqual">
      <formula>$BS$9</formula>
    </cfRule>
  </conditionalFormatting>
  <conditionalFormatting sqref="BS9">
    <cfRule type="cellIs" dxfId="8402" priority="802" operator="notEqual">
      <formula>$T$59</formula>
    </cfRule>
  </conditionalFormatting>
  <conditionalFormatting sqref="V57">
    <cfRule type="cellIs" dxfId="8401" priority="801" operator="notEqual">
      <formula>$BQ$11</formula>
    </cfRule>
  </conditionalFormatting>
  <conditionalFormatting sqref="W57">
    <cfRule type="cellIs" dxfId="8400" priority="800" operator="notEqual">
      <formula>$BP$11</formula>
    </cfRule>
  </conditionalFormatting>
  <conditionalFormatting sqref="BP11">
    <cfRule type="cellIs" dxfId="8399" priority="799" operator="notEqual">
      <formula>$W$57</formula>
    </cfRule>
  </conditionalFormatting>
  <conditionalFormatting sqref="BQ11">
    <cfRule type="cellIs" dxfId="8398" priority="798" operator="notEqual">
      <formula>$V$57</formula>
    </cfRule>
  </conditionalFormatting>
  <conditionalFormatting sqref="X55">
    <cfRule type="cellIs" dxfId="8397" priority="797" operator="notEqual">
      <formula>$BO$13</formula>
    </cfRule>
  </conditionalFormatting>
  <conditionalFormatting sqref="Y55">
    <cfRule type="cellIs" dxfId="8396" priority="796" operator="notEqual">
      <formula>$BN$13</formula>
    </cfRule>
  </conditionalFormatting>
  <conditionalFormatting sqref="BN13">
    <cfRule type="cellIs" dxfId="8395" priority="795" operator="notEqual">
      <formula>$Y$55</formula>
    </cfRule>
  </conditionalFormatting>
  <conditionalFormatting sqref="BO13">
    <cfRule type="cellIs" dxfId="8394" priority="794" operator="notEqual">
      <formula>$X$55</formula>
    </cfRule>
  </conditionalFormatting>
  <conditionalFormatting sqref="Z53">
    <cfRule type="cellIs" dxfId="8393" priority="793" operator="notEqual">
      <formula>$BM$15</formula>
    </cfRule>
  </conditionalFormatting>
  <conditionalFormatting sqref="AA53">
    <cfRule type="cellIs" dxfId="8392" priority="792" operator="notEqual">
      <formula>$BL$15</formula>
    </cfRule>
  </conditionalFormatting>
  <conditionalFormatting sqref="BL15">
    <cfRule type="cellIs" dxfId="8391" priority="791" operator="notEqual">
      <formula>$AA$53</formula>
    </cfRule>
  </conditionalFormatting>
  <conditionalFormatting sqref="BM15">
    <cfRule type="cellIs" dxfId="8390" priority="790" operator="notEqual">
      <formula>$Z$53</formula>
    </cfRule>
  </conditionalFormatting>
  <conditionalFormatting sqref="AB51">
    <cfRule type="cellIs" dxfId="8389" priority="789" operator="notEqual">
      <formula>$BK$17</formula>
    </cfRule>
  </conditionalFormatting>
  <conditionalFormatting sqref="AC51">
    <cfRule type="cellIs" dxfId="8388" priority="788" operator="notEqual">
      <formula>$BJ$17</formula>
    </cfRule>
  </conditionalFormatting>
  <conditionalFormatting sqref="BJ17">
    <cfRule type="cellIs" dxfId="8387" priority="787" operator="notEqual">
      <formula>$AC$51</formula>
    </cfRule>
  </conditionalFormatting>
  <conditionalFormatting sqref="BK17">
    <cfRule type="cellIs" dxfId="8386" priority="786" operator="notEqual">
      <formula>$AB$51</formula>
    </cfRule>
  </conditionalFormatting>
  <conditionalFormatting sqref="AD49">
    <cfRule type="cellIs" dxfId="8385" priority="785" operator="notEqual">
      <formula>$BI$19</formula>
    </cfRule>
  </conditionalFormatting>
  <conditionalFormatting sqref="AE49">
    <cfRule type="cellIs" dxfId="8384" priority="784" operator="notEqual">
      <formula>$BH$19</formula>
    </cfRule>
  </conditionalFormatting>
  <conditionalFormatting sqref="BH19">
    <cfRule type="cellIs" dxfId="8383" priority="783" operator="notEqual">
      <formula>$AE$49</formula>
    </cfRule>
  </conditionalFormatting>
  <conditionalFormatting sqref="BI19">
    <cfRule type="cellIs" dxfId="8382" priority="782" operator="notEqual">
      <formula>$AD$49</formula>
    </cfRule>
  </conditionalFormatting>
  <conditionalFormatting sqref="AF47">
    <cfRule type="cellIs" dxfId="8381" priority="781" operator="notEqual">
      <formula>$BG$21</formula>
    </cfRule>
  </conditionalFormatting>
  <conditionalFormatting sqref="AG47">
    <cfRule type="cellIs" dxfId="8380" priority="780" operator="notEqual">
      <formula>$BF$21</formula>
    </cfRule>
  </conditionalFormatting>
  <conditionalFormatting sqref="AH45">
    <cfRule type="cellIs" dxfId="8379" priority="777" operator="notEqual">
      <formula>$BE$23</formula>
    </cfRule>
  </conditionalFormatting>
  <conditionalFormatting sqref="AI45">
    <cfRule type="cellIs" dxfId="8378" priority="776" operator="notEqual">
      <formula>$BD$23</formula>
    </cfRule>
  </conditionalFormatting>
  <conditionalFormatting sqref="BF21">
    <cfRule type="cellIs" dxfId="8377" priority="779" operator="notEqual">
      <formula>$AG$47</formula>
    </cfRule>
  </conditionalFormatting>
  <conditionalFormatting sqref="BG21">
    <cfRule type="cellIs" dxfId="8376" priority="778" operator="notEqual">
      <formula>$AF$47</formula>
    </cfRule>
  </conditionalFormatting>
  <conditionalFormatting sqref="BD23">
    <cfRule type="cellIs" dxfId="8375" priority="775" operator="notEqual">
      <formula>$AI$45</formula>
    </cfRule>
  </conditionalFormatting>
  <conditionalFormatting sqref="BE23">
    <cfRule type="cellIs" dxfId="8374" priority="774" operator="notEqual">
      <formula>$AH$45</formula>
    </cfRule>
  </conditionalFormatting>
  <conditionalFormatting sqref="AJ43">
    <cfRule type="cellIs" dxfId="8373" priority="773" operator="notEqual">
      <formula>$BC$25</formula>
    </cfRule>
  </conditionalFormatting>
  <conditionalFormatting sqref="AK43">
    <cfRule type="cellIs" dxfId="8372" priority="772" operator="notEqual">
      <formula>$BB$25</formula>
    </cfRule>
  </conditionalFormatting>
  <conditionalFormatting sqref="BB25">
    <cfRule type="cellIs" dxfId="8371" priority="771" operator="notEqual">
      <formula>$AK$43</formula>
    </cfRule>
  </conditionalFormatting>
  <conditionalFormatting sqref="BC25">
    <cfRule type="cellIs" dxfId="8370" priority="770" operator="notEqual">
      <formula>$AJ$43</formula>
    </cfRule>
  </conditionalFormatting>
  <conditionalFormatting sqref="AL41">
    <cfRule type="cellIs" dxfId="8369" priority="769" operator="notEqual">
      <formula>$BA$27</formula>
    </cfRule>
  </conditionalFormatting>
  <conditionalFormatting sqref="AM41">
    <cfRule type="cellIs" dxfId="8368" priority="768" operator="notEqual">
      <formula>$AZ$27</formula>
    </cfRule>
  </conditionalFormatting>
  <conditionalFormatting sqref="AZ27">
    <cfRule type="cellIs" dxfId="8367" priority="767" operator="notEqual">
      <formula>$AM$41</formula>
    </cfRule>
  </conditionalFormatting>
  <conditionalFormatting sqref="BA27">
    <cfRule type="cellIs" dxfId="8366" priority="766" operator="notEqual">
      <formula>$AL$41</formula>
    </cfRule>
  </conditionalFormatting>
  <conditionalFormatting sqref="AN39">
    <cfRule type="cellIs" dxfId="8365" priority="765" operator="notEqual">
      <formula>$AY$29</formula>
    </cfRule>
  </conditionalFormatting>
  <conditionalFormatting sqref="AO39">
    <cfRule type="cellIs" dxfId="8364" priority="764" operator="notEqual">
      <formula>$AX$29</formula>
    </cfRule>
  </conditionalFormatting>
  <conditionalFormatting sqref="AX29">
    <cfRule type="cellIs" dxfId="8363" priority="763" operator="notEqual">
      <formula>$AO$39</formula>
    </cfRule>
  </conditionalFormatting>
  <conditionalFormatting sqref="AY29">
    <cfRule type="cellIs" dxfId="8362" priority="762" operator="notEqual">
      <formula>$AN$39</formula>
    </cfRule>
  </conditionalFormatting>
  <conditionalFormatting sqref="AP37">
    <cfRule type="cellIs" dxfId="8361" priority="761" operator="notEqual">
      <formula>$AW$31</formula>
    </cfRule>
  </conditionalFormatting>
  <conditionalFormatting sqref="AW31">
    <cfRule type="cellIs" dxfId="8360" priority="760" operator="notEqual">
      <formula>$AP$37</formula>
    </cfRule>
  </conditionalFormatting>
  <conditionalFormatting sqref="AV31">
    <cfRule type="cellIs" dxfId="8359" priority="759" operator="notEqual">
      <formula>$AQ$37</formula>
    </cfRule>
  </conditionalFormatting>
  <conditionalFormatting sqref="AQ37">
    <cfRule type="cellIs" dxfId="8358" priority="758" operator="notEqual">
      <formula>$AV$31</formula>
    </cfRule>
  </conditionalFormatting>
  <conditionalFormatting sqref="AR35">
    <cfRule type="cellIs" dxfId="8357" priority="757" operator="notEqual">
      <formula>$AU$33</formula>
    </cfRule>
  </conditionalFormatting>
  <conditionalFormatting sqref="AS35">
    <cfRule type="cellIs" dxfId="8356" priority="756" operator="notEqual">
      <formula>$AT$33</formula>
    </cfRule>
  </conditionalFormatting>
  <conditionalFormatting sqref="AT33">
    <cfRule type="cellIs" dxfId="8355" priority="755" operator="notEqual">
      <formula>$AS$35</formula>
    </cfRule>
  </conditionalFormatting>
  <conditionalFormatting sqref="AU33">
    <cfRule type="cellIs" dxfId="8354" priority="754" operator="notEqual">
      <formula>$AR$35</formula>
    </cfRule>
  </conditionalFormatting>
  <conditionalFormatting sqref="BT7:BU7 BR9:BS9 BP11:BQ11 BN13:BO13 BL15:BM15 BJ17:BK17 BH19:BI19 BF21:BG21 BD23:BE23 BB25:BC25 AZ27:BA27 AX29:AY29 AV31:AW31 AT33:AU33 AR35:AS35 AP37:AQ37 AN39:AO39 AL41:AM41 AJ43:AK43 AH45:AI45 AF47:AG47 AD49:AE49 AB51:AC51 Z53:AA53 X55:Y55 V57:W57 T59:U59 R61:S61">
    <cfRule type="expression" dxfId="8353" priority="809">
      <formula>$R$6=1</formula>
    </cfRule>
  </conditionalFormatting>
  <conditionalFormatting sqref="R35:S35 AT7:AU7 BT9:BU9 BR11:BS11 BP13:BQ13 BN15:BO15 BL17:BM17 BJ19:BK19 BH21:BI21 BF23:BG23 BD25:BE25 BB27:BC27 AZ29:BA29 AX31:AY31 AV33:AW33 AR37:AS37 AP39:AQ39 AN41:AO41 AL43:AM43 AJ45:AK45 AH47:AI47 AF49:AG49 AD51:AE51 AB53:AC53 Z55:AA55 X57:Y57 V59:W59 T61:U61">
    <cfRule type="expression" dxfId="8352" priority="752">
      <formula>$R$6=2</formula>
    </cfRule>
  </conditionalFormatting>
  <conditionalFormatting sqref="AZ31:BA31 AX33:AY33 AV7:AW7 R37:S37 AT9:AU9 T35:U35 BT11:BU11 V61:W61 X59:Y59 BR13:BS13 BP15:BQ15 Z57:AA57 AB55:AC55 BN17:BO17 AD53:AE53 BL19:BM19 AF51:AG51 BJ21:BK21 AH49:AI49 BH23:BI23 AJ47:AK47 BF25:BG25 BD27:BE27 AL45:AM45 AN43:AO43 BB29:BC29 AP41:AQ41 AR39:AS39">
    <cfRule type="expression" dxfId="8351" priority="751">
      <formula>$R$6=3</formula>
    </cfRule>
  </conditionalFormatting>
  <conditionalFormatting sqref="AN45:AO45 BD29:BE29 BB31:BC31 AP43:AQ43 AR41:AS41 AZ33:BA33 AX7:AY7 R39:S39 T37:U37 AV9:AW9 AT11:AU11 V35:W35 X61:Y61 BT13:BU13 BR15:BS15 Z59:AA59 BP17:BQ17 AB57:AC57 AD55:AE55 BN19:BO19 AF53:AG53 BL21:BM21 AH51:AI51 BJ23:BK23 AJ49:AK49 BH25:BI25 BF27:BG27 AL47:AM47">
    <cfRule type="expression" dxfId="8350" priority="750">
      <formula>$R$6=4</formula>
    </cfRule>
  </conditionalFormatting>
  <conditionalFormatting sqref="BH27:BI27 AL49:AM49 AN47:AO47 BF29:BG29 BD31:BE31 AP45:AQ45 BB33:BC33 AR43:AS43 AZ7:BA7 R41:S41 AX9:AY9 T39:U39 AV11:AW11 V37:W37 X35:Y35 AT13:AU13 Z61:AA61 BT15:BU15 BR17:BS17 BP19:BQ19 BN21:BO21 BL23:BM23 BJ25:BK25 AB59:AC59 AD57:AE57 AF55:AG55 AH53:AI53 AJ51:AK51">
    <cfRule type="expression" dxfId="8349" priority="749">
      <formula>$R$6=5</formula>
    </cfRule>
  </conditionalFormatting>
  <conditionalFormatting sqref="AJ53:AK53 BL25:BM25 AL51:AM51 BJ27:BK27 AN49:AO49 BH29:BI29 AP47:AQ47 BF31:BG31 AR45:AS45 BD33:BE33 R43:S43 BB7:BC7 AZ9:BA9 T41:U41 AX11:AY11 V39:W39 X37:Y37 AV13:AW13 AT15:AU15 Z35:AA35 AB61:AC61 BT17:BU17 AD59:AE59 BR19:BS19 AF57:AG57 BP21:BQ21 AH55:AI55 BN23:BO23">
    <cfRule type="expression" dxfId="8348" priority="748">
      <formula>$R$6=6</formula>
    </cfRule>
  </conditionalFormatting>
  <conditionalFormatting sqref="BP23:BQ23 AH57:AI57 AJ55:AK55 BN25:BO25 BL27:BM27 AL53:AM53 BJ29:BK29 AN51:AO51 AP49:AQ49 BH31:BI31 AR47:AS47 BF33:BG33 BD7:BE7 R45:S45 T43:U43 BB9:BC9 V41:W41 AZ11:BA11 X39:Y39 AX13:AY13 Z37:AA37 AV15:AW15 AB35:AC35 AT17:AU17 BT19:BU19 AD61:AE61 BR21:BS21 AF59:AG59">
    <cfRule type="expression" dxfId="8347" priority="747">
      <formula>$R$6=7</formula>
    </cfRule>
  </conditionalFormatting>
  <conditionalFormatting sqref="AD35:AE35 AT19:AU19 AF61:AG61 BT21:BU21 BR23:BS23 AH59:AI59 BP25:BQ25 AJ57:AK57 BN27:BO27 AL55:AM55 AN53:AO53 BL29:BM29 AP51:AQ51 BJ31:BK31 AR49:AS49 BH33:BI33 R47:S47 BF7:BG7 BD9:BE9 T45:U45 BB11:BC11 V43:W43 AZ13:BA13 X41:Y41 AX15:AY15 Z39:AA39 AV17:AW17 AB37:AC37">
    <cfRule type="expression" dxfId="8346" priority="746">
      <formula>$R$6=8</formula>
    </cfRule>
  </conditionalFormatting>
  <conditionalFormatting sqref="AX17:AY17 AB39:AC39 AD37:AE37 AV19:AW19 AT21:AU21 AF35:AG35 AH61:AI61 BT23:BU23 BR25:BS25 AJ59:AK59 AL57:AM57 BP27:BQ27 AN55:AO55 BN29:BO29 AP53:AQ53 BL31:BM31 AR51:AS51 BJ33:BK33 BH7:BI7 R49:S49 T47:U47 BF9:BG9 V45:W45 BD11:BE11 X43:Y43 BB13:BC13 Z41:AA41 AZ15:BA15">
    <cfRule type="expression" dxfId="8345" priority="745">
      <formula>$R$6=9</formula>
    </cfRule>
  </conditionalFormatting>
  <conditionalFormatting sqref="BB15:BC15 Z43:AA43 AB41:AC41 AZ17:BA17 AD39:AE39 AX19:AY19 AV21:AW21 AT23:AU23 AF37:AG37 AH35:AI35 AJ61:AK61 BT25:BU25 BR27:BS27 AL59:AM59 BP29:BQ29 AN57:AO57 AP55:AQ55 BN31:BO31 AR53:AS53 BL33:BM33 R51:S51 BJ7:BK7 BH9:BI9 T49:U49 BF11:BG11 V47:W47 BD13:BE13 X45:Y45">
    <cfRule type="expression" dxfId="8344" priority="744">
      <formula>$R$6=10</formula>
    </cfRule>
  </conditionalFormatting>
  <conditionalFormatting sqref="BF13:BG13 X47:Y47 Z45:AA45 BD15:BE15 BB17:BC17 AB43:AC43 AZ19:BA19 AD41:AE41 AX21:AY21 AF39:AG39 AV23:AW23 AH37:AI37 AJ35:AK35 AT25:AU25 AL61:AM61 BT27:BU27 BR29:BS29 AN59:AO59 AP57:AQ57 BP31:BQ31 AR55:AS55 BN33:BO33 BL7:BM7 R53:S53 BJ9:BK9 T51:U51 BH11:BI11 V49:W49">
    <cfRule type="expression" dxfId="8343" priority="743">
      <formula>$R$6=11</formula>
    </cfRule>
  </conditionalFormatting>
  <conditionalFormatting sqref="BJ11:BK11 V51:W51 X49:Y49 BH13:BI13 BF15:BG15 Z47:AA47 AB45:AC45 BD17:BE17 AD43:AE43 BB19:BC19 AF41:AG41 AZ21:BA21 AH39:AI39 AX23:AY23 AJ37:AK37 AV25:AW25 AL35:AM35 AT27:AU27 AN61:AO61 BT29:BU29 BR31:BS31 AP59:AQ59 AR57:AS57 BP33:BQ33 BN7:BO7 R55:S55 BL9:BM9 T53:U53">
    <cfRule type="expression" dxfId="8342" priority="742">
      <formula>$R$6=12</formula>
    </cfRule>
  </conditionalFormatting>
  <conditionalFormatting sqref="BN9:BO9 T55:U55 BL11:BM11 V53:W53 X51:Y51 BJ13:BK13 BH15:BI15 Z49:AA49 BF17:BG17 AB47:AC47 BD19:BE19 BB21:BC21 AD45:AE45 AF43:AG43 AH41:AI41 AJ39:AK39 AL37:AM37 AN35:AO35 BT31:BU31 BR33:BS33 AP61:AQ61 AR59:AS59 BP7:BQ7 R57:S57 AZ23:BA23 AX25:AY25 AV27:AW27 AT29:AU29">
    <cfRule type="expression" dxfId="8341" priority="741">
      <formula>$R$6=13</formula>
    </cfRule>
  </conditionalFormatting>
  <conditionalFormatting sqref="T57:U57 BP9:BQ9 BN11:BO11 V55:W55 X53:Y53 BL13:BM13 Z51:AA51 BJ15:BK15 AB49:AC49 BH17:BI17 AD47:AE47 BF19:BG19 AF45:AG45 BD21:BE21 AH43:AI43 BB23:BC23 AJ41:AK41 AZ25:BA25 AL39:AM39 AX27:AY27 AN37:AO37 AV29:AW29 AP35:AQ35 AT31:AU31 AR61:AS61 BT33:BU33 BR7:BS7 R59:S59">
    <cfRule type="expression" dxfId="8340" priority="740">
      <formula>$R$6=14</formula>
    </cfRule>
  </conditionalFormatting>
  <conditionalFormatting sqref="AR37">
    <cfRule type="cellIs" dxfId="8339" priority="739" operator="notEqual">
      <formula>$AW$33</formula>
    </cfRule>
  </conditionalFormatting>
  <conditionalFormatting sqref="AW33">
    <cfRule type="cellIs" dxfId="8338" priority="738" operator="notEqual">
      <formula>$AR$37</formula>
    </cfRule>
  </conditionalFormatting>
  <conditionalFormatting sqref="AS37">
    <cfRule type="cellIs" dxfId="8337" priority="737" operator="notEqual">
      <formula>$AV$33</formula>
    </cfRule>
  </conditionalFormatting>
  <conditionalFormatting sqref="AV33">
    <cfRule type="cellIs" dxfId="8336" priority="736" operator="notEqual">
      <formula>$AS$37</formula>
    </cfRule>
  </conditionalFormatting>
  <conditionalFormatting sqref="R35">
    <cfRule type="cellIs" dxfId="8335" priority="735" operator="notEqual">
      <formula>$AU$7</formula>
    </cfRule>
  </conditionalFormatting>
  <conditionalFormatting sqref="AU7">
    <cfRule type="cellIs" dxfId="8334" priority="734" operator="notEqual">
      <formula>$R$35</formula>
    </cfRule>
  </conditionalFormatting>
  <conditionalFormatting sqref="S35">
    <cfRule type="cellIs" dxfId="8333" priority="733" operator="notEqual">
      <formula>$AT$7</formula>
    </cfRule>
  </conditionalFormatting>
  <conditionalFormatting sqref="AT7">
    <cfRule type="cellIs" dxfId="8332" priority="732" operator="notEqual">
      <formula>$S$35</formula>
    </cfRule>
  </conditionalFormatting>
  <conditionalFormatting sqref="T61">
    <cfRule type="cellIs" dxfId="8331" priority="731" operator="notEqual">
      <formula>$BU$9</formula>
    </cfRule>
  </conditionalFormatting>
  <conditionalFormatting sqref="BU9">
    <cfRule type="cellIs" dxfId="8330" priority="730" operator="notEqual">
      <formula>$T$61</formula>
    </cfRule>
  </conditionalFormatting>
  <conditionalFormatting sqref="BT9">
    <cfRule type="cellIs" dxfId="8329" priority="729" operator="notEqual">
      <formula>$U$61</formula>
    </cfRule>
  </conditionalFormatting>
  <conditionalFormatting sqref="U61">
    <cfRule type="cellIs" dxfId="8328" priority="728" operator="notEqual">
      <formula>$BT$9</formula>
    </cfRule>
  </conditionalFormatting>
  <conditionalFormatting sqref="BR11">
    <cfRule type="cellIs" dxfId="8327" priority="727" operator="notEqual">
      <formula>$W$59</formula>
    </cfRule>
  </conditionalFormatting>
  <conditionalFormatting sqref="W59">
    <cfRule type="cellIs" dxfId="8326" priority="726" operator="notEqual">
      <formula>$BR$11</formula>
    </cfRule>
  </conditionalFormatting>
  <conditionalFormatting sqref="BS11">
    <cfRule type="cellIs" dxfId="8325" priority="725" operator="notEqual">
      <formula>$V$59</formula>
    </cfRule>
  </conditionalFormatting>
  <conditionalFormatting sqref="V59">
    <cfRule type="cellIs" dxfId="8324" priority="724" operator="notEqual">
      <formula>$BS$11</formula>
    </cfRule>
  </conditionalFormatting>
  <conditionalFormatting sqref="BP13">
    <cfRule type="cellIs" dxfId="8323" priority="723" operator="notEqual">
      <formula>$Y$57</formula>
    </cfRule>
  </conditionalFormatting>
  <conditionalFormatting sqref="Y57">
    <cfRule type="cellIs" dxfId="8322" priority="722" operator="notEqual">
      <formula>$BP$13</formula>
    </cfRule>
  </conditionalFormatting>
  <conditionalFormatting sqref="BQ13">
    <cfRule type="cellIs" dxfId="8321" priority="721" operator="notEqual">
      <formula>$X$57</formula>
    </cfRule>
  </conditionalFormatting>
  <conditionalFormatting sqref="X57">
    <cfRule type="cellIs" dxfId="8320" priority="720" operator="notEqual">
      <formula>$BQ$13</formula>
    </cfRule>
  </conditionalFormatting>
  <conditionalFormatting sqref="BN15">
    <cfRule type="cellIs" dxfId="8319" priority="719" operator="notEqual">
      <formula>$AA$55</formula>
    </cfRule>
  </conditionalFormatting>
  <conditionalFormatting sqref="AA55">
    <cfRule type="cellIs" dxfId="8318" priority="718" operator="notEqual">
      <formula>$BN$15</formula>
    </cfRule>
  </conditionalFormatting>
  <conditionalFormatting sqref="Z55">
    <cfRule type="cellIs" dxfId="8317" priority="717" operator="notEqual">
      <formula>$BO$15</formula>
    </cfRule>
  </conditionalFormatting>
  <conditionalFormatting sqref="BO15">
    <cfRule type="cellIs" dxfId="8316" priority="716" operator="notEqual">
      <formula>$Z$55</formula>
    </cfRule>
  </conditionalFormatting>
  <conditionalFormatting sqref="AP39">
    <cfRule type="cellIs" dxfId="8315" priority="715" operator="notEqual">
      <formula>$AY$31</formula>
    </cfRule>
  </conditionalFormatting>
  <conditionalFormatting sqref="AQ39">
    <cfRule type="cellIs" dxfId="8314" priority="714" operator="notEqual">
      <formula>$AX$31</formula>
    </cfRule>
  </conditionalFormatting>
  <conditionalFormatting sqref="AX31">
    <cfRule type="cellIs" dxfId="8313" priority="713" operator="notEqual">
      <formula>$AQ$39</formula>
    </cfRule>
  </conditionalFormatting>
  <conditionalFormatting sqref="AY31">
    <cfRule type="cellIs" dxfId="8312" priority="712" operator="notEqual">
      <formula>$AP$39</formula>
    </cfRule>
  </conditionalFormatting>
  <conditionalFormatting sqref="AN41">
    <cfRule type="cellIs" dxfId="8311" priority="711" operator="notEqual">
      <formula>$BA$29</formula>
    </cfRule>
  </conditionalFormatting>
  <conditionalFormatting sqref="AO41">
    <cfRule type="cellIs" dxfId="8310" priority="710" operator="notEqual">
      <formula>$AZ$29</formula>
    </cfRule>
  </conditionalFormatting>
  <conditionalFormatting sqref="AZ29">
    <cfRule type="cellIs" dxfId="8309" priority="709" operator="notEqual">
      <formula>$AO$41</formula>
    </cfRule>
  </conditionalFormatting>
  <conditionalFormatting sqref="BA29">
    <cfRule type="cellIs" dxfId="8308" priority="708" operator="notEqual">
      <formula>$AN$41</formula>
    </cfRule>
  </conditionalFormatting>
  <conditionalFormatting sqref="AL43">
    <cfRule type="cellIs" dxfId="8307" priority="707" operator="notEqual">
      <formula>$BC$27</formula>
    </cfRule>
  </conditionalFormatting>
  <conditionalFormatting sqref="BC27">
    <cfRule type="cellIs" dxfId="8306" priority="706" operator="notEqual">
      <formula>$AL$43</formula>
    </cfRule>
  </conditionalFormatting>
  <conditionalFormatting sqref="BB27">
    <cfRule type="cellIs" dxfId="8305" priority="705" operator="notEqual">
      <formula>$AM$43</formula>
    </cfRule>
  </conditionalFormatting>
  <conditionalFormatting sqref="AM43">
    <cfRule type="cellIs" dxfId="8304" priority="704" operator="notEqual">
      <formula>$BB$27</formula>
    </cfRule>
  </conditionalFormatting>
  <conditionalFormatting sqref="AJ45">
    <cfRule type="cellIs" dxfId="8303" priority="703" operator="notEqual">
      <formula>$BE$25</formula>
    </cfRule>
  </conditionalFormatting>
  <conditionalFormatting sqref="BE25">
    <cfRule type="cellIs" dxfId="8302" priority="702" operator="notEqual">
      <formula>$AJ$45</formula>
    </cfRule>
  </conditionalFormatting>
  <conditionalFormatting sqref="AK45">
    <cfRule type="cellIs" dxfId="8301" priority="701" operator="notEqual">
      <formula>$BD$25</formula>
    </cfRule>
  </conditionalFormatting>
  <conditionalFormatting sqref="BD25">
    <cfRule type="cellIs" dxfId="8300" priority="5" operator="equal">
      <formula>3</formula>
    </cfRule>
    <cfRule type="cellIs" dxfId="8299" priority="700" operator="notEqual">
      <formula>$AK$45</formula>
    </cfRule>
  </conditionalFormatting>
  <conditionalFormatting sqref="AH47">
    <cfRule type="cellIs" dxfId="8298" priority="699" operator="notEqual">
      <formula>$BG$23</formula>
    </cfRule>
  </conditionalFormatting>
  <conditionalFormatting sqref="BG23">
    <cfRule type="cellIs" dxfId="8297" priority="698" operator="notEqual">
      <formula>$AH$47</formula>
    </cfRule>
  </conditionalFormatting>
  <conditionalFormatting sqref="AI47">
    <cfRule type="cellIs" dxfId="8296" priority="697" operator="notEqual">
      <formula>$BF$23</formula>
    </cfRule>
  </conditionalFormatting>
  <conditionalFormatting sqref="BF23">
    <cfRule type="cellIs" dxfId="8295" priority="696" operator="notEqual">
      <formula>$AI$47</formula>
    </cfRule>
  </conditionalFormatting>
  <conditionalFormatting sqref="AF49">
    <cfRule type="cellIs" dxfId="8294" priority="695" operator="notEqual">
      <formula>$BI$21</formula>
    </cfRule>
  </conditionalFormatting>
  <conditionalFormatting sqref="BI21">
    <cfRule type="cellIs" dxfId="8293" priority="694" operator="notEqual">
      <formula>$AF$49</formula>
    </cfRule>
  </conditionalFormatting>
  <conditionalFormatting sqref="AG49">
    <cfRule type="cellIs" dxfId="8292" priority="693" operator="notEqual">
      <formula>$BH$21</formula>
    </cfRule>
  </conditionalFormatting>
  <conditionalFormatting sqref="BH21">
    <cfRule type="cellIs" dxfId="8291" priority="692" operator="notEqual">
      <formula>$AG$49</formula>
    </cfRule>
  </conditionalFormatting>
  <conditionalFormatting sqref="AD51">
    <cfRule type="cellIs" dxfId="8290" priority="691" operator="notEqual">
      <formula>$BK$19</formula>
    </cfRule>
  </conditionalFormatting>
  <conditionalFormatting sqref="BK19">
    <cfRule type="cellIs" dxfId="8289" priority="690" operator="notEqual">
      <formula>$AD$51</formula>
    </cfRule>
  </conditionalFormatting>
  <conditionalFormatting sqref="AE51">
    <cfRule type="cellIs" dxfId="8288" priority="689" operator="notEqual">
      <formula>$BJ$19</formula>
    </cfRule>
  </conditionalFormatting>
  <conditionalFormatting sqref="BJ19">
    <cfRule type="cellIs" dxfId="8287" priority="688" operator="notEqual">
      <formula>$AE$51</formula>
    </cfRule>
  </conditionalFormatting>
  <conditionalFormatting sqref="AB53">
    <cfRule type="cellIs" dxfId="8286" priority="687" operator="notEqual">
      <formula>$BM$17</formula>
    </cfRule>
  </conditionalFormatting>
  <conditionalFormatting sqref="BM17">
    <cfRule type="cellIs" dxfId="8285" priority="686" operator="notEqual">
      <formula>$AB$53</formula>
    </cfRule>
  </conditionalFormatting>
  <conditionalFormatting sqref="BL17">
    <cfRule type="cellIs" dxfId="8284" priority="685" operator="notEqual">
      <formula>$AC$53</formula>
    </cfRule>
  </conditionalFormatting>
  <conditionalFormatting sqref="AC53">
    <cfRule type="cellIs" dxfId="8283" priority="684" operator="notEqual">
      <formula>$BL$17</formula>
    </cfRule>
  </conditionalFormatting>
  <conditionalFormatting sqref="T35">
    <cfRule type="cellIs" dxfId="8282" priority="683" operator="notEqual">
      <formula>$AU$9</formula>
    </cfRule>
  </conditionalFormatting>
  <conditionalFormatting sqref="AU9">
    <cfRule type="cellIs" dxfId="8281" priority="682" operator="notEqual">
      <formula>$T$35</formula>
    </cfRule>
  </conditionalFormatting>
  <conditionalFormatting sqref="U35">
    <cfRule type="cellIs" dxfId="8280" priority="681" operator="notEqual">
      <formula>$AT$9</formula>
    </cfRule>
  </conditionalFormatting>
  <conditionalFormatting sqref="AT9">
    <cfRule type="cellIs" dxfId="8279" priority="680" operator="notEqual">
      <formula>$U$35</formula>
    </cfRule>
  </conditionalFormatting>
  <conditionalFormatting sqref="R37">
    <cfRule type="cellIs" dxfId="8278" priority="679" operator="notEqual">
      <formula>$AW$7</formula>
    </cfRule>
  </conditionalFormatting>
  <conditionalFormatting sqref="AW7">
    <cfRule type="cellIs" dxfId="8277" priority="678" operator="notEqual">
      <formula>$R$37</formula>
    </cfRule>
  </conditionalFormatting>
  <conditionalFormatting sqref="S37">
    <cfRule type="cellIs" dxfId="8276" priority="677" operator="notEqual">
      <formula>$AV$7</formula>
    </cfRule>
  </conditionalFormatting>
  <conditionalFormatting sqref="AV7">
    <cfRule type="cellIs" dxfId="8275" priority="676" operator="notEqual">
      <formula>$S$37</formula>
    </cfRule>
  </conditionalFormatting>
  <conditionalFormatting sqref="AR39">
    <cfRule type="cellIs" dxfId="8274" priority="675" operator="notEqual">
      <formula>$AY$33</formula>
    </cfRule>
  </conditionalFormatting>
  <conditionalFormatting sqref="AY33">
    <cfRule type="cellIs" dxfId="8273" priority="674" operator="notEqual">
      <formula>$AR$39</formula>
    </cfRule>
  </conditionalFormatting>
  <conditionalFormatting sqref="AS39">
    <cfRule type="cellIs" dxfId="8272" priority="673" operator="notEqual">
      <formula>$AX$33</formula>
    </cfRule>
  </conditionalFormatting>
  <conditionalFormatting sqref="AX33">
    <cfRule type="cellIs" dxfId="8271" priority="672" operator="notEqual">
      <formula>$AS$39</formula>
    </cfRule>
  </conditionalFormatting>
  <conditionalFormatting sqref="AP41">
    <cfRule type="cellIs" dxfId="8270" priority="671" operator="notEqual">
      <formula>$BA$31</formula>
    </cfRule>
  </conditionalFormatting>
  <conditionalFormatting sqref="BA31">
    <cfRule type="cellIs" dxfId="8269" priority="670" operator="notEqual">
      <formula>$AP$41</formula>
    </cfRule>
  </conditionalFormatting>
  <conditionalFormatting sqref="AQ41">
    <cfRule type="cellIs" dxfId="8268" priority="669" operator="notEqual">
      <formula>$AZ$31</formula>
    </cfRule>
  </conditionalFormatting>
  <conditionalFormatting sqref="AZ31">
    <cfRule type="cellIs" dxfId="8267" priority="668" operator="notEqual">
      <formula>$AQ$41</formula>
    </cfRule>
  </conditionalFormatting>
  <conditionalFormatting sqref="AN43">
    <cfRule type="cellIs" dxfId="8266" priority="667" operator="notEqual">
      <formula>$BC$29</formula>
    </cfRule>
  </conditionalFormatting>
  <conditionalFormatting sqref="BC29">
    <cfRule type="cellIs" dxfId="8265" priority="666" operator="notEqual">
      <formula>$AN$43</formula>
    </cfRule>
  </conditionalFormatting>
  <conditionalFormatting sqref="AO43">
    <cfRule type="cellIs" dxfId="8264" priority="665" operator="notEqual">
      <formula>$BB$29</formula>
    </cfRule>
  </conditionalFormatting>
  <conditionalFormatting sqref="BB29">
    <cfRule type="cellIs" dxfId="8263" priority="664" operator="notEqual">
      <formula>$AO$43</formula>
    </cfRule>
  </conditionalFormatting>
  <conditionalFormatting sqref="AL45">
    <cfRule type="cellIs" dxfId="8262" priority="663" operator="notEqual">
      <formula>$BE$27</formula>
    </cfRule>
  </conditionalFormatting>
  <conditionalFormatting sqref="BE27">
    <cfRule type="cellIs" dxfId="8261" priority="662" operator="notEqual">
      <formula>$AL$45</formula>
    </cfRule>
  </conditionalFormatting>
  <conditionalFormatting sqref="AM45">
    <cfRule type="cellIs" dxfId="8260" priority="661" operator="notEqual">
      <formula>$BD$27</formula>
    </cfRule>
  </conditionalFormatting>
  <conditionalFormatting sqref="BD27">
    <cfRule type="cellIs" dxfId="8259" priority="660" operator="notEqual">
      <formula>$AM$45</formula>
    </cfRule>
  </conditionalFormatting>
  <conditionalFormatting sqref="AJ47">
    <cfRule type="cellIs" dxfId="8258" priority="659" operator="notEqual">
      <formula>$BG$25</formula>
    </cfRule>
  </conditionalFormatting>
  <conditionalFormatting sqref="BG25">
    <cfRule type="cellIs" dxfId="8257" priority="658" operator="notEqual">
      <formula>$AJ$47</formula>
    </cfRule>
  </conditionalFormatting>
  <conditionalFormatting sqref="AK47">
    <cfRule type="cellIs" dxfId="8256" priority="657" operator="notEqual">
      <formula>$BF$25</formula>
    </cfRule>
  </conditionalFormatting>
  <conditionalFormatting sqref="BF25">
    <cfRule type="cellIs" dxfId="8255" priority="656" operator="notEqual">
      <formula>$AK$47</formula>
    </cfRule>
  </conditionalFormatting>
  <conditionalFormatting sqref="AH49">
    <cfRule type="cellIs" dxfId="8254" priority="655" operator="notEqual">
      <formula>$BI$23</formula>
    </cfRule>
  </conditionalFormatting>
  <conditionalFormatting sqref="BI23">
    <cfRule type="cellIs" dxfId="8253" priority="654" operator="notEqual">
      <formula>$AH$49</formula>
    </cfRule>
  </conditionalFormatting>
  <conditionalFormatting sqref="AI49">
    <cfRule type="cellIs" dxfId="8252" priority="653" operator="notEqual">
      <formula>$BH$23</formula>
    </cfRule>
  </conditionalFormatting>
  <conditionalFormatting sqref="BH23">
    <cfRule type="cellIs" dxfId="8251" priority="652" operator="notEqual">
      <formula>$AI$49</formula>
    </cfRule>
  </conditionalFormatting>
  <conditionalFormatting sqref="AF51">
    <cfRule type="cellIs" dxfId="8250" priority="651" operator="notEqual">
      <formula>$BK$21</formula>
    </cfRule>
  </conditionalFormatting>
  <conditionalFormatting sqref="BK21">
    <cfRule type="cellIs" dxfId="8249" priority="650" operator="notEqual">
      <formula>$AF$51</formula>
    </cfRule>
  </conditionalFormatting>
  <conditionalFormatting sqref="AG51">
    <cfRule type="cellIs" dxfId="8248" priority="649" operator="notEqual">
      <formula>$BJ$21</formula>
    </cfRule>
  </conditionalFormatting>
  <conditionalFormatting sqref="BJ21">
    <cfRule type="cellIs" dxfId="8247" priority="648" operator="notEqual">
      <formula>$AG$51</formula>
    </cfRule>
  </conditionalFormatting>
  <conditionalFormatting sqref="AD53">
    <cfRule type="cellIs" dxfId="8246" priority="647" operator="notEqual">
      <formula>$BM$19</formula>
    </cfRule>
  </conditionalFormatting>
  <conditionalFormatting sqref="BM19">
    <cfRule type="cellIs" dxfId="8245" priority="646" operator="notEqual">
      <formula>$AD$53</formula>
    </cfRule>
  </conditionalFormatting>
  <conditionalFormatting sqref="AE53">
    <cfRule type="cellIs" dxfId="8244" priority="645" operator="notEqual">
      <formula>$BL$19</formula>
    </cfRule>
  </conditionalFormatting>
  <conditionalFormatting sqref="BL19">
    <cfRule type="cellIs" dxfId="8243" priority="644" operator="notEqual">
      <formula>$AE$53</formula>
    </cfRule>
  </conditionalFormatting>
  <conditionalFormatting sqref="AB55">
    <cfRule type="cellIs" dxfId="8242" priority="643" operator="notEqual">
      <formula>$BO$17</formula>
    </cfRule>
  </conditionalFormatting>
  <conditionalFormatting sqref="BO17">
    <cfRule type="cellIs" dxfId="8241" priority="642" operator="notEqual">
      <formula>$AB$55</formula>
    </cfRule>
  </conditionalFormatting>
  <conditionalFormatting sqref="AC55">
    <cfRule type="cellIs" dxfId="8240" priority="641" operator="notEqual">
      <formula>$BN$17</formula>
    </cfRule>
  </conditionalFormatting>
  <conditionalFormatting sqref="BN17">
    <cfRule type="cellIs" dxfId="8239" priority="640" operator="notEqual">
      <formula>$AC$55</formula>
    </cfRule>
  </conditionalFormatting>
  <conditionalFormatting sqref="Z57">
    <cfRule type="cellIs" dxfId="8238" priority="639" operator="notEqual">
      <formula>$BQ$15</formula>
    </cfRule>
  </conditionalFormatting>
  <conditionalFormatting sqref="BQ15">
    <cfRule type="cellIs" dxfId="8237" priority="638" operator="notEqual">
      <formula>$Z$57</formula>
    </cfRule>
  </conditionalFormatting>
  <conditionalFormatting sqref="BP15">
    <cfRule type="cellIs" dxfId="8236" priority="637" operator="notEqual">
      <formula>$AA$57</formula>
    </cfRule>
  </conditionalFormatting>
  <conditionalFormatting sqref="AA57">
    <cfRule type="cellIs" dxfId="8235" priority="636" operator="notEqual">
      <formula>$BP$15</formula>
    </cfRule>
  </conditionalFormatting>
  <conditionalFormatting sqref="X59">
    <cfRule type="cellIs" dxfId="8234" priority="635" operator="notEqual">
      <formula>$BS$13</formula>
    </cfRule>
  </conditionalFormatting>
  <conditionalFormatting sqref="BS13">
    <cfRule type="cellIs" dxfId="8233" priority="634" operator="notEqual">
      <formula>$X$59</formula>
    </cfRule>
  </conditionalFormatting>
  <conditionalFormatting sqref="Y59">
    <cfRule type="cellIs" dxfId="8232" priority="633" operator="notEqual">
      <formula>$BR$13</formula>
    </cfRule>
  </conditionalFormatting>
  <conditionalFormatting sqref="BR13">
    <cfRule type="cellIs" dxfId="8231" priority="632" operator="notEqual">
      <formula>$Y$59</formula>
    </cfRule>
  </conditionalFormatting>
  <conditionalFormatting sqref="V61">
    <cfRule type="cellIs" dxfId="8230" priority="631" operator="notEqual">
      <formula>$BU$11</formula>
    </cfRule>
  </conditionalFormatting>
  <conditionalFormatting sqref="BU11">
    <cfRule type="cellIs" dxfId="8229" priority="630" operator="notEqual">
      <formula>$V$61</formula>
    </cfRule>
  </conditionalFormatting>
  <conditionalFormatting sqref="W61">
    <cfRule type="cellIs" dxfId="8228" priority="629" operator="notEqual">
      <formula>$BT$11</formula>
    </cfRule>
  </conditionalFormatting>
  <conditionalFormatting sqref="BT11">
    <cfRule type="cellIs" dxfId="8227" priority="628" operator="notEqual">
      <formula>$W$61</formula>
    </cfRule>
  </conditionalFormatting>
  <conditionalFormatting sqref="V35">
    <cfRule type="cellIs" dxfId="8226" priority="627" operator="notEqual">
      <formula>$AU$11</formula>
    </cfRule>
  </conditionalFormatting>
  <conditionalFormatting sqref="AU11">
    <cfRule type="cellIs" dxfId="8225" priority="626" operator="notEqual">
      <formula>$V$35</formula>
    </cfRule>
  </conditionalFormatting>
  <conditionalFormatting sqref="W35">
    <cfRule type="cellIs" dxfId="8224" priority="625" operator="notEqual">
      <formula>$AT$11</formula>
    </cfRule>
  </conditionalFormatting>
  <conditionalFormatting sqref="AT11">
    <cfRule type="cellIs" dxfId="8223" priority="624" operator="notEqual">
      <formula>$W$35</formula>
    </cfRule>
  </conditionalFormatting>
  <conditionalFormatting sqref="T37">
    <cfRule type="cellIs" dxfId="8222" priority="623" operator="notEqual">
      <formula>$AW$9</formula>
    </cfRule>
  </conditionalFormatting>
  <conditionalFormatting sqref="AW9">
    <cfRule type="cellIs" dxfId="8221" priority="622" operator="notEqual">
      <formula>$T$37</formula>
    </cfRule>
  </conditionalFormatting>
  <conditionalFormatting sqref="U37">
    <cfRule type="cellIs" dxfId="8220" priority="621" operator="notEqual">
      <formula>$AV$9</formula>
    </cfRule>
  </conditionalFormatting>
  <conditionalFormatting sqref="AV9">
    <cfRule type="cellIs" dxfId="8219" priority="620" operator="notEqual">
      <formula>$U$37</formula>
    </cfRule>
  </conditionalFormatting>
  <conditionalFormatting sqref="R39">
    <cfRule type="cellIs" dxfId="8218" priority="619" operator="notEqual">
      <formula>$AY$7</formula>
    </cfRule>
  </conditionalFormatting>
  <conditionalFormatting sqref="AY7">
    <cfRule type="cellIs" dxfId="8217" priority="618" operator="notEqual">
      <formula>$R$39</formula>
    </cfRule>
  </conditionalFormatting>
  <conditionalFormatting sqref="S39">
    <cfRule type="cellIs" dxfId="8216" priority="617" operator="notEqual">
      <formula>$AX$7</formula>
    </cfRule>
  </conditionalFormatting>
  <conditionalFormatting sqref="AX7">
    <cfRule type="cellIs" dxfId="8215" priority="616" operator="notEqual">
      <formula>$S$39</formula>
    </cfRule>
  </conditionalFormatting>
  <conditionalFormatting sqref="AR41">
    <cfRule type="cellIs" dxfId="8214" priority="615" operator="notEqual">
      <formula>$BA$33</formula>
    </cfRule>
  </conditionalFormatting>
  <conditionalFormatting sqref="BA33">
    <cfRule type="cellIs" dxfId="8213" priority="614" operator="notEqual">
      <formula>$AR$41</formula>
    </cfRule>
  </conditionalFormatting>
  <conditionalFormatting sqref="AS41">
    <cfRule type="cellIs" dxfId="8212" priority="613" operator="notEqual">
      <formula>$AZ$33</formula>
    </cfRule>
  </conditionalFormatting>
  <conditionalFormatting sqref="AZ33">
    <cfRule type="cellIs" dxfId="8211" priority="612" operator="notEqual">
      <formula>$AS$41</formula>
    </cfRule>
  </conditionalFormatting>
  <conditionalFormatting sqref="AP43">
    <cfRule type="cellIs" dxfId="8210" priority="611" operator="notEqual">
      <formula>$BC$31</formula>
    </cfRule>
  </conditionalFormatting>
  <conditionalFormatting sqref="BC31">
    <cfRule type="cellIs" dxfId="8209" priority="610" operator="notEqual">
      <formula>$AP$43</formula>
    </cfRule>
  </conditionalFormatting>
  <conditionalFormatting sqref="AQ43">
    <cfRule type="cellIs" dxfId="8208" priority="609" operator="notEqual">
      <formula>$BB$31</formula>
    </cfRule>
  </conditionalFormatting>
  <conditionalFormatting sqref="BB31">
    <cfRule type="cellIs" dxfId="8207" priority="608" operator="notEqual">
      <formula>$AQ$43</formula>
    </cfRule>
  </conditionalFormatting>
  <conditionalFormatting sqref="AN45">
    <cfRule type="cellIs" dxfId="8206" priority="607" operator="notEqual">
      <formula>$BE$29</formula>
    </cfRule>
  </conditionalFormatting>
  <conditionalFormatting sqref="BE29">
    <cfRule type="cellIs" dxfId="8205" priority="606" operator="notEqual">
      <formula>$AN$45</formula>
    </cfRule>
  </conditionalFormatting>
  <conditionalFormatting sqref="AO45">
    <cfRule type="cellIs" dxfId="8204" priority="605" operator="notEqual">
      <formula>$BD$29</formula>
    </cfRule>
  </conditionalFormatting>
  <conditionalFormatting sqref="BD29">
    <cfRule type="cellIs" dxfId="8203" priority="604" operator="notEqual">
      <formula>$AO$45</formula>
    </cfRule>
  </conditionalFormatting>
  <conditionalFormatting sqref="AL47">
    <cfRule type="cellIs" dxfId="8202" priority="603" operator="notEqual">
      <formula>$BG$27</formula>
    </cfRule>
  </conditionalFormatting>
  <conditionalFormatting sqref="BG27">
    <cfRule type="cellIs" dxfId="8201" priority="602" operator="notEqual">
      <formula>$AL$47</formula>
    </cfRule>
  </conditionalFormatting>
  <conditionalFormatting sqref="AM47">
    <cfRule type="cellIs" dxfId="8200" priority="601" operator="notEqual">
      <formula>$BF$27</formula>
    </cfRule>
  </conditionalFormatting>
  <conditionalFormatting sqref="BF27">
    <cfRule type="cellIs" dxfId="8199" priority="600" operator="notEqual">
      <formula>$AM$47</formula>
    </cfRule>
  </conditionalFormatting>
  <conditionalFormatting sqref="AJ49">
    <cfRule type="cellIs" dxfId="8198" priority="599" operator="notEqual">
      <formula>$BI$25</formula>
    </cfRule>
  </conditionalFormatting>
  <conditionalFormatting sqref="BI25">
    <cfRule type="cellIs" dxfId="8197" priority="598" operator="notEqual">
      <formula>$AJ$49</formula>
    </cfRule>
  </conditionalFormatting>
  <conditionalFormatting sqref="AK49">
    <cfRule type="cellIs" dxfId="8196" priority="597" operator="notEqual">
      <formula>$BH$25</formula>
    </cfRule>
  </conditionalFormatting>
  <conditionalFormatting sqref="BH25">
    <cfRule type="cellIs" dxfId="8195" priority="596" operator="notEqual">
      <formula>$AK$49</formula>
    </cfRule>
  </conditionalFormatting>
  <conditionalFormatting sqref="AH51">
    <cfRule type="cellIs" dxfId="8194" priority="595" operator="notEqual">
      <formula>$BK$23</formula>
    </cfRule>
  </conditionalFormatting>
  <conditionalFormatting sqref="BK23">
    <cfRule type="cellIs" dxfId="8193" priority="594" operator="notEqual">
      <formula>$AH$51</formula>
    </cfRule>
  </conditionalFormatting>
  <conditionalFormatting sqref="AI51">
    <cfRule type="cellIs" dxfId="8192" priority="593" operator="notEqual">
      <formula>$BJ$23</formula>
    </cfRule>
  </conditionalFormatting>
  <conditionalFormatting sqref="BJ23">
    <cfRule type="cellIs" dxfId="8191" priority="592" operator="notEqual">
      <formula>$AI$51</formula>
    </cfRule>
  </conditionalFormatting>
  <conditionalFormatting sqref="AF53">
    <cfRule type="cellIs" dxfId="8190" priority="591" operator="notEqual">
      <formula>$BM$21</formula>
    </cfRule>
  </conditionalFormatting>
  <conditionalFormatting sqref="BM21">
    <cfRule type="cellIs" dxfId="8189" priority="590" operator="notEqual">
      <formula>$AF$53</formula>
    </cfRule>
  </conditionalFormatting>
  <conditionalFormatting sqref="AG53">
    <cfRule type="cellIs" dxfId="8188" priority="589" operator="notEqual">
      <formula>$BL$21</formula>
    </cfRule>
  </conditionalFormatting>
  <conditionalFormatting sqref="BL21">
    <cfRule type="cellIs" dxfId="8187" priority="588" operator="notEqual">
      <formula>$AG$53</formula>
    </cfRule>
  </conditionalFormatting>
  <conditionalFormatting sqref="AD55">
    <cfRule type="cellIs" dxfId="8186" priority="587" operator="notEqual">
      <formula>$BO$19</formula>
    </cfRule>
  </conditionalFormatting>
  <conditionalFormatting sqref="BO19">
    <cfRule type="cellIs" dxfId="8185" priority="586" operator="notEqual">
      <formula>$AD$55</formula>
    </cfRule>
  </conditionalFormatting>
  <conditionalFormatting sqref="AE55">
    <cfRule type="cellIs" dxfId="8184" priority="585" operator="notEqual">
      <formula>$BN$19</formula>
    </cfRule>
  </conditionalFormatting>
  <conditionalFormatting sqref="BN19">
    <cfRule type="cellIs" dxfId="8183" priority="584" operator="notEqual">
      <formula>$AE$55</formula>
    </cfRule>
  </conditionalFormatting>
  <conditionalFormatting sqref="AB57">
    <cfRule type="cellIs" dxfId="8182" priority="583" operator="notEqual">
      <formula>$BQ$17</formula>
    </cfRule>
  </conditionalFormatting>
  <conditionalFormatting sqref="BQ17">
    <cfRule type="cellIs" dxfId="8181" priority="582" operator="notEqual">
      <formula>$AB$57</formula>
    </cfRule>
  </conditionalFormatting>
  <conditionalFormatting sqref="AC57">
    <cfRule type="cellIs" dxfId="8180" priority="581" operator="notEqual">
      <formula>$BP$17</formula>
    </cfRule>
  </conditionalFormatting>
  <conditionalFormatting sqref="BP17">
    <cfRule type="cellIs" dxfId="8179" priority="580" operator="notEqual">
      <formula>$AC$57</formula>
    </cfRule>
  </conditionalFormatting>
  <conditionalFormatting sqref="Z59">
    <cfRule type="cellIs" dxfId="8178" priority="579" operator="notEqual">
      <formula>$BS$15</formula>
    </cfRule>
  </conditionalFormatting>
  <conditionalFormatting sqref="BS15">
    <cfRule type="cellIs" dxfId="8177" priority="578" operator="notEqual">
      <formula>$Z$59</formula>
    </cfRule>
  </conditionalFormatting>
  <conditionalFormatting sqref="AA59">
    <cfRule type="cellIs" dxfId="8176" priority="577" operator="notEqual">
      <formula>$BR$15</formula>
    </cfRule>
  </conditionalFormatting>
  <conditionalFormatting sqref="BR15">
    <cfRule type="cellIs" dxfId="8175" priority="576" operator="notEqual">
      <formula>$AA$59</formula>
    </cfRule>
  </conditionalFormatting>
  <conditionalFormatting sqref="X61">
    <cfRule type="cellIs" dxfId="8174" priority="575" operator="notEqual">
      <formula>$BU$13</formula>
    </cfRule>
  </conditionalFormatting>
  <conditionalFormatting sqref="BU13">
    <cfRule type="cellIs" dxfId="8173" priority="574" operator="notEqual">
      <formula>$X$61</formula>
    </cfRule>
  </conditionalFormatting>
  <conditionalFormatting sqref="Y61">
    <cfRule type="cellIs" dxfId="8172" priority="573" operator="notEqual">
      <formula>$BT$13</formula>
    </cfRule>
  </conditionalFormatting>
  <conditionalFormatting sqref="BT13">
    <cfRule type="cellIs" dxfId="8171" priority="572" operator="notEqual">
      <formula>$Y$61</formula>
    </cfRule>
  </conditionalFormatting>
  <conditionalFormatting sqref="X35">
    <cfRule type="cellIs" dxfId="8170" priority="571" operator="notEqual">
      <formula>$AU$13</formula>
    </cfRule>
  </conditionalFormatting>
  <conditionalFormatting sqref="AU13">
    <cfRule type="cellIs" dxfId="8169" priority="570" operator="notEqual">
      <formula>$X$35</formula>
    </cfRule>
  </conditionalFormatting>
  <conditionalFormatting sqref="AT13">
    <cfRule type="cellIs" dxfId="8168" priority="569" operator="notEqual">
      <formula>$Y$35</formula>
    </cfRule>
  </conditionalFormatting>
  <conditionalFormatting sqref="Y35">
    <cfRule type="cellIs" dxfId="8167" priority="568" operator="notEqual">
      <formula>$AT$13</formula>
    </cfRule>
  </conditionalFormatting>
  <conditionalFormatting sqref="V37">
    <cfRule type="cellIs" dxfId="8166" priority="567" operator="notEqual">
      <formula>$AW$11</formula>
    </cfRule>
  </conditionalFormatting>
  <conditionalFormatting sqref="AW11">
    <cfRule type="cellIs" dxfId="8165" priority="566" operator="notEqual">
      <formula>$V$37</formula>
    </cfRule>
  </conditionalFormatting>
  <conditionalFormatting sqref="W37">
    <cfRule type="cellIs" dxfId="8164" priority="565" operator="notEqual">
      <formula>$AV$11</formula>
    </cfRule>
  </conditionalFormatting>
  <conditionalFormatting sqref="AV11">
    <cfRule type="cellIs" dxfId="8163" priority="564" operator="notEqual">
      <formula>$W$37</formula>
    </cfRule>
  </conditionalFormatting>
  <conditionalFormatting sqref="T39">
    <cfRule type="cellIs" dxfId="8162" priority="563" operator="notEqual">
      <formula>$AY$9</formula>
    </cfRule>
  </conditionalFormatting>
  <conditionalFormatting sqref="AY9">
    <cfRule type="cellIs" dxfId="8161" priority="562" operator="notEqual">
      <formula>$T$39</formula>
    </cfRule>
  </conditionalFormatting>
  <conditionalFormatting sqref="U39">
    <cfRule type="cellIs" dxfId="8160" priority="561" operator="notEqual">
      <formula>$AX$9</formula>
    </cfRule>
  </conditionalFormatting>
  <conditionalFormatting sqref="AX9">
    <cfRule type="cellIs" dxfId="8159" priority="560" operator="notEqual">
      <formula>$U$39</formula>
    </cfRule>
  </conditionalFormatting>
  <conditionalFormatting sqref="R41">
    <cfRule type="cellIs" dxfId="8158" priority="559" operator="notEqual">
      <formula>$BA$7</formula>
    </cfRule>
  </conditionalFormatting>
  <conditionalFormatting sqref="BA7">
    <cfRule type="cellIs" dxfId="8157" priority="558" operator="notEqual">
      <formula>$R$41</formula>
    </cfRule>
  </conditionalFormatting>
  <conditionalFormatting sqref="S41">
    <cfRule type="cellIs" dxfId="8156" priority="557" operator="notEqual">
      <formula>$AZ$7</formula>
    </cfRule>
  </conditionalFormatting>
  <conditionalFormatting sqref="AZ7">
    <cfRule type="cellIs" dxfId="8155" priority="556" operator="notEqual">
      <formula>$S$41</formula>
    </cfRule>
  </conditionalFormatting>
  <conditionalFormatting sqref="AR43">
    <cfRule type="cellIs" dxfId="8154" priority="555" operator="notEqual">
      <formula>$BC$33</formula>
    </cfRule>
  </conditionalFormatting>
  <conditionalFormatting sqref="BC33">
    <cfRule type="cellIs" dxfId="8153" priority="554" operator="notEqual">
      <formula>$AR$43</formula>
    </cfRule>
  </conditionalFormatting>
  <conditionalFormatting sqref="AS43">
    <cfRule type="cellIs" dxfId="8152" priority="553" operator="notEqual">
      <formula>$BB$33</formula>
    </cfRule>
  </conditionalFormatting>
  <conditionalFormatting sqref="BB33">
    <cfRule type="cellIs" dxfId="8151" priority="552" operator="notEqual">
      <formula>$AS$43</formula>
    </cfRule>
  </conditionalFormatting>
  <conditionalFormatting sqref="AP45">
    <cfRule type="cellIs" dxfId="8150" priority="551" operator="notEqual">
      <formula>$BE$31</formula>
    </cfRule>
  </conditionalFormatting>
  <conditionalFormatting sqref="BE31">
    <cfRule type="cellIs" dxfId="8149" priority="550" operator="notEqual">
      <formula>$AP$45</formula>
    </cfRule>
  </conditionalFormatting>
  <conditionalFormatting sqref="AQ45">
    <cfRule type="cellIs" dxfId="8148" priority="549" operator="notEqual">
      <formula>$BD$31</formula>
    </cfRule>
  </conditionalFormatting>
  <conditionalFormatting sqref="BD31">
    <cfRule type="cellIs" dxfId="8147" priority="548" operator="notEqual">
      <formula>$AQ$45</formula>
    </cfRule>
  </conditionalFormatting>
  <conditionalFormatting sqref="AN47">
    <cfRule type="cellIs" dxfId="8146" priority="547" operator="notEqual">
      <formula>$BG$29</formula>
    </cfRule>
  </conditionalFormatting>
  <conditionalFormatting sqref="BG29">
    <cfRule type="cellIs" dxfId="8145" priority="546" operator="notEqual">
      <formula>$AN$47</formula>
    </cfRule>
  </conditionalFormatting>
  <conditionalFormatting sqref="AO47">
    <cfRule type="cellIs" dxfId="8144" priority="545" operator="notEqual">
      <formula>$BF$29</formula>
    </cfRule>
  </conditionalFormatting>
  <conditionalFormatting sqref="BF29">
    <cfRule type="cellIs" dxfId="8143" priority="544" operator="notEqual">
      <formula>$AO$47</formula>
    </cfRule>
  </conditionalFormatting>
  <conditionalFormatting sqref="AL49">
    <cfRule type="cellIs" dxfId="8142" priority="543" operator="notEqual">
      <formula>$BI$27</formula>
    </cfRule>
  </conditionalFormatting>
  <conditionalFormatting sqref="BI27">
    <cfRule type="cellIs" dxfId="8141" priority="542" operator="notEqual">
      <formula>$AL$49</formula>
    </cfRule>
  </conditionalFormatting>
  <conditionalFormatting sqref="AM49">
    <cfRule type="cellIs" dxfId="8140" priority="541" operator="notEqual">
      <formula>$BH$27</formula>
    </cfRule>
  </conditionalFormatting>
  <conditionalFormatting sqref="BH27">
    <cfRule type="cellIs" dxfId="8139" priority="540" operator="notEqual">
      <formula>$AM$49</formula>
    </cfRule>
  </conditionalFormatting>
  <conditionalFormatting sqref="AJ51">
    <cfRule type="cellIs" dxfId="8138" priority="539" operator="notEqual">
      <formula>$BK$25</formula>
    </cfRule>
  </conditionalFormatting>
  <conditionalFormatting sqref="BK25">
    <cfRule type="cellIs" dxfId="8137" priority="538" operator="notEqual">
      <formula>$AJ$51</formula>
    </cfRule>
  </conditionalFormatting>
  <conditionalFormatting sqref="AK51">
    <cfRule type="cellIs" dxfId="8136" priority="537" operator="notEqual">
      <formula>$BJ$25</formula>
    </cfRule>
  </conditionalFormatting>
  <conditionalFormatting sqref="BJ25">
    <cfRule type="cellIs" dxfId="8135" priority="536" operator="notEqual">
      <formula>$AK$51</formula>
    </cfRule>
  </conditionalFormatting>
  <conditionalFormatting sqref="AH53">
    <cfRule type="cellIs" dxfId="8134" priority="535" operator="notEqual">
      <formula>$BM$23</formula>
    </cfRule>
  </conditionalFormatting>
  <conditionalFormatting sqref="BM23">
    <cfRule type="cellIs" dxfId="8133" priority="534" operator="notEqual">
      <formula>$AH$53</formula>
    </cfRule>
  </conditionalFormatting>
  <conditionalFormatting sqref="AI53">
    <cfRule type="cellIs" dxfId="8132" priority="533" operator="notEqual">
      <formula>$BL$23</formula>
    </cfRule>
  </conditionalFormatting>
  <conditionalFormatting sqref="BL23">
    <cfRule type="cellIs" dxfId="8131" priority="532" operator="notEqual">
      <formula>$AI$53</formula>
    </cfRule>
  </conditionalFormatting>
  <conditionalFormatting sqref="AF55">
    <cfRule type="cellIs" dxfId="8130" priority="531" operator="notEqual">
      <formula>$BO$21</formula>
    </cfRule>
  </conditionalFormatting>
  <conditionalFormatting sqref="BO21">
    <cfRule type="cellIs" dxfId="8129" priority="530" operator="notEqual">
      <formula>$AF$55</formula>
    </cfRule>
  </conditionalFormatting>
  <conditionalFormatting sqref="AG55">
    <cfRule type="cellIs" dxfId="8128" priority="529" operator="notEqual">
      <formula>$BN$21</formula>
    </cfRule>
  </conditionalFormatting>
  <conditionalFormatting sqref="BN21">
    <cfRule type="cellIs" dxfId="8127" priority="528" operator="notEqual">
      <formula>$AG$55</formula>
    </cfRule>
  </conditionalFormatting>
  <conditionalFormatting sqref="AD57">
    <cfRule type="cellIs" dxfId="8126" priority="527" operator="notEqual">
      <formula>$BQ$19</formula>
    </cfRule>
  </conditionalFormatting>
  <conditionalFormatting sqref="BQ19">
    <cfRule type="cellIs" dxfId="8125" priority="526" operator="notEqual">
      <formula>$AD$57</formula>
    </cfRule>
  </conditionalFormatting>
  <conditionalFormatting sqref="AE57">
    <cfRule type="cellIs" dxfId="8124" priority="525" operator="notEqual">
      <formula>$BP$19</formula>
    </cfRule>
  </conditionalFormatting>
  <conditionalFormatting sqref="BP19">
    <cfRule type="cellIs" dxfId="8123" priority="524" operator="notEqual">
      <formula>$AE$57</formula>
    </cfRule>
  </conditionalFormatting>
  <conditionalFormatting sqref="AB59">
    <cfRule type="cellIs" dxfId="8122" priority="523" operator="notEqual">
      <formula>$BS$17</formula>
    </cfRule>
  </conditionalFormatting>
  <conditionalFormatting sqref="BS17">
    <cfRule type="cellIs" dxfId="8121" priority="522" operator="notEqual">
      <formula>$AB$59</formula>
    </cfRule>
  </conditionalFormatting>
  <conditionalFormatting sqref="AC59">
    <cfRule type="cellIs" dxfId="8120" priority="521" operator="notEqual">
      <formula>$BR$17</formula>
    </cfRule>
  </conditionalFormatting>
  <conditionalFormatting sqref="BR17">
    <cfRule type="cellIs" dxfId="8119" priority="520" operator="notEqual">
      <formula>$AC$59</formula>
    </cfRule>
  </conditionalFormatting>
  <conditionalFormatting sqref="Z61">
    <cfRule type="cellIs" dxfId="8118" priority="519" operator="notEqual">
      <formula>$BU$15</formula>
    </cfRule>
  </conditionalFormatting>
  <conditionalFormatting sqref="BU15">
    <cfRule type="cellIs" dxfId="8117" priority="518" operator="notEqual">
      <formula>$Z$61</formula>
    </cfRule>
  </conditionalFormatting>
  <conditionalFormatting sqref="AA61">
    <cfRule type="cellIs" dxfId="8116" priority="517" operator="notEqual">
      <formula>$BT$15</formula>
    </cfRule>
  </conditionalFormatting>
  <conditionalFormatting sqref="BT15">
    <cfRule type="cellIs" dxfId="8115" priority="516" operator="notEqual">
      <formula>$AA$61</formula>
    </cfRule>
  </conditionalFormatting>
  <conditionalFormatting sqref="Z35">
    <cfRule type="cellIs" dxfId="8114" priority="515" operator="notEqual">
      <formula>$AU$15</formula>
    </cfRule>
  </conditionalFormatting>
  <conditionalFormatting sqref="AU15">
    <cfRule type="cellIs" dxfId="8113" priority="514" operator="notEqual">
      <formula>$Z$35</formula>
    </cfRule>
  </conditionalFormatting>
  <conditionalFormatting sqref="AA35">
    <cfRule type="cellIs" dxfId="8112" priority="513" operator="notEqual">
      <formula>$AT$15</formula>
    </cfRule>
  </conditionalFormatting>
  <conditionalFormatting sqref="AT15">
    <cfRule type="cellIs" dxfId="8111" priority="512" operator="notEqual">
      <formula>$AA$35</formula>
    </cfRule>
  </conditionalFormatting>
  <conditionalFormatting sqref="X37">
    <cfRule type="cellIs" dxfId="8110" priority="511" operator="notEqual">
      <formula>$AW$13</formula>
    </cfRule>
  </conditionalFormatting>
  <conditionalFormatting sqref="AW13">
    <cfRule type="cellIs" dxfId="8109" priority="510" operator="notEqual">
      <formula>$X$37</formula>
    </cfRule>
  </conditionalFormatting>
  <conditionalFormatting sqref="Y37">
    <cfRule type="cellIs" dxfId="8108" priority="509" operator="notEqual">
      <formula>$AV$13</formula>
    </cfRule>
  </conditionalFormatting>
  <conditionalFormatting sqref="AV13">
    <cfRule type="cellIs" dxfId="8107" priority="508" operator="notEqual">
      <formula>$Y$37</formula>
    </cfRule>
  </conditionalFormatting>
  <conditionalFormatting sqref="V39">
    <cfRule type="cellIs" dxfId="8106" priority="507" operator="notEqual">
      <formula>$AY$11</formula>
    </cfRule>
  </conditionalFormatting>
  <conditionalFormatting sqref="AY11">
    <cfRule type="cellIs" dxfId="8105" priority="506" operator="notEqual">
      <formula>$V$39</formula>
    </cfRule>
  </conditionalFormatting>
  <conditionalFormatting sqref="W39">
    <cfRule type="cellIs" dxfId="8104" priority="505" operator="notEqual">
      <formula>$AX$11</formula>
    </cfRule>
  </conditionalFormatting>
  <conditionalFormatting sqref="AX11">
    <cfRule type="cellIs" dxfId="8103" priority="504" operator="notEqual">
      <formula>$W$39</formula>
    </cfRule>
  </conditionalFormatting>
  <conditionalFormatting sqref="T41">
    <cfRule type="cellIs" dxfId="8102" priority="503" operator="notEqual">
      <formula>$BA$9</formula>
    </cfRule>
  </conditionalFormatting>
  <conditionalFormatting sqref="BA9">
    <cfRule type="cellIs" dxfId="8101" priority="502" operator="notEqual">
      <formula>$T$41</formula>
    </cfRule>
  </conditionalFormatting>
  <conditionalFormatting sqref="U41">
    <cfRule type="cellIs" dxfId="8100" priority="501" operator="notEqual">
      <formula>$AZ$9</formula>
    </cfRule>
  </conditionalFormatting>
  <conditionalFormatting sqref="AZ9">
    <cfRule type="cellIs" dxfId="8099" priority="500" operator="notEqual">
      <formula>$U$41</formula>
    </cfRule>
  </conditionalFormatting>
  <conditionalFormatting sqref="R43">
    <cfRule type="cellIs" dxfId="8098" priority="499" operator="notEqual">
      <formula>$BC$7</formula>
    </cfRule>
  </conditionalFormatting>
  <conditionalFormatting sqref="BC7">
    <cfRule type="cellIs" dxfId="8097" priority="498" operator="notEqual">
      <formula>$R$43</formula>
    </cfRule>
  </conditionalFormatting>
  <conditionalFormatting sqref="S43">
    <cfRule type="cellIs" dxfId="8096" priority="497" operator="notEqual">
      <formula>$BB$7</formula>
    </cfRule>
  </conditionalFormatting>
  <conditionalFormatting sqref="BB7">
    <cfRule type="cellIs" dxfId="8095" priority="496" operator="notEqual">
      <formula>$S$43</formula>
    </cfRule>
  </conditionalFormatting>
  <conditionalFormatting sqref="AR45">
    <cfRule type="cellIs" dxfId="8094" priority="495" operator="notEqual">
      <formula>$BE$33</formula>
    </cfRule>
  </conditionalFormatting>
  <conditionalFormatting sqref="BE33">
    <cfRule type="cellIs" dxfId="8093" priority="494" operator="notEqual">
      <formula>$AR$45</formula>
    </cfRule>
  </conditionalFormatting>
  <conditionalFormatting sqref="AS45">
    <cfRule type="cellIs" dxfId="8092" priority="493" operator="notEqual">
      <formula>$BD$33</formula>
    </cfRule>
  </conditionalFormatting>
  <conditionalFormatting sqref="BD33">
    <cfRule type="cellIs" dxfId="8091" priority="492" operator="notEqual">
      <formula>$AS$45</formula>
    </cfRule>
  </conditionalFormatting>
  <conditionalFormatting sqref="AP47">
    <cfRule type="cellIs" dxfId="8090" priority="491" operator="notEqual">
      <formula>$BG$31</formula>
    </cfRule>
  </conditionalFormatting>
  <conditionalFormatting sqref="BG31">
    <cfRule type="cellIs" dxfId="8089" priority="490" operator="notEqual">
      <formula>$AP$47</formula>
    </cfRule>
  </conditionalFormatting>
  <conditionalFormatting sqref="AQ47">
    <cfRule type="cellIs" dxfId="8088" priority="489" operator="notEqual">
      <formula>$BF$31</formula>
    </cfRule>
  </conditionalFormatting>
  <conditionalFormatting sqref="BF31">
    <cfRule type="cellIs" dxfId="8087" priority="488" operator="notEqual">
      <formula>$AQ$47</formula>
    </cfRule>
  </conditionalFormatting>
  <conditionalFormatting sqref="AN49">
    <cfRule type="cellIs" dxfId="8086" priority="487" operator="notEqual">
      <formula>$BI$29</formula>
    </cfRule>
  </conditionalFormatting>
  <conditionalFormatting sqref="BI29">
    <cfRule type="cellIs" dxfId="8085" priority="486" operator="notEqual">
      <formula>$AN$49</formula>
    </cfRule>
  </conditionalFormatting>
  <conditionalFormatting sqref="AO49">
    <cfRule type="cellIs" dxfId="8084" priority="485" operator="notEqual">
      <formula>$BH$29</formula>
    </cfRule>
  </conditionalFormatting>
  <conditionalFormatting sqref="BH29">
    <cfRule type="cellIs" dxfId="8083" priority="484" operator="notEqual">
      <formula>$AO$49</formula>
    </cfRule>
  </conditionalFormatting>
  <conditionalFormatting sqref="AL51">
    <cfRule type="cellIs" dxfId="8082" priority="483" operator="notEqual">
      <formula>$BK$27</formula>
    </cfRule>
  </conditionalFormatting>
  <conditionalFormatting sqref="BK27">
    <cfRule type="cellIs" dxfId="8081" priority="482" operator="notEqual">
      <formula>$AL$51</formula>
    </cfRule>
  </conditionalFormatting>
  <conditionalFormatting sqref="AM51">
    <cfRule type="cellIs" dxfId="8080" priority="481" operator="notEqual">
      <formula>$BJ$27</formula>
    </cfRule>
  </conditionalFormatting>
  <conditionalFormatting sqref="BJ27">
    <cfRule type="cellIs" dxfId="8079" priority="480" operator="notEqual">
      <formula>$AM$51</formula>
    </cfRule>
  </conditionalFormatting>
  <conditionalFormatting sqref="AJ53">
    <cfRule type="cellIs" dxfId="8078" priority="479" operator="notEqual">
      <formula>$BM$25</formula>
    </cfRule>
  </conditionalFormatting>
  <conditionalFormatting sqref="BM25">
    <cfRule type="cellIs" dxfId="8077" priority="478" operator="notEqual">
      <formula>$AJ$53</formula>
    </cfRule>
  </conditionalFormatting>
  <conditionalFormatting sqref="AK53">
    <cfRule type="cellIs" dxfId="8076" priority="477" operator="notEqual">
      <formula>$BL$25</formula>
    </cfRule>
  </conditionalFormatting>
  <conditionalFormatting sqref="BL25">
    <cfRule type="cellIs" dxfId="8075" priority="476" operator="notEqual">
      <formula>$AK$53</formula>
    </cfRule>
  </conditionalFormatting>
  <conditionalFormatting sqref="AH55">
    <cfRule type="cellIs" dxfId="8074" priority="475" operator="notEqual">
      <formula>$BO$23</formula>
    </cfRule>
  </conditionalFormatting>
  <conditionalFormatting sqref="BO23">
    <cfRule type="cellIs" dxfId="8073" priority="474" operator="notEqual">
      <formula>$AH$55</formula>
    </cfRule>
  </conditionalFormatting>
  <conditionalFormatting sqref="AI55">
    <cfRule type="cellIs" dxfId="8072" priority="473" operator="notEqual">
      <formula>$BN$23</formula>
    </cfRule>
  </conditionalFormatting>
  <conditionalFormatting sqref="BN23">
    <cfRule type="cellIs" dxfId="8071" priority="472" operator="notEqual">
      <formula>$AI$55</formula>
    </cfRule>
  </conditionalFormatting>
  <conditionalFormatting sqref="AF57">
    <cfRule type="cellIs" dxfId="8070" priority="471" operator="notEqual">
      <formula>$BQ$21</formula>
    </cfRule>
  </conditionalFormatting>
  <conditionalFormatting sqref="BQ21">
    <cfRule type="cellIs" dxfId="8069" priority="470" operator="notEqual">
      <formula>$AF$57</formula>
    </cfRule>
  </conditionalFormatting>
  <conditionalFormatting sqref="AG57">
    <cfRule type="cellIs" dxfId="8068" priority="469" operator="notEqual">
      <formula>$BP$21</formula>
    </cfRule>
  </conditionalFormatting>
  <conditionalFormatting sqref="BP21">
    <cfRule type="cellIs" dxfId="8067" priority="468" operator="notEqual">
      <formula>$AG$57</formula>
    </cfRule>
  </conditionalFormatting>
  <conditionalFormatting sqref="AD59">
    <cfRule type="cellIs" dxfId="8066" priority="467" operator="notEqual">
      <formula>$BS$19</formula>
    </cfRule>
  </conditionalFormatting>
  <conditionalFormatting sqref="BS19">
    <cfRule type="cellIs" dxfId="8065" priority="466" operator="notEqual">
      <formula>$AD$59</formula>
    </cfRule>
  </conditionalFormatting>
  <conditionalFormatting sqref="AE59">
    <cfRule type="cellIs" dxfId="8064" priority="465" operator="notEqual">
      <formula>$BR$19</formula>
    </cfRule>
  </conditionalFormatting>
  <conditionalFormatting sqref="BR19">
    <cfRule type="cellIs" dxfId="8063" priority="464" operator="notEqual">
      <formula>$AE$59</formula>
    </cfRule>
  </conditionalFormatting>
  <conditionalFormatting sqref="AB61">
    <cfRule type="cellIs" dxfId="8062" priority="463" operator="notEqual">
      <formula>$BU$17</formula>
    </cfRule>
  </conditionalFormatting>
  <conditionalFormatting sqref="BU17">
    <cfRule type="cellIs" dxfId="8061" priority="462" operator="notEqual">
      <formula>$AB$61</formula>
    </cfRule>
  </conditionalFormatting>
  <conditionalFormatting sqref="AC61">
    <cfRule type="cellIs" dxfId="8060" priority="461" operator="notEqual">
      <formula>$BT$17</formula>
    </cfRule>
  </conditionalFormatting>
  <conditionalFormatting sqref="BT17">
    <cfRule type="cellIs" dxfId="8059" priority="460" operator="notEqual">
      <formula>$AC$61</formula>
    </cfRule>
  </conditionalFormatting>
  <conditionalFormatting sqref="AR47">
    <cfRule type="cellIs" dxfId="8058" priority="459" operator="notEqual">
      <formula>$BG$33</formula>
    </cfRule>
  </conditionalFormatting>
  <conditionalFormatting sqref="BG33">
    <cfRule type="cellIs" dxfId="8057" priority="458" operator="notEqual">
      <formula>$AR$47</formula>
    </cfRule>
  </conditionalFormatting>
  <conditionalFormatting sqref="AS47">
    <cfRule type="cellIs" dxfId="8056" priority="457" operator="notEqual">
      <formula>$BF$33</formula>
    </cfRule>
  </conditionalFormatting>
  <conditionalFormatting sqref="BF33">
    <cfRule type="cellIs" dxfId="8055" priority="456" operator="notEqual">
      <formula>$AS$47</formula>
    </cfRule>
  </conditionalFormatting>
  <conditionalFormatting sqref="AP49">
    <cfRule type="cellIs" dxfId="8054" priority="455" operator="notEqual">
      <formula>$BI$31</formula>
    </cfRule>
  </conditionalFormatting>
  <conditionalFormatting sqref="BI31">
    <cfRule type="cellIs" dxfId="8053" priority="454" operator="notEqual">
      <formula>$AP$49</formula>
    </cfRule>
  </conditionalFormatting>
  <conditionalFormatting sqref="AQ49">
    <cfRule type="cellIs" dxfId="8052" priority="453" operator="notEqual">
      <formula>$BH$31</formula>
    </cfRule>
  </conditionalFormatting>
  <conditionalFormatting sqref="BH31">
    <cfRule type="cellIs" dxfId="8051" priority="452" operator="notEqual">
      <formula>$AQ$49</formula>
    </cfRule>
  </conditionalFormatting>
  <conditionalFormatting sqref="AN51">
    <cfRule type="cellIs" dxfId="8050" priority="451" operator="notEqual">
      <formula>$BK$29</formula>
    </cfRule>
  </conditionalFormatting>
  <conditionalFormatting sqref="BK29">
    <cfRule type="cellIs" dxfId="8049" priority="450" operator="notEqual">
      <formula>$AN$51</formula>
    </cfRule>
  </conditionalFormatting>
  <conditionalFormatting sqref="AO51">
    <cfRule type="cellIs" dxfId="8048" priority="449" operator="notEqual">
      <formula>$BJ$29</formula>
    </cfRule>
  </conditionalFormatting>
  <conditionalFormatting sqref="BJ29">
    <cfRule type="cellIs" dxfId="8047" priority="448" operator="notEqual">
      <formula>$AO$51</formula>
    </cfRule>
  </conditionalFormatting>
  <conditionalFormatting sqref="AL53">
    <cfRule type="cellIs" dxfId="8046" priority="447" operator="notEqual">
      <formula>$BM$27</formula>
    </cfRule>
  </conditionalFormatting>
  <conditionalFormatting sqref="BM27">
    <cfRule type="cellIs" dxfId="8045" priority="446" operator="notEqual">
      <formula>$AL$53</formula>
    </cfRule>
  </conditionalFormatting>
  <conditionalFormatting sqref="AM53">
    <cfRule type="cellIs" dxfId="8044" priority="445" operator="notEqual">
      <formula>$BL$27</formula>
    </cfRule>
  </conditionalFormatting>
  <conditionalFormatting sqref="BL27">
    <cfRule type="cellIs" dxfId="8043" priority="444" operator="notEqual">
      <formula>$AM$53</formula>
    </cfRule>
  </conditionalFormatting>
  <conditionalFormatting sqref="AJ55">
    <cfRule type="cellIs" dxfId="8042" priority="443" operator="notEqual">
      <formula>$BO$25</formula>
    </cfRule>
  </conditionalFormatting>
  <conditionalFormatting sqref="BO25">
    <cfRule type="cellIs" dxfId="8041" priority="442" operator="notEqual">
      <formula>$AJ$55</formula>
    </cfRule>
  </conditionalFormatting>
  <conditionalFormatting sqref="AK55">
    <cfRule type="cellIs" dxfId="8040" priority="441" operator="notEqual">
      <formula>$BN$25</formula>
    </cfRule>
  </conditionalFormatting>
  <conditionalFormatting sqref="BN25">
    <cfRule type="cellIs" dxfId="8039" priority="440" operator="notEqual">
      <formula>$AK$55</formula>
    </cfRule>
  </conditionalFormatting>
  <conditionalFormatting sqref="AH57">
    <cfRule type="cellIs" dxfId="8038" priority="439" operator="notEqual">
      <formula>$BQ$23</formula>
    </cfRule>
  </conditionalFormatting>
  <conditionalFormatting sqref="BQ23">
    <cfRule type="cellIs" dxfId="8037" priority="438" operator="notEqual">
      <formula>$AH$57</formula>
    </cfRule>
  </conditionalFormatting>
  <conditionalFormatting sqref="AI57">
    <cfRule type="cellIs" dxfId="8036" priority="437" operator="notEqual">
      <formula>$BP$23</formula>
    </cfRule>
  </conditionalFormatting>
  <conditionalFormatting sqref="BP23">
    <cfRule type="cellIs" dxfId="8035" priority="436" operator="notEqual">
      <formula>$AI$57</formula>
    </cfRule>
  </conditionalFormatting>
  <conditionalFormatting sqref="AF59">
    <cfRule type="cellIs" dxfId="8034" priority="435" operator="notEqual">
      <formula>$BS$21</formula>
    </cfRule>
  </conditionalFormatting>
  <conditionalFormatting sqref="BS21">
    <cfRule type="cellIs" dxfId="8033" priority="434" operator="notEqual">
      <formula>$AF$59</formula>
    </cfRule>
  </conditionalFormatting>
  <conditionalFormatting sqref="AG59">
    <cfRule type="cellIs" dxfId="8032" priority="433" operator="notEqual">
      <formula>$BR$21</formula>
    </cfRule>
  </conditionalFormatting>
  <conditionalFormatting sqref="BR21">
    <cfRule type="cellIs" dxfId="8031" priority="432" operator="notEqual">
      <formula>$AG$59</formula>
    </cfRule>
  </conditionalFormatting>
  <conditionalFormatting sqref="AD61">
    <cfRule type="cellIs" dxfId="8030" priority="431" operator="notEqual">
      <formula>$BU$19</formula>
    </cfRule>
  </conditionalFormatting>
  <conditionalFormatting sqref="BU19">
    <cfRule type="cellIs" dxfId="8029" priority="430" operator="notEqual">
      <formula>$AD$61</formula>
    </cfRule>
  </conditionalFormatting>
  <conditionalFormatting sqref="AE61">
    <cfRule type="cellIs" dxfId="8028" priority="429" operator="notEqual">
      <formula>$BT$19</formula>
    </cfRule>
  </conditionalFormatting>
  <conditionalFormatting sqref="BT19">
    <cfRule type="cellIs" dxfId="8027" priority="428" operator="notEqual">
      <formula>$AE$61</formula>
    </cfRule>
  </conditionalFormatting>
  <conditionalFormatting sqref="AB35">
    <cfRule type="cellIs" dxfId="8026" priority="427" operator="notEqual">
      <formula>$AU$17</formula>
    </cfRule>
  </conditionalFormatting>
  <conditionalFormatting sqref="AU17">
    <cfRule type="cellIs" dxfId="8025" priority="426" operator="notEqual">
      <formula>$AB$35</formula>
    </cfRule>
  </conditionalFormatting>
  <conditionalFormatting sqref="AC35">
    <cfRule type="cellIs" dxfId="8024" priority="425" operator="notEqual">
      <formula>$AT$17</formula>
    </cfRule>
  </conditionalFormatting>
  <conditionalFormatting sqref="AT17">
    <cfRule type="cellIs" dxfId="8023" priority="424" operator="notEqual">
      <formula>$AC$35</formula>
    </cfRule>
  </conditionalFormatting>
  <conditionalFormatting sqref="Z37">
    <cfRule type="cellIs" dxfId="8022" priority="423" operator="notEqual">
      <formula>$AW$15</formula>
    </cfRule>
  </conditionalFormatting>
  <conditionalFormatting sqref="AW15">
    <cfRule type="cellIs" dxfId="8021" priority="422" operator="notEqual">
      <formula>$Z$37</formula>
    </cfRule>
  </conditionalFormatting>
  <conditionalFormatting sqref="AA37">
    <cfRule type="cellIs" dxfId="8020" priority="421" operator="notEqual">
      <formula>$AV$15</formula>
    </cfRule>
  </conditionalFormatting>
  <conditionalFormatting sqref="AV15">
    <cfRule type="cellIs" dxfId="8019" priority="420" operator="notEqual">
      <formula>$AA$37</formula>
    </cfRule>
  </conditionalFormatting>
  <conditionalFormatting sqref="X39">
    <cfRule type="cellIs" dxfId="8018" priority="419" operator="notEqual">
      <formula>$AY$13</formula>
    </cfRule>
  </conditionalFormatting>
  <conditionalFormatting sqref="AY13">
    <cfRule type="cellIs" dxfId="8017" priority="418" operator="notEqual">
      <formula>$X$39</formula>
    </cfRule>
  </conditionalFormatting>
  <conditionalFormatting sqref="Y39">
    <cfRule type="cellIs" dxfId="8016" priority="417" operator="notEqual">
      <formula>$AX$13</formula>
    </cfRule>
  </conditionalFormatting>
  <conditionalFormatting sqref="AX13">
    <cfRule type="cellIs" dxfId="8015" priority="416" operator="notEqual">
      <formula>$Y$39</formula>
    </cfRule>
  </conditionalFormatting>
  <conditionalFormatting sqref="V41">
    <cfRule type="cellIs" dxfId="8014" priority="415" operator="notEqual">
      <formula>$BA$11</formula>
    </cfRule>
  </conditionalFormatting>
  <conditionalFormatting sqref="BA11">
    <cfRule type="cellIs" dxfId="8013" priority="414" operator="notEqual">
      <formula>$V$41</formula>
    </cfRule>
  </conditionalFormatting>
  <conditionalFormatting sqref="W41">
    <cfRule type="cellIs" dxfId="8012" priority="413" operator="notEqual">
      <formula>$AZ$11</formula>
    </cfRule>
  </conditionalFormatting>
  <conditionalFormatting sqref="AZ11">
    <cfRule type="cellIs" dxfId="8011" priority="412" operator="notEqual">
      <formula>$W$41</formula>
    </cfRule>
  </conditionalFormatting>
  <conditionalFormatting sqref="T43">
    <cfRule type="cellIs" dxfId="8010" priority="411" operator="notEqual">
      <formula>$BC$9</formula>
    </cfRule>
  </conditionalFormatting>
  <conditionalFormatting sqref="BC9">
    <cfRule type="cellIs" dxfId="8009" priority="410" operator="notEqual">
      <formula>$T$43</formula>
    </cfRule>
  </conditionalFormatting>
  <conditionalFormatting sqref="U43">
    <cfRule type="cellIs" dxfId="8008" priority="409" operator="notEqual">
      <formula>$BB$9</formula>
    </cfRule>
  </conditionalFormatting>
  <conditionalFormatting sqref="BB9">
    <cfRule type="cellIs" dxfId="8007" priority="408" operator="notEqual">
      <formula>$U$43</formula>
    </cfRule>
  </conditionalFormatting>
  <conditionalFormatting sqref="R45">
    <cfRule type="cellIs" dxfId="8006" priority="407" operator="notEqual">
      <formula>$BE$7</formula>
    </cfRule>
  </conditionalFormatting>
  <conditionalFormatting sqref="BE7">
    <cfRule type="cellIs" dxfId="8005" priority="406" operator="notEqual">
      <formula>$R$45</formula>
    </cfRule>
  </conditionalFormatting>
  <conditionalFormatting sqref="S45">
    <cfRule type="cellIs" dxfId="8004" priority="405" operator="notEqual">
      <formula>$BD$7</formula>
    </cfRule>
  </conditionalFormatting>
  <conditionalFormatting sqref="BD7">
    <cfRule type="cellIs" dxfId="8003" priority="404" operator="notEqual">
      <formula>$S$45</formula>
    </cfRule>
  </conditionalFormatting>
  <conditionalFormatting sqref="AD35">
    <cfRule type="cellIs" dxfId="8002" priority="403" operator="notEqual">
      <formula>$AU$19</formula>
    </cfRule>
  </conditionalFormatting>
  <conditionalFormatting sqref="AU19">
    <cfRule type="cellIs" dxfId="8001" priority="402" operator="notEqual">
      <formula>$AD$35</formula>
    </cfRule>
  </conditionalFormatting>
  <conditionalFormatting sqref="AE35">
    <cfRule type="cellIs" dxfId="8000" priority="401" operator="notEqual">
      <formula>$AT$19</formula>
    </cfRule>
  </conditionalFormatting>
  <conditionalFormatting sqref="AT19">
    <cfRule type="cellIs" dxfId="7999" priority="400" operator="notEqual">
      <formula>$AE$35</formula>
    </cfRule>
  </conditionalFormatting>
  <conditionalFormatting sqref="AB37">
    <cfRule type="cellIs" dxfId="7998" priority="399" operator="notEqual">
      <formula>$AW$17</formula>
    </cfRule>
  </conditionalFormatting>
  <conditionalFormatting sqref="AW17">
    <cfRule type="cellIs" dxfId="7997" priority="398" operator="notEqual">
      <formula>$AB$37</formula>
    </cfRule>
  </conditionalFormatting>
  <conditionalFormatting sqref="AC37">
    <cfRule type="cellIs" dxfId="7996" priority="397" operator="notEqual">
      <formula>$AV$17</formula>
    </cfRule>
  </conditionalFormatting>
  <conditionalFormatting sqref="AV17">
    <cfRule type="cellIs" dxfId="7995" priority="396" operator="notEqual">
      <formula>$AC$37</formula>
    </cfRule>
  </conditionalFormatting>
  <conditionalFormatting sqref="Z39">
    <cfRule type="cellIs" dxfId="7994" priority="395" operator="notEqual">
      <formula>$AY$15</formula>
    </cfRule>
  </conditionalFormatting>
  <conditionalFormatting sqref="AY15">
    <cfRule type="cellIs" dxfId="7993" priority="394" operator="notEqual">
      <formula>$Z$39</formula>
    </cfRule>
  </conditionalFormatting>
  <conditionalFormatting sqref="AA39">
    <cfRule type="cellIs" dxfId="7992" priority="393" operator="notEqual">
      <formula>$AX$15</formula>
    </cfRule>
  </conditionalFormatting>
  <conditionalFormatting sqref="AX15">
    <cfRule type="cellIs" dxfId="7991" priority="392" operator="notEqual">
      <formula>$AA$39</formula>
    </cfRule>
  </conditionalFormatting>
  <conditionalFormatting sqref="X41">
    <cfRule type="cellIs" dxfId="7990" priority="391" operator="notEqual">
      <formula>$BA$13</formula>
    </cfRule>
  </conditionalFormatting>
  <conditionalFormatting sqref="BA13">
    <cfRule type="cellIs" dxfId="7989" priority="390" operator="notEqual">
      <formula>$X$41</formula>
    </cfRule>
  </conditionalFormatting>
  <conditionalFormatting sqref="Y41">
    <cfRule type="cellIs" dxfId="7988" priority="389" operator="notEqual">
      <formula>$AZ$13</formula>
    </cfRule>
  </conditionalFormatting>
  <conditionalFormatting sqref="AZ13">
    <cfRule type="cellIs" dxfId="7987" priority="388" operator="notEqual">
      <formula>$Y$41</formula>
    </cfRule>
  </conditionalFormatting>
  <conditionalFormatting sqref="V43">
    <cfRule type="cellIs" dxfId="7986" priority="387" operator="notEqual">
      <formula>$BC$11</formula>
    </cfRule>
  </conditionalFormatting>
  <conditionalFormatting sqref="BC11">
    <cfRule type="cellIs" dxfId="7985" priority="386" operator="notEqual">
      <formula>$V$43</formula>
    </cfRule>
  </conditionalFormatting>
  <conditionalFormatting sqref="W43">
    <cfRule type="cellIs" dxfId="7984" priority="385" operator="notEqual">
      <formula>$BB$11</formula>
    </cfRule>
  </conditionalFormatting>
  <conditionalFormatting sqref="BB11">
    <cfRule type="cellIs" dxfId="7983" priority="384" operator="notEqual">
      <formula>$W$43</formula>
    </cfRule>
  </conditionalFormatting>
  <conditionalFormatting sqref="T45">
    <cfRule type="cellIs" dxfId="7982" priority="383" operator="notEqual">
      <formula>$BE$9</formula>
    </cfRule>
  </conditionalFormatting>
  <conditionalFormatting sqref="BE9">
    <cfRule type="cellIs" dxfId="7981" priority="382" operator="notEqual">
      <formula>$T$45</formula>
    </cfRule>
  </conditionalFormatting>
  <conditionalFormatting sqref="U45">
    <cfRule type="cellIs" dxfId="7980" priority="381" operator="notEqual">
      <formula>$BD$9</formula>
    </cfRule>
  </conditionalFormatting>
  <conditionalFormatting sqref="BD9">
    <cfRule type="cellIs" dxfId="7979" priority="380" operator="notEqual">
      <formula>$U$45</formula>
    </cfRule>
  </conditionalFormatting>
  <conditionalFormatting sqref="R47">
    <cfRule type="cellIs" dxfId="7978" priority="379" operator="notEqual">
      <formula>$BG$7</formula>
    </cfRule>
  </conditionalFormatting>
  <conditionalFormatting sqref="BG7">
    <cfRule type="cellIs" dxfId="7977" priority="378" operator="notEqual">
      <formula>$R$47</formula>
    </cfRule>
  </conditionalFormatting>
  <conditionalFormatting sqref="S47">
    <cfRule type="cellIs" dxfId="7976" priority="377" operator="notEqual">
      <formula>$BF$7</formula>
    </cfRule>
  </conditionalFormatting>
  <conditionalFormatting sqref="BF7">
    <cfRule type="cellIs" dxfId="7975" priority="376" operator="notEqual">
      <formula>$S$47</formula>
    </cfRule>
  </conditionalFormatting>
  <conditionalFormatting sqref="AR49">
    <cfRule type="cellIs" dxfId="7974" priority="375" operator="notEqual">
      <formula>$BI$33</formula>
    </cfRule>
  </conditionalFormatting>
  <conditionalFormatting sqref="BI33">
    <cfRule type="cellIs" dxfId="7973" priority="374" operator="notEqual">
      <formula>$AR$49</formula>
    </cfRule>
  </conditionalFormatting>
  <conditionalFormatting sqref="AS49">
    <cfRule type="cellIs" dxfId="7972" priority="373" operator="notEqual">
      <formula>$BH$33</formula>
    </cfRule>
  </conditionalFormatting>
  <conditionalFormatting sqref="BH33">
    <cfRule type="cellIs" dxfId="7971" priority="372" operator="notEqual">
      <formula>$AS$49</formula>
    </cfRule>
  </conditionalFormatting>
  <conditionalFormatting sqref="AP51">
    <cfRule type="cellIs" dxfId="7970" priority="371" operator="notEqual">
      <formula>$BK$31</formula>
    </cfRule>
  </conditionalFormatting>
  <conditionalFormatting sqref="BK31">
    <cfRule type="cellIs" dxfId="7969" priority="370" operator="notEqual">
      <formula>$AP$51</formula>
    </cfRule>
  </conditionalFormatting>
  <conditionalFormatting sqref="AQ51">
    <cfRule type="cellIs" dxfId="7968" priority="369" operator="notEqual">
      <formula>$BJ$31</formula>
    </cfRule>
  </conditionalFormatting>
  <conditionalFormatting sqref="BJ31">
    <cfRule type="cellIs" dxfId="7967" priority="368" operator="notEqual">
      <formula>$AQ$51</formula>
    </cfRule>
  </conditionalFormatting>
  <conditionalFormatting sqref="AN53">
    <cfRule type="cellIs" dxfId="7966" priority="367" operator="notEqual">
      <formula>$BM$29</formula>
    </cfRule>
  </conditionalFormatting>
  <conditionalFormatting sqref="BM29">
    <cfRule type="cellIs" dxfId="7965" priority="366" operator="notEqual">
      <formula>$AN$53</formula>
    </cfRule>
  </conditionalFormatting>
  <conditionalFormatting sqref="AO53">
    <cfRule type="cellIs" dxfId="7964" priority="365" operator="notEqual">
      <formula>$BL$29</formula>
    </cfRule>
  </conditionalFormatting>
  <conditionalFormatting sqref="BL29">
    <cfRule type="cellIs" dxfId="7963" priority="364" operator="notEqual">
      <formula>$AO$53</formula>
    </cfRule>
  </conditionalFormatting>
  <conditionalFormatting sqref="AL55">
    <cfRule type="cellIs" dxfId="7962" priority="363" operator="notEqual">
      <formula>$BO$27</formula>
    </cfRule>
  </conditionalFormatting>
  <conditionalFormatting sqref="BO27">
    <cfRule type="cellIs" dxfId="7961" priority="362" operator="notEqual">
      <formula>$AL$55</formula>
    </cfRule>
  </conditionalFormatting>
  <conditionalFormatting sqref="AM55">
    <cfRule type="cellIs" dxfId="7960" priority="361" operator="notEqual">
      <formula>$BN$27</formula>
    </cfRule>
  </conditionalFormatting>
  <conditionalFormatting sqref="BN27">
    <cfRule type="cellIs" dxfId="7959" priority="360" operator="notEqual">
      <formula>$AM$55</formula>
    </cfRule>
  </conditionalFormatting>
  <conditionalFormatting sqref="AJ57">
    <cfRule type="cellIs" dxfId="7958" priority="359" operator="notEqual">
      <formula>$BQ$25</formula>
    </cfRule>
  </conditionalFormatting>
  <conditionalFormatting sqref="BQ25">
    <cfRule type="cellIs" dxfId="7957" priority="358" operator="notEqual">
      <formula>$AJ$57</formula>
    </cfRule>
  </conditionalFormatting>
  <conditionalFormatting sqref="AK57">
    <cfRule type="cellIs" dxfId="7956" priority="357" operator="notEqual">
      <formula>$BP$25</formula>
    </cfRule>
  </conditionalFormatting>
  <conditionalFormatting sqref="BP25">
    <cfRule type="cellIs" dxfId="7955" priority="356" operator="notEqual">
      <formula>$AK$57</formula>
    </cfRule>
  </conditionalFormatting>
  <conditionalFormatting sqref="AH59">
    <cfRule type="cellIs" dxfId="7954" priority="355" operator="notEqual">
      <formula>$BS$23</formula>
    </cfRule>
  </conditionalFormatting>
  <conditionalFormatting sqref="BS23">
    <cfRule type="cellIs" dxfId="7953" priority="354" operator="notEqual">
      <formula>$AH$59</formula>
    </cfRule>
  </conditionalFormatting>
  <conditionalFormatting sqref="AI59">
    <cfRule type="cellIs" dxfId="7952" priority="353" operator="notEqual">
      <formula>$BR$23</formula>
    </cfRule>
  </conditionalFormatting>
  <conditionalFormatting sqref="BR23">
    <cfRule type="cellIs" dxfId="7951" priority="352" operator="notEqual">
      <formula>$AI$59</formula>
    </cfRule>
  </conditionalFormatting>
  <conditionalFormatting sqref="AF61">
    <cfRule type="cellIs" dxfId="7950" priority="351" operator="notEqual">
      <formula>$BU$21</formula>
    </cfRule>
  </conditionalFormatting>
  <conditionalFormatting sqref="BU21">
    <cfRule type="cellIs" dxfId="7949" priority="350" operator="notEqual">
      <formula>$AF$61</formula>
    </cfRule>
  </conditionalFormatting>
  <conditionalFormatting sqref="AG61">
    <cfRule type="cellIs" dxfId="7948" priority="349" operator="notEqual">
      <formula>$BT$21</formula>
    </cfRule>
  </conditionalFormatting>
  <conditionalFormatting sqref="BT21">
    <cfRule type="cellIs" dxfId="7947" priority="348" operator="notEqual">
      <formula>$AG$61</formula>
    </cfRule>
  </conditionalFormatting>
  <conditionalFormatting sqref="AR51">
    <cfRule type="cellIs" dxfId="7946" priority="347" operator="notEqual">
      <formula>$BK$33</formula>
    </cfRule>
  </conditionalFormatting>
  <conditionalFormatting sqref="BK33">
    <cfRule type="cellIs" dxfId="7945" priority="346" operator="notEqual">
      <formula>$AR$51</formula>
    </cfRule>
  </conditionalFormatting>
  <conditionalFormatting sqref="AS51">
    <cfRule type="cellIs" dxfId="7944" priority="345" operator="notEqual">
      <formula>$BJ$33</formula>
    </cfRule>
  </conditionalFormatting>
  <conditionalFormatting sqref="BJ33">
    <cfRule type="cellIs" dxfId="7943" priority="344" operator="notEqual">
      <formula>$AS$51</formula>
    </cfRule>
  </conditionalFormatting>
  <conditionalFormatting sqref="AP53">
    <cfRule type="cellIs" dxfId="7942" priority="343" operator="notEqual">
      <formula>$BM$31</formula>
    </cfRule>
  </conditionalFormatting>
  <conditionalFormatting sqref="BM31">
    <cfRule type="cellIs" dxfId="7941" priority="342" operator="notEqual">
      <formula>$AP$53</formula>
    </cfRule>
  </conditionalFormatting>
  <conditionalFormatting sqref="AQ53">
    <cfRule type="cellIs" dxfId="7940" priority="341" operator="notEqual">
      <formula>$BL$31</formula>
    </cfRule>
  </conditionalFormatting>
  <conditionalFormatting sqref="BL31">
    <cfRule type="cellIs" dxfId="7939" priority="340" operator="notEqual">
      <formula>$AQ$53</formula>
    </cfRule>
  </conditionalFormatting>
  <conditionalFormatting sqref="AN55">
    <cfRule type="cellIs" dxfId="7938" priority="339" operator="notEqual">
      <formula>$BO$29</formula>
    </cfRule>
  </conditionalFormatting>
  <conditionalFormatting sqref="BO29">
    <cfRule type="cellIs" dxfId="7937" priority="338" operator="notEqual">
      <formula>$AN$55</formula>
    </cfRule>
  </conditionalFormatting>
  <conditionalFormatting sqref="AO55">
    <cfRule type="cellIs" dxfId="7936" priority="337" operator="notEqual">
      <formula>$BN$29</formula>
    </cfRule>
  </conditionalFormatting>
  <conditionalFormatting sqref="BN29">
    <cfRule type="cellIs" dxfId="7935" priority="336" operator="notEqual">
      <formula>$AO$55</formula>
    </cfRule>
  </conditionalFormatting>
  <conditionalFormatting sqref="AL57">
    <cfRule type="cellIs" dxfId="7934" priority="335" operator="notEqual">
      <formula>$BQ$27</formula>
    </cfRule>
  </conditionalFormatting>
  <conditionalFormatting sqref="BQ27">
    <cfRule type="cellIs" dxfId="7933" priority="334" operator="notEqual">
      <formula>$AL$57</formula>
    </cfRule>
  </conditionalFormatting>
  <conditionalFormatting sqref="AM57">
    <cfRule type="cellIs" dxfId="7932" priority="333" operator="notEqual">
      <formula>$BP$27</formula>
    </cfRule>
  </conditionalFormatting>
  <conditionalFormatting sqref="BP27">
    <cfRule type="cellIs" dxfId="7931" priority="332" operator="notEqual">
      <formula>$AM$57</formula>
    </cfRule>
  </conditionalFormatting>
  <conditionalFormatting sqref="AJ59">
    <cfRule type="cellIs" dxfId="7930" priority="331" operator="notEqual">
      <formula>$BS$25</formula>
    </cfRule>
  </conditionalFormatting>
  <conditionalFormatting sqref="BS25">
    <cfRule type="cellIs" dxfId="7929" priority="330" operator="notEqual">
      <formula>$AJ$59</formula>
    </cfRule>
  </conditionalFormatting>
  <conditionalFormatting sqref="AK59">
    <cfRule type="cellIs" dxfId="7928" priority="329" operator="notEqual">
      <formula>$BR$25</formula>
    </cfRule>
  </conditionalFormatting>
  <conditionalFormatting sqref="BR25">
    <cfRule type="cellIs" dxfId="7927" priority="328" operator="notEqual">
      <formula>$AK$59</formula>
    </cfRule>
  </conditionalFormatting>
  <conditionalFormatting sqref="AH61">
    <cfRule type="cellIs" dxfId="7926" priority="327" operator="notEqual">
      <formula>$BU$23</formula>
    </cfRule>
  </conditionalFormatting>
  <conditionalFormatting sqref="BU23">
    <cfRule type="cellIs" dxfId="7925" priority="326" operator="notEqual">
      <formula>$AH$61</formula>
    </cfRule>
  </conditionalFormatting>
  <conditionalFormatting sqref="AI61">
    <cfRule type="cellIs" dxfId="7924" priority="325" operator="notEqual">
      <formula>$BT$23</formula>
    </cfRule>
  </conditionalFormatting>
  <conditionalFormatting sqref="BT23">
    <cfRule type="cellIs" dxfId="7923" priority="324" operator="notEqual">
      <formula>$AI$61</formula>
    </cfRule>
  </conditionalFormatting>
  <conditionalFormatting sqref="AF35">
    <cfRule type="cellIs" dxfId="7922" priority="323" operator="notEqual">
      <formula>$AU$21</formula>
    </cfRule>
  </conditionalFormatting>
  <conditionalFormatting sqref="AU21">
    <cfRule type="cellIs" dxfId="7921" priority="322" operator="notEqual">
      <formula>$AF$35</formula>
    </cfRule>
  </conditionalFormatting>
  <conditionalFormatting sqref="AG35">
    <cfRule type="cellIs" dxfId="7920" priority="321" operator="notEqual">
      <formula>$AT$21</formula>
    </cfRule>
  </conditionalFormatting>
  <conditionalFormatting sqref="AT21">
    <cfRule type="cellIs" dxfId="7919" priority="320" operator="notEqual">
      <formula>$AG$35</formula>
    </cfRule>
  </conditionalFormatting>
  <conditionalFormatting sqref="AD37">
    <cfRule type="cellIs" dxfId="7918" priority="319" operator="notEqual">
      <formula>$AW$19</formula>
    </cfRule>
  </conditionalFormatting>
  <conditionalFormatting sqref="AW19">
    <cfRule type="cellIs" dxfId="7917" priority="318" operator="notEqual">
      <formula>$AD$37</formula>
    </cfRule>
  </conditionalFormatting>
  <conditionalFormatting sqref="AE37">
    <cfRule type="cellIs" dxfId="7916" priority="317" operator="notEqual">
      <formula>$AV$19</formula>
    </cfRule>
  </conditionalFormatting>
  <conditionalFormatting sqref="AV19">
    <cfRule type="cellIs" dxfId="7915" priority="316" operator="notEqual">
      <formula>$AE$37</formula>
    </cfRule>
  </conditionalFormatting>
  <conditionalFormatting sqref="AB39">
    <cfRule type="cellIs" dxfId="7914" priority="315" operator="notEqual">
      <formula>$AY$17</formula>
    </cfRule>
  </conditionalFormatting>
  <conditionalFormatting sqref="AY17">
    <cfRule type="cellIs" dxfId="7913" priority="314" operator="notEqual">
      <formula>$AB$39</formula>
    </cfRule>
  </conditionalFormatting>
  <conditionalFormatting sqref="AC39">
    <cfRule type="cellIs" dxfId="7912" priority="313" operator="notEqual">
      <formula>$AX$17</formula>
    </cfRule>
  </conditionalFormatting>
  <conditionalFormatting sqref="AX17">
    <cfRule type="cellIs" dxfId="7911" priority="312" operator="notEqual">
      <formula>$AC$39</formula>
    </cfRule>
  </conditionalFormatting>
  <conditionalFormatting sqref="Z41">
    <cfRule type="cellIs" dxfId="7910" priority="311" operator="notEqual">
      <formula>$BA$15</formula>
    </cfRule>
  </conditionalFormatting>
  <conditionalFormatting sqref="BA15">
    <cfRule type="cellIs" dxfId="7909" priority="310" operator="notEqual">
      <formula>$Z$41</formula>
    </cfRule>
  </conditionalFormatting>
  <conditionalFormatting sqref="AA41">
    <cfRule type="cellIs" dxfId="7908" priority="309" operator="notEqual">
      <formula>$AZ$15</formula>
    </cfRule>
  </conditionalFormatting>
  <conditionalFormatting sqref="AZ15">
    <cfRule type="cellIs" dxfId="7907" priority="308" operator="notEqual">
      <formula>$AA$41</formula>
    </cfRule>
  </conditionalFormatting>
  <conditionalFormatting sqref="X43">
    <cfRule type="cellIs" dxfId="7906" priority="307" operator="notEqual">
      <formula>$BC$13</formula>
    </cfRule>
  </conditionalFormatting>
  <conditionalFormatting sqref="BC13">
    <cfRule type="cellIs" dxfId="7905" priority="306" operator="notEqual">
      <formula>$X$43</formula>
    </cfRule>
  </conditionalFormatting>
  <conditionalFormatting sqref="Y43">
    <cfRule type="cellIs" dxfId="7904" priority="305" operator="notEqual">
      <formula>$BB$13</formula>
    </cfRule>
  </conditionalFormatting>
  <conditionalFormatting sqref="BB13">
    <cfRule type="cellIs" dxfId="7903" priority="304" operator="notEqual">
      <formula>$Y$43</formula>
    </cfRule>
  </conditionalFormatting>
  <conditionalFormatting sqref="V45">
    <cfRule type="cellIs" dxfId="7902" priority="303" operator="notEqual">
      <formula>$BE$11</formula>
    </cfRule>
  </conditionalFormatting>
  <conditionalFormatting sqref="BE11">
    <cfRule type="cellIs" dxfId="7901" priority="302" operator="notEqual">
      <formula>$V$45</formula>
    </cfRule>
  </conditionalFormatting>
  <conditionalFormatting sqref="W45">
    <cfRule type="cellIs" dxfId="7900" priority="301" operator="notEqual">
      <formula>$BD$11</formula>
    </cfRule>
  </conditionalFormatting>
  <conditionalFormatting sqref="BD11">
    <cfRule type="cellIs" dxfId="7899" priority="300" operator="notEqual">
      <formula>$W$45</formula>
    </cfRule>
  </conditionalFormatting>
  <conditionalFormatting sqref="T47">
    <cfRule type="cellIs" dxfId="7898" priority="299" operator="notEqual">
      <formula>$BG$9</formula>
    </cfRule>
  </conditionalFormatting>
  <conditionalFormatting sqref="BG9">
    <cfRule type="cellIs" dxfId="7897" priority="298" operator="notEqual">
      <formula>$T$47</formula>
    </cfRule>
  </conditionalFormatting>
  <conditionalFormatting sqref="U47">
    <cfRule type="cellIs" dxfId="7896" priority="297" operator="notEqual">
      <formula>$BF$9</formula>
    </cfRule>
  </conditionalFormatting>
  <conditionalFormatting sqref="BF9">
    <cfRule type="cellIs" dxfId="7895" priority="296" operator="notEqual">
      <formula>$U$47</formula>
    </cfRule>
  </conditionalFormatting>
  <conditionalFormatting sqref="R49">
    <cfRule type="cellIs" dxfId="7894" priority="295" operator="notEqual">
      <formula>$BI$7</formula>
    </cfRule>
  </conditionalFormatting>
  <conditionalFormatting sqref="BI7">
    <cfRule type="cellIs" dxfId="7893" priority="294" operator="notEqual">
      <formula>$R$49</formula>
    </cfRule>
  </conditionalFormatting>
  <conditionalFormatting sqref="S49">
    <cfRule type="cellIs" dxfId="7892" priority="293" operator="notEqual">
      <formula>$BH$7</formula>
    </cfRule>
  </conditionalFormatting>
  <conditionalFormatting sqref="BH7">
    <cfRule type="cellIs" dxfId="7891" priority="292" operator="notEqual">
      <formula>$S$49</formula>
    </cfRule>
  </conditionalFormatting>
  <conditionalFormatting sqref="AR53">
    <cfRule type="cellIs" dxfId="7890" priority="291" operator="notEqual">
      <formula>$BM$33</formula>
    </cfRule>
  </conditionalFormatting>
  <conditionalFormatting sqref="BM33">
    <cfRule type="cellIs" dxfId="7889" priority="290" operator="notEqual">
      <formula>$AR$53</formula>
    </cfRule>
  </conditionalFormatting>
  <conditionalFormatting sqref="AS53">
    <cfRule type="cellIs" dxfId="7888" priority="289" operator="notEqual">
      <formula>$BL$33</formula>
    </cfRule>
  </conditionalFormatting>
  <conditionalFormatting sqref="BL33">
    <cfRule type="cellIs" dxfId="7887" priority="288" operator="notEqual">
      <formula>$AS$53</formula>
    </cfRule>
  </conditionalFormatting>
  <conditionalFormatting sqref="AP55">
    <cfRule type="cellIs" dxfId="7886" priority="287" operator="notEqual">
      <formula>$BO$31</formula>
    </cfRule>
  </conditionalFormatting>
  <conditionalFormatting sqref="BO31">
    <cfRule type="cellIs" dxfId="7885" priority="286" operator="notEqual">
      <formula>$AP$55</formula>
    </cfRule>
  </conditionalFormatting>
  <conditionalFormatting sqref="AQ55">
    <cfRule type="cellIs" dxfId="7884" priority="285" operator="notEqual">
      <formula>$BN$31</formula>
    </cfRule>
  </conditionalFormatting>
  <conditionalFormatting sqref="BN31">
    <cfRule type="cellIs" dxfId="7883" priority="284" operator="notEqual">
      <formula>$AQ$55</formula>
    </cfRule>
  </conditionalFormatting>
  <conditionalFormatting sqref="AN57">
    <cfRule type="cellIs" dxfId="7882" priority="283" operator="notEqual">
      <formula>$BQ$29</formula>
    </cfRule>
  </conditionalFormatting>
  <conditionalFormatting sqref="BQ29">
    <cfRule type="cellIs" dxfId="7881" priority="282" operator="notEqual">
      <formula>$AN$57</formula>
    </cfRule>
  </conditionalFormatting>
  <conditionalFormatting sqref="AO57">
    <cfRule type="cellIs" dxfId="7880" priority="281" operator="notEqual">
      <formula>$BP$29</formula>
    </cfRule>
  </conditionalFormatting>
  <conditionalFormatting sqref="BP29">
    <cfRule type="cellIs" dxfId="7879" priority="280" operator="notEqual">
      <formula>$AO$57</formula>
    </cfRule>
  </conditionalFormatting>
  <conditionalFormatting sqref="AL59">
    <cfRule type="cellIs" dxfId="7878" priority="279" operator="notEqual">
      <formula>$BS$27</formula>
    </cfRule>
  </conditionalFormatting>
  <conditionalFormatting sqref="BS27">
    <cfRule type="cellIs" dxfId="7877" priority="278" operator="notEqual">
      <formula>$AL$59</formula>
    </cfRule>
  </conditionalFormatting>
  <conditionalFormatting sqref="AM59">
    <cfRule type="cellIs" dxfId="7876" priority="277" operator="notEqual">
      <formula>$BR$27</formula>
    </cfRule>
  </conditionalFormatting>
  <conditionalFormatting sqref="BR27">
    <cfRule type="cellIs" dxfId="7875" priority="276" operator="notEqual">
      <formula>$AM$59</formula>
    </cfRule>
  </conditionalFormatting>
  <conditionalFormatting sqref="AJ61">
    <cfRule type="cellIs" dxfId="7874" priority="275" operator="notEqual">
      <formula>$BU$25</formula>
    </cfRule>
  </conditionalFormatting>
  <conditionalFormatting sqref="BU25">
    <cfRule type="cellIs" dxfId="7873" priority="274" operator="notEqual">
      <formula>$AJ$61</formula>
    </cfRule>
  </conditionalFormatting>
  <conditionalFormatting sqref="AK61">
    <cfRule type="cellIs" dxfId="7872" priority="273" operator="notEqual">
      <formula>$BT$25</formula>
    </cfRule>
  </conditionalFormatting>
  <conditionalFormatting sqref="BT25">
    <cfRule type="cellIs" dxfId="7871" priority="272" operator="notEqual">
      <formula>$AK$61</formula>
    </cfRule>
  </conditionalFormatting>
  <conditionalFormatting sqref="AH35">
    <cfRule type="cellIs" dxfId="7870" priority="271" operator="notEqual">
      <formula>$AU$23</formula>
    </cfRule>
  </conditionalFormatting>
  <conditionalFormatting sqref="AU23">
    <cfRule type="cellIs" dxfId="7869" priority="270" operator="notEqual">
      <formula>$AH$35</formula>
    </cfRule>
  </conditionalFormatting>
  <conditionalFormatting sqref="AI35">
    <cfRule type="cellIs" dxfId="7868" priority="269" operator="notEqual">
      <formula>$AT$23</formula>
    </cfRule>
  </conditionalFormatting>
  <conditionalFormatting sqref="AT23">
    <cfRule type="cellIs" dxfId="7867" priority="268" operator="notEqual">
      <formula>$AI$35</formula>
    </cfRule>
  </conditionalFormatting>
  <conditionalFormatting sqref="AF37">
    <cfRule type="cellIs" dxfId="7866" priority="267" operator="notEqual">
      <formula>$AW$21</formula>
    </cfRule>
  </conditionalFormatting>
  <conditionalFormatting sqref="AW21">
    <cfRule type="cellIs" dxfId="7865" priority="266" operator="notEqual">
      <formula>$AF$37</formula>
    </cfRule>
  </conditionalFormatting>
  <conditionalFormatting sqref="AG37">
    <cfRule type="cellIs" dxfId="7864" priority="265" operator="notEqual">
      <formula>$AV$21</formula>
    </cfRule>
  </conditionalFormatting>
  <conditionalFormatting sqref="AV21">
    <cfRule type="cellIs" dxfId="7863" priority="264" operator="notEqual">
      <formula>$AG$37</formula>
    </cfRule>
  </conditionalFormatting>
  <conditionalFormatting sqref="AD39">
    <cfRule type="cellIs" dxfId="7862" priority="263" operator="notEqual">
      <formula>$AY$19</formula>
    </cfRule>
  </conditionalFormatting>
  <conditionalFormatting sqref="AY19">
    <cfRule type="cellIs" dxfId="7861" priority="262" operator="notEqual">
      <formula>$AD$39</formula>
    </cfRule>
  </conditionalFormatting>
  <conditionalFormatting sqref="AE39">
    <cfRule type="cellIs" dxfId="7860" priority="261" operator="notEqual">
      <formula>$AX$19</formula>
    </cfRule>
  </conditionalFormatting>
  <conditionalFormatting sqref="AX19">
    <cfRule type="cellIs" dxfId="7859" priority="260" operator="notEqual">
      <formula>$AE$39</formula>
    </cfRule>
  </conditionalFormatting>
  <conditionalFormatting sqref="AB41">
    <cfRule type="cellIs" dxfId="7858" priority="259" operator="notEqual">
      <formula>$BA$17</formula>
    </cfRule>
  </conditionalFormatting>
  <conditionalFormatting sqref="BA17">
    <cfRule type="cellIs" dxfId="7857" priority="258" operator="notEqual">
      <formula>$AB$41</formula>
    </cfRule>
  </conditionalFormatting>
  <conditionalFormatting sqref="AC41">
    <cfRule type="cellIs" dxfId="7856" priority="257" operator="notEqual">
      <formula>$AZ$17</formula>
    </cfRule>
  </conditionalFormatting>
  <conditionalFormatting sqref="AZ17">
    <cfRule type="cellIs" dxfId="7855" priority="256" operator="notEqual">
      <formula>$AC$41</formula>
    </cfRule>
  </conditionalFormatting>
  <conditionalFormatting sqref="Z43">
    <cfRule type="cellIs" dxfId="7854" priority="255" operator="notEqual">
      <formula>$BC$15</formula>
    </cfRule>
  </conditionalFormatting>
  <conditionalFormatting sqref="BC15">
    <cfRule type="cellIs" dxfId="7853" priority="254" operator="notEqual">
      <formula>$Z$43</formula>
    </cfRule>
  </conditionalFormatting>
  <conditionalFormatting sqref="AA43">
    <cfRule type="cellIs" dxfId="7852" priority="253" operator="notEqual">
      <formula>$BB$15</formula>
    </cfRule>
  </conditionalFormatting>
  <conditionalFormatting sqref="BB15">
    <cfRule type="cellIs" dxfId="7851" priority="252" operator="notEqual">
      <formula>$AA$43</formula>
    </cfRule>
  </conditionalFormatting>
  <conditionalFormatting sqref="X45">
    <cfRule type="cellIs" dxfId="7850" priority="251" operator="notEqual">
      <formula>$BE$13</formula>
    </cfRule>
  </conditionalFormatting>
  <conditionalFormatting sqref="BE13">
    <cfRule type="cellIs" dxfId="7849" priority="250" operator="notEqual">
      <formula>$X$45</formula>
    </cfRule>
  </conditionalFormatting>
  <conditionalFormatting sqref="Y45">
    <cfRule type="cellIs" dxfId="7848" priority="249" operator="notEqual">
      <formula>$BD$13</formula>
    </cfRule>
  </conditionalFormatting>
  <conditionalFormatting sqref="BD13">
    <cfRule type="cellIs" dxfId="7847" priority="248" operator="notEqual">
      <formula>$Y$45</formula>
    </cfRule>
  </conditionalFormatting>
  <conditionalFormatting sqref="V47">
    <cfRule type="cellIs" dxfId="7846" priority="247" operator="notEqual">
      <formula>$BG$11</formula>
    </cfRule>
  </conditionalFormatting>
  <conditionalFormatting sqref="BG11">
    <cfRule type="cellIs" dxfId="7845" priority="246" operator="notEqual">
      <formula>$V$47</formula>
    </cfRule>
  </conditionalFormatting>
  <conditionalFormatting sqref="W47">
    <cfRule type="cellIs" dxfId="7844" priority="245" operator="notEqual">
      <formula>$BF$11</formula>
    </cfRule>
  </conditionalFormatting>
  <conditionalFormatting sqref="BF11">
    <cfRule type="cellIs" dxfId="7843" priority="244" operator="notEqual">
      <formula>$W$47</formula>
    </cfRule>
  </conditionalFormatting>
  <conditionalFormatting sqref="T49">
    <cfRule type="cellIs" dxfId="7842" priority="243" operator="notEqual">
      <formula>$BI$9</formula>
    </cfRule>
  </conditionalFormatting>
  <conditionalFormatting sqref="BI9">
    <cfRule type="cellIs" dxfId="7841" priority="242" operator="notEqual">
      <formula>$T$49</formula>
    </cfRule>
  </conditionalFormatting>
  <conditionalFormatting sqref="U49">
    <cfRule type="cellIs" dxfId="7840" priority="241" operator="notEqual">
      <formula>$BH$9</formula>
    </cfRule>
  </conditionalFormatting>
  <conditionalFormatting sqref="BH9">
    <cfRule type="cellIs" dxfId="7839" priority="240" operator="notEqual">
      <formula>$U$49</formula>
    </cfRule>
  </conditionalFormatting>
  <conditionalFormatting sqref="R51">
    <cfRule type="cellIs" dxfId="7838" priority="239" operator="notEqual">
      <formula>$BK$7</formula>
    </cfRule>
  </conditionalFormatting>
  <conditionalFormatting sqref="BK7">
    <cfRule type="cellIs" dxfId="7837" priority="238" operator="notEqual">
      <formula>$R$51</formula>
    </cfRule>
  </conditionalFormatting>
  <conditionalFormatting sqref="S51">
    <cfRule type="cellIs" dxfId="7836" priority="237" operator="notEqual">
      <formula>$BJ$7</formula>
    </cfRule>
  </conditionalFormatting>
  <conditionalFormatting sqref="BJ7">
    <cfRule type="cellIs" dxfId="7835" priority="236" operator="notEqual">
      <formula>$S$51</formula>
    </cfRule>
  </conditionalFormatting>
  <conditionalFormatting sqref="AR55">
    <cfRule type="cellIs" dxfId="7834" priority="235" operator="notEqual">
      <formula>$BO$33</formula>
    </cfRule>
  </conditionalFormatting>
  <conditionalFormatting sqref="BO33">
    <cfRule type="cellIs" dxfId="7833" priority="234" operator="notEqual">
      <formula>$AR$55</formula>
    </cfRule>
  </conditionalFormatting>
  <conditionalFormatting sqref="AS55">
    <cfRule type="cellIs" dxfId="7832" priority="233" operator="notEqual">
      <formula>$BN$33</formula>
    </cfRule>
  </conditionalFormatting>
  <conditionalFormatting sqref="BN33">
    <cfRule type="cellIs" dxfId="7831" priority="232" operator="notEqual">
      <formula>$AS$55</formula>
    </cfRule>
  </conditionalFormatting>
  <conditionalFormatting sqref="AP57">
    <cfRule type="cellIs" dxfId="7830" priority="231" operator="notEqual">
      <formula>$BQ$31</formula>
    </cfRule>
  </conditionalFormatting>
  <conditionalFormatting sqref="BQ31">
    <cfRule type="cellIs" dxfId="7829" priority="230" operator="notEqual">
      <formula>$AP$57</formula>
    </cfRule>
  </conditionalFormatting>
  <conditionalFormatting sqref="AQ57">
    <cfRule type="cellIs" dxfId="7828" priority="229" operator="notEqual">
      <formula>$BP$31</formula>
    </cfRule>
  </conditionalFormatting>
  <conditionalFormatting sqref="BP31">
    <cfRule type="cellIs" dxfId="7827" priority="228" operator="notEqual">
      <formula>$AQ$57</formula>
    </cfRule>
  </conditionalFormatting>
  <conditionalFormatting sqref="AN59">
    <cfRule type="cellIs" dxfId="7826" priority="227" operator="notEqual">
      <formula>$BS$29</formula>
    </cfRule>
  </conditionalFormatting>
  <conditionalFormatting sqref="BS29">
    <cfRule type="cellIs" dxfId="7825" priority="226" operator="notEqual">
      <formula>$AN$59</formula>
    </cfRule>
  </conditionalFormatting>
  <conditionalFormatting sqref="AO59">
    <cfRule type="cellIs" dxfId="7824" priority="225" operator="notEqual">
      <formula>$BR$29</formula>
    </cfRule>
  </conditionalFormatting>
  <conditionalFormatting sqref="BR29">
    <cfRule type="cellIs" dxfId="7823" priority="224" operator="notEqual">
      <formula>$AO$59</formula>
    </cfRule>
  </conditionalFormatting>
  <conditionalFormatting sqref="AL61">
    <cfRule type="cellIs" dxfId="7822" priority="223" operator="notEqual">
      <formula>$BU$27</formula>
    </cfRule>
  </conditionalFormatting>
  <conditionalFormatting sqref="BU27">
    <cfRule type="cellIs" dxfId="7821" priority="222" operator="notEqual">
      <formula>$AL$61</formula>
    </cfRule>
  </conditionalFormatting>
  <conditionalFormatting sqref="AM61">
    <cfRule type="cellIs" dxfId="7820" priority="221" operator="notEqual">
      <formula>$BT$27</formula>
    </cfRule>
  </conditionalFormatting>
  <conditionalFormatting sqref="BT27">
    <cfRule type="cellIs" dxfId="7819" priority="220" operator="notEqual">
      <formula>$AM$61</formula>
    </cfRule>
  </conditionalFormatting>
  <conditionalFormatting sqref="I6:I33">
    <cfRule type="cellIs" dxfId="7818" priority="218" operator="lessThan">
      <formula>-150</formula>
    </cfRule>
    <cfRule type="cellIs" dxfId="7817" priority="219" operator="greaterThan">
      <formula>150</formula>
    </cfRule>
  </conditionalFormatting>
  <conditionalFormatting sqref="I34:I61">
    <cfRule type="cellIs" dxfId="7816" priority="216" operator="greaterThan">
      <formula>150</formula>
    </cfRule>
    <cfRule type="cellIs" dxfId="7815" priority="217" operator="lessThan">
      <formula>-150</formula>
    </cfRule>
  </conditionalFormatting>
  <conditionalFormatting sqref="AJ35">
    <cfRule type="cellIs" dxfId="7814" priority="215" operator="notEqual">
      <formula>$AU$25</formula>
    </cfRule>
  </conditionalFormatting>
  <conditionalFormatting sqref="AU25">
    <cfRule type="cellIs" dxfId="7813" priority="214" operator="notEqual">
      <formula>$AJ$35</formula>
    </cfRule>
  </conditionalFormatting>
  <conditionalFormatting sqref="AK35">
    <cfRule type="cellIs" dxfId="7812" priority="213" operator="notEqual">
      <formula>$AT$25</formula>
    </cfRule>
  </conditionalFormatting>
  <conditionalFormatting sqref="AT25">
    <cfRule type="cellIs" dxfId="7811" priority="212" operator="notEqual">
      <formula>$AK$35</formula>
    </cfRule>
  </conditionalFormatting>
  <conditionalFormatting sqref="AH37">
    <cfRule type="cellIs" dxfId="7810" priority="211" operator="notEqual">
      <formula>$AW$23</formula>
    </cfRule>
  </conditionalFormatting>
  <conditionalFormatting sqref="AW23">
    <cfRule type="cellIs" dxfId="7809" priority="210" operator="notEqual">
      <formula>$AH$37</formula>
    </cfRule>
  </conditionalFormatting>
  <conditionalFormatting sqref="AI37">
    <cfRule type="cellIs" dxfId="7808" priority="209" operator="notEqual">
      <formula>$AV$23</formula>
    </cfRule>
  </conditionalFormatting>
  <conditionalFormatting sqref="AV23">
    <cfRule type="cellIs" dxfId="7807" priority="208" operator="notEqual">
      <formula>$AI$37</formula>
    </cfRule>
  </conditionalFormatting>
  <conditionalFormatting sqref="AF39">
    <cfRule type="cellIs" dxfId="7806" priority="207" operator="notEqual">
      <formula>$AY$21</formula>
    </cfRule>
  </conditionalFormatting>
  <conditionalFormatting sqref="AY21">
    <cfRule type="cellIs" dxfId="7805" priority="206" operator="notEqual">
      <formula>$AF$39</formula>
    </cfRule>
  </conditionalFormatting>
  <conditionalFormatting sqref="AG39">
    <cfRule type="cellIs" dxfId="7804" priority="205" operator="notEqual">
      <formula>$AX$21</formula>
    </cfRule>
  </conditionalFormatting>
  <conditionalFormatting sqref="AX21">
    <cfRule type="cellIs" dxfId="7803" priority="204" operator="notEqual">
      <formula>$AG$39</formula>
    </cfRule>
  </conditionalFormatting>
  <conditionalFormatting sqref="AD41">
    <cfRule type="cellIs" dxfId="7802" priority="203" operator="notEqual">
      <formula>$BA$19</formula>
    </cfRule>
  </conditionalFormatting>
  <conditionalFormatting sqref="BA19">
    <cfRule type="cellIs" dxfId="7801" priority="202" operator="notEqual">
      <formula>$AD$41</formula>
    </cfRule>
  </conditionalFormatting>
  <conditionalFormatting sqref="AE41">
    <cfRule type="cellIs" dxfId="7800" priority="201" operator="notEqual">
      <formula>$AZ$19</formula>
    </cfRule>
  </conditionalFormatting>
  <conditionalFormatting sqref="AZ19">
    <cfRule type="cellIs" dxfId="7799" priority="200" operator="notEqual">
      <formula>$AE$41</formula>
    </cfRule>
  </conditionalFormatting>
  <conditionalFormatting sqref="AB43">
    <cfRule type="cellIs" dxfId="7798" priority="199" operator="notEqual">
      <formula>$BC$17</formula>
    </cfRule>
  </conditionalFormatting>
  <conditionalFormatting sqref="BC17">
    <cfRule type="cellIs" dxfId="7797" priority="198" operator="notEqual">
      <formula>$AB$43</formula>
    </cfRule>
  </conditionalFormatting>
  <conditionalFormatting sqref="AC43">
    <cfRule type="cellIs" dxfId="7796" priority="197" operator="notEqual">
      <formula>$BB$17</formula>
    </cfRule>
  </conditionalFormatting>
  <conditionalFormatting sqref="BB17">
    <cfRule type="cellIs" dxfId="7795" priority="196" operator="notEqual">
      <formula>$AC$43</formula>
    </cfRule>
  </conditionalFormatting>
  <conditionalFormatting sqref="Z45">
    <cfRule type="cellIs" dxfId="7794" priority="195" operator="notEqual">
      <formula>$BE$15</formula>
    </cfRule>
  </conditionalFormatting>
  <conditionalFormatting sqref="BE15">
    <cfRule type="cellIs" dxfId="7793" priority="194" operator="notEqual">
      <formula>$Z$45</formula>
    </cfRule>
  </conditionalFormatting>
  <conditionalFormatting sqref="AA45">
    <cfRule type="cellIs" dxfId="7792" priority="193" operator="notEqual">
      <formula>$BD$15</formula>
    </cfRule>
  </conditionalFormatting>
  <conditionalFormatting sqref="BD15">
    <cfRule type="cellIs" dxfId="7791" priority="192" operator="notEqual">
      <formula>$AA$45</formula>
    </cfRule>
  </conditionalFormatting>
  <conditionalFormatting sqref="X47">
    <cfRule type="cellIs" dxfId="7790" priority="191" operator="notEqual">
      <formula>$BG$13</formula>
    </cfRule>
  </conditionalFormatting>
  <conditionalFormatting sqref="BG13">
    <cfRule type="cellIs" dxfId="7789" priority="190" operator="notEqual">
      <formula>$X$47</formula>
    </cfRule>
  </conditionalFormatting>
  <conditionalFormatting sqref="Y47">
    <cfRule type="cellIs" dxfId="7788" priority="189" operator="notEqual">
      <formula>$BF$13</formula>
    </cfRule>
  </conditionalFormatting>
  <conditionalFormatting sqref="BF13">
    <cfRule type="cellIs" dxfId="7787" priority="188" operator="notEqual">
      <formula>$Y$47</formula>
    </cfRule>
  </conditionalFormatting>
  <conditionalFormatting sqref="V49">
    <cfRule type="cellIs" dxfId="7786" priority="187" operator="notEqual">
      <formula>$BI$11</formula>
    </cfRule>
  </conditionalFormatting>
  <conditionalFormatting sqref="BI11">
    <cfRule type="cellIs" dxfId="7785" priority="186" operator="notEqual">
      <formula>$V$49</formula>
    </cfRule>
  </conditionalFormatting>
  <conditionalFormatting sqref="W49">
    <cfRule type="cellIs" dxfId="7784" priority="185" operator="notEqual">
      <formula>$BH$11</formula>
    </cfRule>
  </conditionalFormatting>
  <conditionalFormatting sqref="BH11">
    <cfRule type="cellIs" dxfId="7783" priority="184" operator="notEqual">
      <formula>$W$49</formula>
    </cfRule>
  </conditionalFormatting>
  <conditionalFormatting sqref="T51">
    <cfRule type="cellIs" dxfId="7782" priority="183" operator="notEqual">
      <formula>$BK$9</formula>
    </cfRule>
  </conditionalFormatting>
  <conditionalFormatting sqref="BK9">
    <cfRule type="cellIs" dxfId="7781" priority="182" operator="notEqual">
      <formula>$T$51</formula>
    </cfRule>
  </conditionalFormatting>
  <conditionalFormatting sqref="U51">
    <cfRule type="cellIs" dxfId="7780" priority="181" operator="notEqual">
      <formula>$BJ$9</formula>
    </cfRule>
  </conditionalFormatting>
  <conditionalFormatting sqref="BJ9">
    <cfRule type="cellIs" dxfId="7779" priority="180" operator="notEqual">
      <formula>$U$51</formula>
    </cfRule>
  </conditionalFormatting>
  <conditionalFormatting sqref="R53">
    <cfRule type="cellIs" dxfId="7778" priority="179" operator="notEqual">
      <formula>$BM$7</formula>
    </cfRule>
  </conditionalFormatting>
  <conditionalFormatting sqref="BM7">
    <cfRule type="cellIs" dxfId="7777" priority="178" operator="notEqual">
      <formula>$R$53</formula>
    </cfRule>
  </conditionalFormatting>
  <conditionalFormatting sqref="S53">
    <cfRule type="cellIs" dxfId="7776" priority="177" operator="notEqual">
      <formula>$BL$7</formula>
    </cfRule>
  </conditionalFormatting>
  <conditionalFormatting sqref="BL7">
    <cfRule type="cellIs" dxfId="7775" priority="176" operator="notEqual">
      <formula>$S$53</formula>
    </cfRule>
  </conditionalFormatting>
  <conditionalFormatting sqref="AR57">
    <cfRule type="cellIs" dxfId="7774" priority="175" operator="notEqual">
      <formula>$BQ$33</formula>
    </cfRule>
  </conditionalFormatting>
  <conditionalFormatting sqref="BQ33">
    <cfRule type="cellIs" dxfId="7773" priority="174" operator="notEqual">
      <formula>$AR$57</formula>
    </cfRule>
  </conditionalFormatting>
  <conditionalFormatting sqref="AS57">
    <cfRule type="cellIs" dxfId="7772" priority="173" operator="notEqual">
      <formula>$BP$33</formula>
    </cfRule>
  </conditionalFormatting>
  <conditionalFormatting sqref="BP33">
    <cfRule type="cellIs" dxfId="7771" priority="172" operator="notEqual">
      <formula>$AS$57</formula>
    </cfRule>
  </conditionalFormatting>
  <conditionalFormatting sqref="AP59">
    <cfRule type="cellIs" dxfId="7770" priority="171" operator="notEqual">
      <formula>$BS$31</formula>
    </cfRule>
  </conditionalFormatting>
  <conditionalFormatting sqref="BS31">
    <cfRule type="cellIs" dxfId="7769" priority="170" operator="notEqual">
      <formula>$AP$59</formula>
    </cfRule>
  </conditionalFormatting>
  <conditionalFormatting sqref="AQ59">
    <cfRule type="cellIs" dxfId="7768" priority="169" operator="notEqual">
      <formula>$BR$31</formula>
    </cfRule>
  </conditionalFormatting>
  <conditionalFormatting sqref="BR31">
    <cfRule type="cellIs" dxfId="7767" priority="168" operator="notEqual">
      <formula>$AQ$59</formula>
    </cfRule>
  </conditionalFormatting>
  <conditionalFormatting sqref="AN61">
    <cfRule type="cellIs" dxfId="7766" priority="167" operator="notEqual">
      <formula>$BU$29</formula>
    </cfRule>
  </conditionalFormatting>
  <conditionalFormatting sqref="BU29">
    <cfRule type="cellIs" dxfId="7765" priority="166" operator="notEqual">
      <formula>$AN$61</formula>
    </cfRule>
  </conditionalFormatting>
  <conditionalFormatting sqref="AO61">
    <cfRule type="cellIs" dxfId="7764" priority="165" operator="notEqual">
      <formula>$BT$29</formula>
    </cfRule>
  </conditionalFormatting>
  <conditionalFormatting sqref="BT29">
    <cfRule type="cellIs" dxfId="7763" priority="164" operator="notEqual">
      <formula>$AO$61</formula>
    </cfRule>
  </conditionalFormatting>
  <conditionalFormatting sqref="AL35">
    <cfRule type="cellIs" dxfId="7762" priority="163" operator="notEqual">
      <formula>$AU$27</formula>
    </cfRule>
  </conditionalFormatting>
  <conditionalFormatting sqref="AU27">
    <cfRule type="cellIs" dxfId="7761" priority="162" operator="notEqual">
      <formula>$AL$35</formula>
    </cfRule>
  </conditionalFormatting>
  <conditionalFormatting sqref="AM35">
    <cfRule type="cellIs" dxfId="7760" priority="161" operator="notEqual">
      <formula>$AT$27</formula>
    </cfRule>
  </conditionalFormatting>
  <conditionalFormatting sqref="AT27">
    <cfRule type="cellIs" dxfId="7759" priority="160" operator="notEqual">
      <formula>$AM$35</formula>
    </cfRule>
  </conditionalFormatting>
  <conditionalFormatting sqref="AJ37">
    <cfRule type="cellIs" dxfId="7758" priority="159" operator="notEqual">
      <formula>$AW$25</formula>
    </cfRule>
  </conditionalFormatting>
  <conditionalFormatting sqref="AW25">
    <cfRule type="cellIs" dxfId="7757" priority="158" operator="notEqual">
      <formula>$AJ$37</formula>
    </cfRule>
  </conditionalFormatting>
  <conditionalFormatting sqref="AK37">
    <cfRule type="cellIs" dxfId="7756" priority="157" operator="notEqual">
      <formula>$AV$25</formula>
    </cfRule>
  </conditionalFormatting>
  <conditionalFormatting sqref="AV25">
    <cfRule type="cellIs" dxfId="7755" priority="156" operator="notEqual">
      <formula>$AK$37</formula>
    </cfRule>
  </conditionalFormatting>
  <conditionalFormatting sqref="AH39">
    <cfRule type="cellIs" dxfId="7754" priority="155" operator="notEqual">
      <formula>$AY$23</formula>
    </cfRule>
  </conditionalFormatting>
  <conditionalFormatting sqref="AY23">
    <cfRule type="cellIs" dxfId="7753" priority="154" operator="notEqual">
      <formula>$AH$39</formula>
    </cfRule>
  </conditionalFormatting>
  <conditionalFormatting sqref="AI39">
    <cfRule type="cellIs" dxfId="7752" priority="153" operator="notEqual">
      <formula>$AX$23</formula>
    </cfRule>
  </conditionalFormatting>
  <conditionalFormatting sqref="AX23">
    <cfRule type="cellIs" dxfId="7751" priority="152" operator="notEqual">
      <formula>$AI$39</formula>
    </cfRule>
  </conditionalFormatting>
  <conditionalFormatting sqref="AF41">
    <cfRule type="cellIs" dxfId="7750" priority="151" operator="notEqual">
      <formula>$BA$21</formula>
    </cfRule>
  </conditionalFormatting>
  <conditionalFormatting sqref="BA21">
    <cfRule type="cellIs" dxfId="7749" priority="150" operator="notEqual">
      <formula>$AF$41</formula>
    </cfRule>
  </conditionalFormatting>
  <conditionalFormatting sqref="AG41">
    <cfRule type="cellIs" dxfId="7748" priority="149" operator="notEqual">
      <formula>$AZ$21</formula>
    </cfRule>
  </conditionalFormatting>
  <conditionalFormatting sqref="AZ21">
    <cfRule type="cellIs" dxfId="7747" priority="148" operator="notEqual">
      <formula>$AG$41</formula>
    </cfRule>
  </conditionalFormatting>
  <conditionalFormatting sqref="AD43">
    <cfRule type="cellIs" dxfId="7746" priority="147" operator="notEqual">
      <formula>$BC$19</formula>
    </cfRule>
  </conditionalFormatting>
  <conditionalFormatting sqref="BC19">
    <cfRule type="cellIs" dxfId="7745" priority="146" operator="notEqual">
      <formula>$AD$43</formula>
    </cfRule>
  </conditionalFormatting>
  <conditionalFormatting sqref="AE43">
    <cfRule type="cellIs" dxfId="7744" priority="145" operator="notEqual">
      <formula>$BB$19</formula>
    </cfRule>
  </conditionalFormatting>
  <conditionalFormatting sqref="BB19">
    <cfRule type="cellIs" dxfId="7743" priority="144" operator="notEqual">
      <formula>$AE$43</formula>
    </cfRule>
  </conditionalFormatting>
  <conditionalFormatting sqref="AB45">
    <cfRule type="cellIs" dxfId="7742" priority="143" operator="notEqual">
      <formula>$BE$17</formula>
    </cfRule>
  </conditionalFormatting>
  <conditionalFormatting sqref="BE17">
    <cfRule type="cellIs" dxfId="7741" priority="142" operator="notEqual">
      <formula>$AB$45</formula>
    </cfRule>
  </conditionalFormatting>
  <conditionalFormatting sqref="AC45">
    <cfRule type="cellIs" dxfId="7740" priority="141" operator="notEqual">
      <formula>$BD$17</formula>
    </cfRule>
  </conditionalFormatting>
  <conditionalFormatting sqref="BD17">
    <cfRule type="cellIs" dxfId="7739" priority="140" operator="notEqual">
      <formula>$AC$45</formula>
    </cfRule>
  </conditionalFormatting>
  <conditionalFormatting sqref="Z47">
    <cfRule type="cellIs" dxfId="7738" priority="139" operator="notEqual">
      <formula>$BG$15</formula>
    </cfRule>
  </conditionalFormatting>
  <conditionalFormatting sqref="BG15">
    <cfRule type="cellIs" dxfId="7737" priority="138" operator="notEqual">
      <formula>$Z$47</formula>
    </cfRule>
  </conditionalFormatting>
  <conditionalFormatting sqref="AA47">
    <cfRule type="cellIs" dxfId="7736" priority="137" operator="notEqual">
      <formula>$BF$15</formula>
    </cfRule>
  </conditionalFormatting>
  <conditionalFormatting sqref="BF15">
    <cfRule type="cellIs" dxfId="7735" priority="136" operator="notEqual">
      <formula>$AA$47</formula>
    </cfRule>
  </conditionalFormatting>
  <conditionalFormatting sqref="X49">
    <cfRule type="cellIs" dxfId="7734" priority="135" operator="notEqual">
      <formula>$BI$13</formula>
    </cfRule>
  </conditionalFormatting>
  <conditionalFormatting sqref="BI13">
    <cfRule type="cellIs" dxfId="7733" priority="134" operator="notEqual">
      <formula>$X$49</formula>
    </cfRule>
  </conditionalFormatting>
  <conditionalFormatting sqref="Y49">
    <cfRule type="cellIs" dxfId="7732" priority="133" operator="notEqual">
      <formula>$BH$13</formula>
    </cfRule>
  </conditionalFormatting>
  <conditionalFormatting sqref="BH13">
    <cfRule type="cellIs" dxfId="7731" priority="132" operator="notEqual">
      <formula>$Y$49</formula>
    </cfRule>
  </conditionalFormatting>
  <conditionalFormatting sqref="V51">
    <cfRule type="cellIs" dxfId="7730" priority="131" operator="notEqual">
      <formula>$BK$11</formula>
    </cfRule>
  </conditionalFormatting>
  <conditionalFormatting sqref="BK11">
    <cfRule type="cellIs" dxfId="7729" priority="130" operator="notEqual">
      <formula>$V$51</formula>
    </cfRule>
  </conditionalFormatting>
  <conditionalFormatting sqref="W51">
    <cfRule type="cellIs" dxfId="7728" priority="129" operator="notEqual">
      <formula>$BJ$11</formula>
    </cfRule>
  </conditionalFormatting>
  <conditionalFormatting sqref="BJ11">
    <cfRule type="cellIs" dxfId="7727" priority="128" operator="notEqual">
      <formula>$W$51</formula>
    </cfRule>
  </conditionalFormatting>
  <conditionalFormatting sqref="T53">
    <cfRule type="cellIs" dxfId="7726" priority="127" operator="notEqual">
      <formula>$BM$9</formula>
    </cfRule>
  </conditionalFormatting>
  <conditionalFormatting sqref="BM9">
    <cfRule type="cellIs" dxfId="7725" priority="126" operator="notEqual">
      <formula>$T$53</formula>
    </cfRule>
  </conditionalFormatting>
  <conditionalFormatting sqref="U53">
    <cfRule type="cellIs" dxfId="7724" priority="125" operator="notEqual">
      <formula>$BL$9</formula>
    </cfRule>
  </conditionalFormatting>
  <conditionalFormatting sqref="BL9">
    <cfRule type="cellIs" dxfId="7723" priority="124" operator="notEqual">
      <formula>$U$53</formula>
    </cfRule>
  </conditionalFormatting>
  <conditionalFormatting sqref="R55">
    <cfRule type="cellIs" dxfId="7722" priority="123" operator="notEqual">
      <formula>$BO$7</formula>
    </cfRule>
  </conditionalFormatting>
  <conditionalFormatting sqref="BO7">
    <cfRule type="cellIs" dxfId="7721" priority="122" operator="notEqual">
      <formula>$R$55</formula>
    </cfRule>
  </conditionalFormatting>
  <conditionalFormatting sqref="S55">
    <cfRule type="cellIs" dxfId="7720" priority="121" operator="notEqual">
      <formula>$BN$7</formula>
    </cfRule>
  </conditionalFormatting>
  <conditionalFormatting sqref="BN7">
    <cfRule type="cellIs" dxfId="7719" priority="120" operator="notEqual">
      <formula>$S$55</formula>
    </cfRule>
  </conditionalFormatting>
  <conditionalFormatting sqref="AR59">
    <cfRule type="cellIs" dxfId="7718" priority="119" operator="notEqual">
      <formula>$BS$33</formula>
    </cfRule>
  </conditionalFormatting>
  <conditionalFormatting sqref="BS33">
    <cfRule type="cellIs" dxfId="7717" priority="118" operator="notEqual">
      <formula>$AR$59</formula>
    </cfRule>
  </conditionalFormatting>
  <conditionalFormatting sqref="AS59">
    <cfRule type="cellIs" dxfId="7716" priority="117" operator="notEqual">
      <formula>$BR$33</formula>
    </cfRule>
  </conditionalFormatting>
  <conditionalFormatting sqref="BR33">
    <cfRule type="cellIs" dxfId="7715" priority="116" operator="notEqual">
      <formula>$AS$59</formula>
    </cfRule>
  </conditionalFormatting>
  <conditionalFormatting sqref="AP61">
    <cfRule type="cellIs" dxfId="7714" priority="115" operator="notEqual">
      <formula>$BU$31</formula>
    </cfRule>
  </conditionalFormatting>
  <conditionalFormatting sqref="BU31">
    <cfRule type="cellIs" dxfId="7713" priority="114" operator="notEqual">
      <formula>$AP$61</formula>
    </cfRule>
  </conditionalFormatting>
  <conditionalFormatting sqref="AQ61">
    <cfRule type="cellIs" dxfId="7712" priority="113" operator="notEqual">
      <formula>$BT$31</formula>
    </cfRule>
  </conditionalFormatting>
  <conditionalFormatting sqref="BT31">
    <cfRule type="cellIs" dxfId="7711" priority="112" operator="notEqual">
      <formula>$AQ$61</formula>
    </cfRule>
  </conditionalFormatting>
  <conditionalFormatting sqref="AN35">
    <cfRule type="cellIs" dxfId="7710" priority="111" operator="notEqual">
      <formula>$AU$29</formula>
    </cfRule>
  </conditionalFormatting>
  <conditionalFormatting sqref="AU29">
    <cfRule type="cellIs" dxfId="7709" priority="110" operator="notEqual">
      <formula>$AN$35</formula>
    </cfRule>
  </conditionalFormatting>
  <conditionalFormatting sqref="AO35">
    <cfRule type="cellIs" dxfId="7708" priority="109" operator="notEqual">
      <formula>$AT$29</formula>
    </cfRule>
  </conditionalFormatting>
  <conditionalFormatting sqref="AT29">
    <cfRule type="cellIs" dxfId="7707" priority="108" operator="notEqual">
      <formula>$AO$35</formula>
    </cfRule>
  </conditionalFormatting>
  <conditionalFormatting sqref="AL37">
    <cfRule type="cellIs" dxfId="7706" priority="107" operator="notEqual">
      <formula>$AW$27</formula>
    </cfRule>
  </conditionalFormatting>
  <conditionalFormatting sqref="AW27">
    <cfRule type="cellIs" dxfId="7705" priority="106" operator="notEqual">
      <formula>$AL$37</formula>
    </cfRule>
  </conditionalFormatting>
  <conditionalFormatting sqref="AM37">
    <cfRule type="cellIs" dxfId="7704" priority="105" operator="notEqual">
      <formula>$AV$27</formula>
    </cfRule>
  </conditionalFormatting>
  <conditionalFormatting sqref="AV27">
    <cfRule type="cellIs" dxfId="7703" priority="104" operator="notEqual">
      <formula>$AM$37</formula>
    </cfRule>
  </conditionalFormatting>
  <conditionalFormatting sqref="AJ39">
    <cfRule type="cellIs" dxfId="7702" priority="103" operator="notEqual">
      <formula>$AY$25</formula>
    </cfRule>
  </conditionalFormatting>
  <conditionalFormatting sqref="AY25">
    <cfRule type="cellIs" dxfId="7701" priority="102" operator="notEqual">
      <formula>$AJ$39</formula>
    </cfRule>
  </conditionalFormatting>
  <conditionalFormatting sqref="AK39">
    <cfRule type="cellIs" dxfId="7700" priority="101" operator="notEqual">
      <formula>$AX$25</formula>
    </cfRule>
  </conditionalFormatting>
  <conditionalFormatting sqref="AX25">
    <cfRule type="cellIs" dxfId="7699" priority="100" operator="notEqual">
      <formula>$AK$39</formula>
    </cfRule>
  </conditionalFormatting>
  <conditionalFormatting sqref="AH41">
    <cfRule type="cellIs" dxfId="7698" priority="99" operator="notEqual">
      <formula>$BA$23</formula>
    </cfRule>
  </conditionalFormatting>
  <conditionalFormatting sqref="BA23">
    <cfRule type="cellIs" dxfId="7697" priority="98" operator="notEqual">
      <formula>$AH$41</formula>
    </cfRule>
  </conditionalFormatting>
  <conditionalFormatting sqref="AI41">
    <cfRule type="cellIs" dxfId="7696" priority="97" operator="notEqual">
      <formula>$AZ$23</formula>
    </cfRule>
  </conditionalFormatting>
  <conditionalFormatting sqref="AZ23">
    <cfRule type="cellIs" dxfId="7695" priority="96" operator="notEqual">
      <formula>$AI$41</formula>
    </cfRule>
  </conditionalFormatting>
  <conditionalFormatting sqref="AF43">
    <cfRule type="cellIs" dxfId="7694" priority="95" operator="notEqual">
      <formula>$BC$21</formula>
    </cfRule>
  </conditionalFormatting>
  <conditionalFormatting sqref="BC21">
    <cfRule type="cellIs" dxfId="7693" priority="94" operator="notEqual">
      <formula>$AF$43</formula>
    </cfRule>
  </conditionalFormatting>
  <conditionalFormatting sqref="AG43">
    <cfRule type="cellIs" dxfId="7692" priority="93" operator="notEqual">
      <formula>$BB$21</formula>
    </cfRule>
  </conditionalFormatting>
  <conditionalFormatting sqref="BB21">
    <cfRule type="cellIs" dxfId="7691" priority="92" operator="notEqual">
      <formula>$AG$43</formula>
    </cfRule>
  </conditionalFormatting>
  <conditionalFormatting sqref="AD45">
    <cfRule type="cellIs" dxfId="7690" priority="91" operator="notEqual">
      <formula>$BE$19</formula>
    </cfRule>
  </conditionalFormatting>
  <conditionalFormatting sqref="BE19">
    <cfRule type="cellIs" dxfId="7689" priority="90" operator="notEqual">
      <formula>$AD$45</formula>
    </cfRule>
  </conditionalFormatting>
  <conditionalFormatting sqref="AE45">
    <cfRule type="cellIs" dxfId="7688" priority="89" operator="notEqual">
      <formula>$BD$19</formula>
    </cfRule>
  </conditionalFormatting>
  <conditionalFormatting sqref="BD19">
    <cfRule type="cellIs" dxfId="7687" priority="88" operator="notEqual">
      <formula>$AE$45</formula>
    </cfRule>
  </conditionalFormatting>
  <conditionalFormatting sqref="AB47">
    <cfRule type="cellIs" dxfId="7686" priority="87" operator="notEqual">
      <formula>$BG$17</formula>
    </cfRule>
  </conditionalFormatting>
  <conditionalFormatting sqref="BG17">
    <cfRule type="cellIs" dxfId="7685" priority="86" operator="notEqual">
      <formula>$AB$47</formula>
    </cfRule>
  </conditionalFormatting>
  <conditionalFormatting sqref="AC47">
    <cfRule type="cellIs" dxfId="7684" priority="85" operator="notEqual">
      <formula>$BF$17</formula>
    </cfRule>
  </conditionalFormatting>
  <conditionalFormatting sqref="BF17">
    <cfRule type="cellIs" dxfId="7683" priority="84" operator="notEqual">
      <formula>$AC$47</formula>
    </cfRule>
  </conditionalFormatting>
  <conditionalFormatting sqref="Z49">
    <cfRule type="cellIs" dxfId="7682" priority="83" operator="notEqual">
      <formula>$BI$15</formula>
    </cfRule>
  </conditionalFormatting>
  <conditionalFormatting sqref="BI15">
    <cfRule type="cellIs" dxfId="7681" priority="82" operator="notEqual">
      <formula>$Z$49</formula>
    </cfRule>
  </conditionalFormatting>
  <conditionalFormatting sqref="AA49">
    <cfRule type="cellIs" dxfId="7680" priority="81" operator="notEqual">
      <formula>$BH$15</formula>
    </cfRule>
  </conditionalFormatting>
  <conditionalFormatting sqref="BH15">
    <cfRule type="cellIs" dxfId="7679" priority="80" operator="notEqual">
      <formula>$AA$49</formula>
    </cfRule>
  </conditionalFormatting>
  <conditionalFormatting sqref="X51">
    <cfRule type="cellIs" dxfId="7678" priority="79" operator="notEqual">
      <formula>$BK$13</formula>
    </cfRule>
  </conditionalFormatting>
  <conditionalFormatting sqref="BK13">
    <cfRule type="cellIs" dxfId="7677" priority="78" operator="notEqual">
      <formula>$X$51</formula>
    </cfRule>
  </conditionalFormatting>
  <conditionalFormatting sqref="Y51">
    <cfRule type="cellIs" dxfId="7676" priority="77" operator="notEqual">
      <formula>$BJ$13</formula>
    </cfRule>
  </conditionalFormatting>
  <conditionalFormatting sqref="BJ13">
    <cfRule type="cellIs" dxfId="7675" priority="76" operator="notEqual">
      <formula>$Y$51</formula>
    </cfRule>
  </conditionalFormatting>
  <conditionalFormatting sqref="V53">
    <cfRule type="cellIs" dxfId="7674" priority="75" operator="notEqual">
      <formula>$BM$11</formula>
    </cfRule>
  </conditionalFormatting>
  <conditionalFormatting sqref="BM11">
    <cfRule type="cellIs" dxfId="7673" priority="74" operator="notEqual">
      <formula>$V$53</formula>
    </cfRule>
  </conditionalFormatting>
  <conditionalFormatting sqref="W53">
    <cfRule type="cellIs" dxfId="7672" priority="73" operator="notEqual">
      <formula>$BL$11</formula>
    </cfRule>
  </conditionalFormatting>
  <conditionalFormatting sqref="BL11">
    <cfRule type="cellIs" dxfId="7671" priority="72" operator="notEqual">
      <formula>$W$53</formula>
    </cfRule>
  </conditionalFormatting>
  <conditionalFormatting sqref="T55">
    <cfRule type="cellIs" dxfId="7670" priority="71" operator="notEqual">
      <formula>$BO$9</formula>
    </cfRule>
  </conditionalFormatting>
  <conditionalFormatting sqref="BO9">
    <cfRule type="cellIs" dxfId="7669" priority="70" operator="notEqual">
      <formula>$T$55</formula>
    </cfRule>
  </conditionalFormatting>
  <conditionalFormatting sqref="U55">
    <cfRule type="cellIs" dxfId="7668" priority="69" operator="notEqual">
      <formula>$BN$9</formula>
    </cfRule>
  </conditionalFormatting>
  <conditionalFormatting sqref="BN9">
    <cfRule type="cellIs" dxfId="7667" priority="68" operator="notEqual">
      <formula>$U$55</formula>
    </cfRule>
  </conditionalFormatting>
  <conditionalFormatting sqref="R57">
    <cfRule type="cellIs" dxfId="7666" priority="67" operator="notEqual">
      <formula>$BQ$7</formula>
    </cfRule>
  </conditionalFormatting>
  <conditionalFormatting sqref="BQ7">
    <cfRule type="cellIs" dxfId="7665" priority="66" operator="notEqual">
      <formula>$R$57</formula>
    </cfRule>
  </conditionalFormatting>
  <conditionalFormatting sqref="S57">
    <cfRule type="cellIs" dxfId="7664" priority="65" operator="notEqual">
      <formula>$BP$7</formula>
    </cfRule>
  </conditionalFormatting>
  <conditionalFormatting sqref="BP7">
    <cfRule type="cellIs" dxfId="7663" priority="64" operator="notEqual">
      <formula>$S$57</formula>
    </cfRule>
  </conditionalFormatting>
  <conditionalFormatting sqref="AR61">
    <cfRule type="cellIs" dxfId="7662" priority="63" operator="notEqual">
      <formula>$BU$33</formula>
    </cfRule>
  </conditionalFormatting>
  <conditionalFormatting sqref="BU33">
    <cfRule type="cellIs" dxfId="7661" priority="62" operator="notEqual">
      <formula>$AR$61</formula>
    </cfRule>
  </conditionalFormatting>
  <conditionalFormatting sqref="AS61">
    <cfRule type="cellIs" dxfId="7660" priority="61" operator="notEqual">
      <formula>$BT$33</formula>
    </cfRule>
  </conditionalFormatting>
  <conditionalFormatting sqref="BT33">
    <cfRule type="cellIs" dxfId="7659" priority="60" operator="notEqual">
      <formula>$AS$61</formula>
    </cfRule>
  </conditionalFormatting>
  <conditionalFormatting sqref="AP35">
    <cfRule type="cellIs" dxfId="7658" priority="59" operator="notEqual">
      <formula>$AU$31</formula>
    </cfRule>
  </conditionalFormatting>
  <conditionalFormatting sqref="AU31">
    <cfRule type="cellIs" dxfId="7657" priority="58" operator="notEqual">
      <formula>$AP$35</formula>
    </cfRule>
  </conditionalFormatting>
  <conditionalFormatting sqref="AQ35">
    <cfRule type="cellIs" dxfId="7656" priority="57" operator="notEqual">
      <formula>$AT$31</formula>
    </cfRule>
  </conditionalFormatting>
  <conditionalFormatting sqref="AT31">
    <cfRule type="cellIs" dxfId="7655" priority="56" operator="notEqual">
      <formula>$AQ$35</formula>
    </cfRule>
  </conditionalFormatting>
  <conditionalFormatting sqref="AN37">
    <cfRule type="cellIs" dxfId="7654" priority="55" operator="notEqual">
      <formula>$AW$29</formula>
    </cfRule>
  </conditionalFormatting>
  <conditionalFormatting sqref="AW29">
    <cfRule type="cellIs" dxfId="7653" priority="54" operator="notEqual">
      <formula>$AN$37</formula>
    </cfRule>
  </conditionalFormatting>
  <conditionalFormatting sqref="AO37">
    <cfRule type="cellIs" dxfId="7652" priority="53" operator="notEqual">
      <formula>$AV$29</formula>
    </cfRule>
  </conditionalFormatting>
  <conditionalFormatting sqref="AV29">
    <cfRule type="cellIs" dxfId="7651" priority="52" operator="notEqual">
      <formula>$AO$37</formula>
    </cfRule>
  </conditionalFormatting>
  <conditionalFormatting sqref="AL39">
    <cfRule type="cellIs" dxfId="7650" priority="51" operator="notEqual">
      <formula>$AY$27</formula>
    </cfRule>
  </conditionalFormatting>
  <conditionalFormatting sqref="AY27">
    <cfRule type="cellIs" dxfId="7649" priority="50" operator="notEqual">
      <formula>$AL$39</formula>
    </cfRule>
  </conditionalFormatting>
  <conditionalFormatting sqref="AM39">
    <cfRule type="cellIs" dxfId="7648" priority="49" operator="notEqual">
      <formula>$AX$27</formula>
    </cfRule>
  </conditionalFormatting>
  <conditionalFormatting sqref="AX27">
    <cfRule type="cellIs" dxfId="7647" priority="48" operator="notEqual">
      <formula>$AM$39</formula>
    </cfRule>
  </conditionalFormatting>
  <conditionalFormatting sqref="AJ41">
    <cfRule type="cellIs" dxfId="7646" priority="47" operator="notEqual">
      <formula>$BA$25</formula>
    </cfRule>
  </conditionalFormatting>
  <conditionalFormatting sqref="BA25">
    <cfRule type="cellIs" dxfId="7645" priority="46" operator="notEqual">
      <formula>$AJ$41</formula>
    </cfRule>
  </conditionalFormatting>
  <conditionalFormatting sqref="AK41">
    <cfRule type="cellIs" dxfId="7644" priority="45" operator="notEqual">
      <formula>$AZ$25</formula>
    </cfRule>
  </conditionalFormatting>
  <conditionalFormatting sqref="AZ25">
    <cfRule type="cellIs" dxfId="7643" priority="44" operator="notEqual">
      <formula>$AK$41</formula>
    </cfRule>
  </conditionalFormatting>
  <conditionalFormatting sqref="AH43">
    <cfRule type="cellIs" dxfId="7642" priority="43" operator="notEqual">
      <formula>$BC$23</formula>
    </cfRule>
  </conditionalFormatting>
  <conditionalFormatting sqref="BC23">
    <cfRule type="cellIs" dxfId="7641" priority="42" operator="notEqual">
      <formula>$AH$43</formula>
    </cfRule>
  </conditionalFormatting>
  <conditionalFormatting sqref="AI43">
    <cfRule type="cellIs" dxfId="7640" priority="41" operator="notEqual">
      <formula>$BB$23</formula>
    </cfRule>
  </conditionalFormatting>
  <conditionalFormatting sqref="BB23">
    <cfRule type="cellIs" dxfId="7639" priority="40" operator="notEqual">
      <formula>$AI$43</formula>
    </cfRule>
  </conditionalFormatting>
  <conditionalFormatting sqref="AF45">
    <cfRule type="cellIs" dxfId="7638" priority="39" operator="notEqual">
      <formula>$BE$21</formula>
    </cfRule>
  </conditionalFormatting>
  <conditionalFormatting sqref="BE21">
    <cfRule type="cellIs" dxfId="7637" priority="38" operator="notEqual">
      <formula>$AF$45</formula>
    </cfRule>
  </conditionalFormatting>
  <conditionalFormatting sqref="AG45">
    <cfRule type="cellIs" dxfId="7636" priority="37" operator="notEqual">
      <formula>$BD$21</formula>
    </cfRule>
  </conditionalFormatting>
  <conditionalFormatting sqref="BD21">
    <cfRule type="cellIs" dxfId="7635" priority="36" operator="notEqual">
      <formula>$AG$45</formula>
    </cfRule>
  </conditionalFormatting>
  <conditionalFormatting sqref="AD47">
    <cfRule type="cellIs" dxfId="7634" priority="35" operator="notEqual">
      <formula>$BG$19</formula>
    </cfRule>
  </conditionalFormatting>
  <conditionalFormatting sqref="BG19">
    <cfRule type="cellIs" dxfId="7633" priority="34" operator="notEqual">
      <formula>$AD$47</formula>
    </cfRule>
  </conditionalFormatting>
  <conditionalFormatting sqref="AE47">
    <cfRule type="cellIs" dxfId="7632" priority="33" operator="notEqual">
      <formula>$BF$19</formula>
    </cfRule>
  </conditionalFormatting>
  <conditionalFormatting sqref="BF19">
    <cfRule type="cellIs" dxfId="7631" priority="32" operator="notEqual">
      <formula>$AE$47</formula>
    </cfRule>
  </conditionalFormatting>
  <conditionalFormatting sqref="AB49">
    <cfRule type="cellIs" dxfId="7630" priority="31" operator="notEqual">
      <formula>$BI$17</formula>
    </cfRule>
  </conditionalFormatting>
  <conditionalFormatting sqref="BI17">
    <cfRule type="cellIs" dxfId="7629" priority="30" operator="notEqual">
      <formula>$AB$49</formula>
    </cfRule>
  </conditionalFormatting>
  <conditionalFormatting sqref="AC49">
    <cfRule type="cellIs" dxfId="7628" priority="29" operator="notEqual">
      <formula>$BH$17</formula>
    </cfRule>
  </conditionalFormatting>
  <conditionalFormatting sqref="BH17">
    <cfRule type="cellIs" dxfId="7627" priority="28" operator="notEqual">
      <formula>$AC$49</formula>
    </cfRule>
  </conditionalFormatting>
  <conditionalFormatting sqref="Z51">
    <cfRule type="cellIs" dxfId="7626" priority="27" operator="notEqual">
      <formula>$BK$15</formula>
    </cfRule>
  </conditionalFormatting>
  <conditionalFormatting sqref="BK15">
    <cfRule type="cellIs" dxfId="7625" priority="26" operator="notEqual">
      <formula>$Z$51</formula>
    </cfRule>
  </conditionalFormatting>
  <conditionalFormatting sqref="AA51">
    <cfRule type="cellIs" dxfId="7624" priority="25" operator="notEqual">
      <formula>$BJ$15</formula>
    </cfRule>
  </conditionalFormatting>
  <conditionalFormatting sqref="BJ15">
    <cfRule type="cellIs" dxfId="7623" priority="24" operator="notEqual">
      <formula>$AA$51</formula>
    </cfRule>
  </conditionalFormatting>
  <conditionalFormatting sqref="X53">
    <cfRule type="cellIs" dxfId="7622" priority="23" operator="notEqual">
      <formula>$BM$13</formula>
    </cfRule>
  </conditionalFormatting>
  <conditionalFormatting sqref="BM13">
    <cfRule type="cellIs" dxfId="7621" priority="22" operator="notEqual">
      <formula>$X$53</formula>
    </cfRule>
  </conditionalFormatting>
  <conditionalFormatting sqref="Y53">
    <cfRule type="cellIs" dxfId="7620" priority="21" operator="notEqual">
      <formula>$BL$13</formula>
    </cfRule>
  </conditionalFormatting>
  <conditionalFormatting sqref="BL13">
    <cfRule type="cellIs" dxfId="7619" priority="20" operator="notEqual">
      <formula>$Y$53</formula>
    </cfRule>
  </conditionalFormatting>
  <conditionalFormatting sqref="V55">
    <cfRule type="cellIs" dxfId="7618" priority="19" operator="notEqual">
      <formula>$BO$11</formula>
    </cfRule>
  </conditionalFormatting>
  <conditionalFormatting sqref="BO11">
    <cfRule type="cellIs" dxfId="7617" priority="18" operator="notEqual">
      <formula>$V$55</formula>
    </cfRule>
  </conditionalFormatting>
  <conditionalFormatting sqref="W55">
    <cfRule type="cellIs" dxfId="7616" priority="17" operator="notEqual">
      <formula>$BN$11</formula>
    </cfRule>
  </conditionalFormatting>
  <conditionalFormatting sqref="BN11">
    <cfRule type="cellIs" dxfId="7615" priority="16" operator="notEqual">
      <formula>$W$55</formula>
    </cfRule>
  </conditionalFormatting>
  <conditionalFormatting sqref="T57">
    <cfRule type="cellIs" dxfId="7614" priority="15" operator="notEqual">
      <formula>$BQ$9</formula>
    </cfRule>
  </conditionalFormatting>
  <conditionalFormatting sqref="BQ9">
    <cfRule type="cellIs" dxfId="7613" priority="14" operator="notEqual">
      <formula>$T$57</formula>
    </cfRule>
  </conditionalFormatting>
  <conditionalFormatting sqref="U57">
    <cfRule type="cellIs" dxfId="7612" priority="13" operator="notEqual">
      <formula>$BP$9</formula>
    </cfRule>
  </conditionalFormatting>
  <conditionalFormatting sqref="BP9">
    <cfRule type="cellIs" dxfId="7611" priority="12" operator="notEqual">
      <formula>$U$57</formula>
    </cfRule>
  </conditionalFormatting>
  <conditionalFormatting sqref="R59">
    <cfRule type="cellIs" dxfId="7610" priority="11" operator="notEqual">
      <formula>$BS$7</formula>
    </cfRule>
  </conditionalFormatting>
  <conditionalFormatting sqref="BS7">
    <cfRule type="cellIs" dxfId="7609" priority="10" operator="notEqual">
      <formula>$R$59</formula>
    </cfRule>
  </conditionalFormatting>
  <conditionalFormatting sqref="S59">
    <cfRule type="cellIs" dxfId="7608" priority="9" operator="notEqual">
      <formula>$BR$7</formula>
    </cfRule>
  </conditionalFormatting>
  <conditionalFormatting sqref="BR7">
    <cfRule type="cellIs" dxfId="7607" priority="8" operator="notEqual">
      <formula>$S$59</formula>
    </cfRule>
  </conditionalFormatting>
  <conditionalFormatting sqref="AZ24:BA24">
    <cfRule type="cellIs" dxfId="7606" priority="7" operator="equal">
      <formula>3</formula>
    </cfRule>
  </conditionalFormatting>
  <conditionalFormatting sqref="BB24:BC24">
    <cfRule type="cellIs" dxfId="7605" priority="6" operator="equal">
      <formula>3</formula>
    </cfRule>
  </conditionalFormatting>
  <conditionalFormatting sqref="BD24:BE24">
    <cfRule type="cellIs" dxfId="7604" priority="4" operator="equal">
      <formula>3</formula>
    </cfRule>
  </conditionalFormatting>
  <conditionalFormatting sqref="AZ26:BA26">
    <cfRule type="cellIs" dxfId="7603" priority="3" operator="equal">
      <formula>3</formula>
    </cfRule>
  </conditionalFormatting>
  <conditionalFormatting sqref="BB26:BC26">
    <cfRule type="cellIs" dxfId="7602" priority="2" operator="equal">
      <formula>3</formula>
    </cfRule>
  </conditionalFormatting>
  <conditionalFormatting sqref="BD26:BE26">
    <cfRule type="cellIs" dxfId="7601" priority="1" operator="equal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85"/>
  <sheetViews>
    <sheetView topLeftCell="A4" zoomScale="70" zoomScaleNormal="70" workbookViewId="0">
      <selection activeCell="D5" sqref="D1:D1048576"/>
    </sheetView>
  </sheetViews>
  <sheetFormatPr defaultRowHeight="12.75" outlineLevelCol="1" x14ac:dyDescent="0.25"/>
  <cols>
    <col min="1" max="1" width="4.140625" style="2" customWidth="1"/>
    <col min="2" max="2" width="23.5703125" style="2" customWidth="1"/>
    <col min="3" max="3" width="13.7109375" style="2" customWidth="1" outlineLevel="1"/>
    <col min="4" max="4" width="5.7109375" style="2" hidden="1" customWidth="1" outlineLevel="1"/>
    <col min="5" max="9" width="5.7109375" style="2" customWidth="1" outlineLevel="1"/>
    <col min="10" max="10" width="7" style="2" customWidth="1" outlineLevel="1"/>
    <col min="11" max="12" width="6.140625" style="2" customWidth="1"/>
    <col min="13" max="13" width="5.7109375" style="2" customWidth="1"/>
    <col min="14" max="14" width="3.85546875" style="2" customWidth="1"/>
    <col min="15" max="16" width="3.7109375" style="2" customWidth="1"/>
    <col min="17" max="17" width="5.7109375" style="2" customWidth="1"/>
    <col min="18" max="72" width="2.5703125" style="2" customWidth="1"/>
    <col min="73" max="73" width="2.7109375" style="2" customWidth="1"/>
    <col min="74" max="74" width="8.28515625" style="2" customWidth="1"/>
    <col min="75" max="75" width="5" style="2" customWidth="1"/>
    <col min="76" max="76" width="3.85546875" style="2" customWidth="1" outlineLevel="1"/>
    <col min="77" max="77" width="22.7109375" style="2" customWidth="1" outlineLevel="1"/>
    <col min="78" max="89" width="2.42578125" style="2" customWidth="1" outlineLevel="1"/>
    <col min="90" max="91" width="5.7109375" style="2" customWidth="1" outlineLevel="1"/>
    <col min="92" max="92" width="6" style="2" customWidth="1" outlineLevel="1"/>
    <col min="93" max="120" width="4.28515625" style="2" customWidth="1"/>
    <col min="121" max="16384" width="9.140625" style="2"/>
  </cols>
  <sheetData>
    <row r="1" spans="1:150" ht="30.75" customHeight="1" x14ac:dyDescent="0.3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4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14.2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0" ht="15.75" customHeight="1" x14ac:dyDescent="0.25">
      <c r="A4" s="199" t="s">
        <v>2</v>
      </c>
      <c r="B4" s="199"/>
      <c r="C4" s="200"/>
      <c r="D4" s="200"/>
      <c r="E4" s="200"/>
      <c r="F4" s="2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"/>
      <c r="AC4" s="1"/>
      <c r="AD4" s="1"/>
      <c r="AE4" s="1"/>
      <c r="AF4" s="202" t="s">
        <v>96</v>
      </c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0" ht="43.5" customHeight="1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189" t="s">
        <v>18</v>
      </c>
      <c r="P5" s="189"/>
      <c r="Q5" s="5" t="s">
        <v>19</v>
      </c>
      <c r="R5" s="192">
        <v>1</v>
      </c>
      <c r="S5" s="192"/>
      <c r="T5" s="189">
        <v>2</v>
      </c>
      <c r="U5" s="189"/>
      <c r="V5" s="189">
        <v>3</v>
      </c>
      <c r="W5" s="189"/>
      <c r="X5" s="190">
        <v>4</v>
      </c>
      <c r="Y5" s="191"/>
      <c r="Z5" s="189">
        <v>5</v>
      </c>
      <c r="AA5" s="189"/>
      <c r="AB5" s="189">
        <v>6</v>
      </c>
      <c r="AC5" s="189"/>
      <c r="AD5" s="189">
        <v>7</v>
      </c>
      <c r="AE5" s="189"/>
      <c r="AF5" s="189">
        <v>8</v>
      </c>
      <c r="AG5" s="189"/>
      <c r="AH5" s="189">
        <v>9</v>
      </c>
      <c r="AI5" s="189"/>
      <c r="AJ5" s="189">
        <v>10</v>
      </c>
      <c r="AK5" s="189"/>
      <c r="AL5" s="189">
        <v>11</v>
      </c>
      <c r="AM5" s="189"/>
      <c r="AN5" s="189">
        <v>12</v>
      </c>
      <c r="AO5" s="189"/>
      <c r="AP5" s="189">
        <v>13</v>
      </c>
      <c r="AQ5" s="189"/>
      <c r="AR5" s="189">
        <v>14</v>
      </c>
      <c r="AS5" s="189"/>
      <c r="AT5" s="189">
        <v>15</v>
      </c>
      <c r="AU5" s="189"/>
      <c r="AV5" s="189">
        <v>16</v>
      </c>
      <c r="AW5" s="189"/>
      <c r="AX5" s="189">
        <v>17</v>
      </c>
      <c r="AY5" s="189"/>
      <c r="AZ5" s="189">
        <v>18</v>
      </c>
      <c r="BA5" s="189"/>
      <c r="BB5" s="189">
        <v>19</v>
      </c>
      <c r="BC5" s="189"/>
      <c r="BD5" s="189">
        <v>20</v>
      </c>
      <c r="BE5" s="189"/>
      <c r="BF5" s="189">
        <v>21</v>
      </c>
      <c r="BG5" s="189"/>
      <c r="BH5" s="189">
        <v>22</v>
      </c>
      <c r="BI5" s="189"/>
      <c r="BJ5" s="189">
        <v>23</v>
      </c>
      <c r="BK5" s="189"/>
      <c r="BL5" s="189">
        <v>24</v>
      </c>
      <c r="BM5" s="189"/>
      <c r="BN5" s="189">
        <v>25</v>
      </c>
      <c r="BO5" s="189"/>
      <c r="BP5" s="189">
        <v>26</v>
      </c>
      <c r="BQ5" s="189"/>
      <c r="BR5" s="189">
        <v>27</v>
      </c>
      <c r="BS5" s="189"/>
      <c r="BT5" s="189">
        <v>28</v>
      </c>
      <c r="BU5" s="190"/>
      <c r="BV5" s="6" t="s">
        <v>20</v>
      </c>
      <c r="BW5" s="7"/>
      <c r="BX5" s="6" t="s">
        <v>4</v>
      </c>
      <c r="BY5" s="6" t="s">
        <v>21</v>
      </c>
      <c r="BZ5" s="187">
        <v>1</v>
      </c>
      <c r="CA5" s="188"/>
      <c r="CB5" s="187">
        <v>2</v>
      </c>
      <c r="CC5" s="188"/>
      <c r="CD5" s="187">
        <v>3</v>
      </c>
      <c r="CE5" s="188"/>
      <c r="CF5" s="187">
        <v>4</v>
      </c>
      <c r="CG5" s="188"/>
      <c r="CH5" s="187">
        <v>5</v>
      </c>
      <c r="CI5" s="188"/>
      <c r="CJ5" s="187">
        <v>6</v>
      </c>
      <c r="CK5" s="188"/>
      <c r="CL5" s="6" t="s">
        <v>22</v>
      </c>
      <c r="CM5" s="6" t="s">
        <v>17</v>
      </c>
      <c r="CN5" s="8"/>
      <c r="CO5" s="9">
        <v>1</v>
      </c>
      <c r="CP5" s="9">
        <v>2</v>
      </c>
      <c r="CQ5" s="9">
        <v>3</v>
      </c>
      <c r="CR5" s="9">
        <v>4</v>
      </c>
      <c r="CS5" s="9">
        <v>5</v>
      </c>
      <c r="CT5" s="9">
        <v>6</v>
      </c>
      <c r="CU5" s="9">
        <v>7</v>
      </c>
      <c r="CV5" s="9">
        <v>8</v>
      </c>
      <c r="CW5" s="9">
        <v>9</v>
      </c>
      <c r="CX5" s="9">
        <v>10</v>
      </c>
      <c r="CY5" s="9">
        <v>11</v>
      </c>
      <c r="CZ5" s="9">
        <v>12</v>
      </c>
      <c r="DA5" s="9">
        <v>13</v>
      </c>
      <c r="DB5" s="9">
        <v>14</v>
      </c>
      <c r="DC5" s="9">
        <v>15</v>
      </c>
      <c r="DD5" s="9">
        <v>16</v>
      </c>
      <c r="DE5" s="9">
        <v>17</v>
      </c>
      <c r="DF5" s="9">
        <v>18</v>
      </c>
      <c r="DG5" s="9">
        <v>19</v>
      </c>
      <c r="DH5" s="9">
        <v>20</v>
      </c>
      <c r="DI5" s="9">
        <v>21</v>
      </c>
      <c r="DJ5" s="9">
        <v>22</v>
      </c>
      <c r="DK5" s="9">
        <v>23</v>
      </c>
      <c r="DL5" s="9">
        <v>24</v>
      </c>
      <c r="DM5" s="9">
        <v>25</v>
      </c>
      <c r="DN5" s="9">
        <v>26</v>
      </c>
      <c r="DO5" s="9">
        <v>27</v>
      </c>
      <c r="DP5" s="9">
        <v>28</v>
      </c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0" ht="11.25" customHeight="1" x14ac:dyDescent="0.2">
      <c r="A6" s="150" t="s">
        <v>23</v>
      </c>
      <c r="B6" s="219" t="s">
        <v>97</v>
      </c>
      <c r="C6" s="219" t="s">
        <v>83</v>
      </c>
      <c r="D6" s="209"/>
      <c r="E6" s="146">
        <f>IF(G6="",0,IF(F6+G6&lt;1000,1000,F6+G6))</f>
        <v>1054.76</v>
      </c>
      <c r="F6" s="146">
        <f>IF(I6&gt;150,IF(H6&gt;=65,0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(15+50)%)*10),IF(I6&lt;-150,IF(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&lt;1,0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)</f>
        <v>3.76000000000003</v>
      </c>
      <c r="G6" s="148">
        <v>1051</v>
      </c>
      <c r="H6" s="144">
        <f>IF(COUNT(AT6:BU6)=0,0,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/((COUNT(AT6:BU6))*2)%)</f>
        <v>42.307692307692307</v>
      </c>
      <c r="I6" s="146">
        <f>IF(G6="",0,G6-IF(SUM($G$34:$G$61)=0,0,(SUM($G$34:$G$61)/(COUNT($G$34:$G$61)))))</f>
        <v>-91.384615384615472</v>
      </c>
      <c r="J6" s="146">
        <f>IF(G6=0,0,(SUM($G$6:$G$61)-G6)/(COUNT($G$6:$G$61)-1))</f>
        <v>1165.7692307692307</v>
      </c>
      <c r="K6" s="148">
        <f>SUM(T6:AS6)</f>
        <v>11</v>
      </c>
      <c r="L6" s="148">
        <f>SUM(AT6:BU6)</f>
        <v>14</v>
      </c>
      <c r="M6" s="136">
        <f>SUM(L6+K6)</f>
        <v>25</v>
      </c>
      <c r="N6" s="136">
        <v>21</v>
      </c>
      <c r="O6" s="140">
        <f>IF(O7+P7&lt;1,0,SUM(O7/P7))</f>
        <v>0.75</v>
      </c>
      <c r="P6" s="141"/>
      <c r="Q6" s="148">
        <f>CO62</f>
        <v>294.5</v>
      </c>
      <c r="R6" s="226"/>
      <c r="S6" s="227"/>
      <c r="T6" s="217">
        <f>IF(T7+U7=0,"",IF(T7=4,3,IF(T7=3,1,0)))</f>
        <v>1</v>
      </c>
      <c r="U6" s="182"/>
      <c r="V6" s="182">
        <f>IF(V7+W7=0,"",IF(V7=4,3,IF(V7=3,1,0)))</f>
        <v>0</v>
      </c>
      <c r="W6" s="182"/>
      <c r="X6" s="182">
        <f>IF(X7+Y7=0,"",IF(X7=4,3,IF(X7=3,1,0)))</f>
        <v>3</v>
      </c>
      <c r="Y6" s="182"/>
      <c r="Z6" s="182">
        <f>IF(Z7+AA7=0,"",IF(Z7=4,3,IF(Z7=3,1,0)))</f>
        <v>0</v>
      </c>
      <c r="AA6" s="182"/>
      <c r="AB6" s="182">
        <f>IF(AB7+AC7=0,"",IF(AB7=4,3,IF(AB7=3,1,0)))</f>
        <v>3</v>
      </c>
      <c r="AC6" s="182"/>
      <c r="AD6" s="182">
        <f>IF(AD7+AE7=0,"",IF(AD7=4,3,IF(AD7=3,1,0)))</f>
        <v>0</v>
      </c>
      <c r="AE6" s="182"/>
      <c r="AF6" s="182">
        <f>IF(AF7+AG7=0,"",IF(AF7=4,3,IF(AF7=3,1,0)))</f>
        <v>0</v>
      </c>
      <c r="AG6" s="182"/>
      <c r="AH6" s="182">
        <f>IF(AH7+AI7=0,"",IF(AH7=4,3,IF(AH7=3,1,0)))</f>
        <v>0</v>
      </c>
      <c r="AI6" s="182"/>
      <c r="AJ6" s="182">
        <f>IF(AJ7+AK7=0,"",IF(AJ7=4,3,IF(AJ7=3,1,0)))</f>
        <v>0</v>
      </c>
      <c r="AK6" s="182"/>
      <c r="AL6" s="182">
        <f>IF(AL7+AM7=0,"",IF(AL7=4,3,IF(AL7=3,1,0)))</f>
        <v>1</v>
      </c>
      <c r="AM6" s="182"/>
      <c r="AN6" s="182">
        <f>IF(AN7+AO7=0,"",IF(AN7=4,3,IF(AN7=3,1,0)))</f>
        <v>0</v>
      </c>
      <c r="AO6" s="182"/>
      <c r="AP6" s="182">
        <f>IF(AP7+AQ7=0,"",IF(AP7=4,3,IF(AP7=3,1,0)))</f>
        <v>0</v>
      </c>
      <c r="AQ6" s="182"/>
      <c r="AR6" s="182">
        <f>IF(AR7+AS7=0,"",IF(AR7=4,3,IF(AR7=3,1,0)))</f>
        <v>3</v>
      </c>
      <c r="AS6" s="182"/>
      <c r="AT6" s="182">
        <f>IF(AT7+AU7=0,"",IF(AT7=4,3,IF(AT7=3,1,0)))</f>
        <v>3</v>
      </c>
      <c r="AU6" s="182"/>
      <c r="AV6" s="182">
        <f>IF(AV7+AW7=0,"",IF(AV7=4,3,IF(AV7=3,1,0)))</f>
        <v>1</v>
      </c>
      <c r="AW6" s="182"/>
      <c r="AX6" s="182">
        <f>IF(AX7+AY7=0,"",IF(AX7=4,3,IF(AX7=3,1,0)))</f>
        <v>3</v>
      </c>
      <c r="AY6" s="182"/>
      <c r="AZ6" s="182">
        <f>IF(AZ7+BA7=0,"",IF(AZ7=4,3,IF(AZ7=3,1,0)))</f>
        <v>1</v>
      </c>
      <c r="BA6" s="182"/>
      <c r="BB6" s="182" t="str">
        <f>IF(BB7+BC7=0,"",IF(BB7=4,3,IF(BB7=3,1,0)))</f>
        <v/>
      </c>
      <c r="BC6" s="182"/>
      <c r="BD6" s="135">
        <f>IF(BD7+BE7=0,"",IF(BD7=4,3,IF(BD7=3,1,0)))</f>
        <v>1</v>
      </c>
      <c r="BE6" s="135"/>
      <c r="BF6" s="135">
        <f>IF(BF7+BG7=0,"",IF(BF7=4,3,IF(BF7=3,1,0)))</f>
        <v>1</v>
      </c>
      <c r="BG6" s="135"/>
      <c r="BH6" s="135">
        <f>IF(BH7+BI7=0,"",IF(BH7=4,3,IF(BH7=3,1,0)))</f>
        <v>0</v>
      </c>
      <c r="BI6" s="135"/>
      <c r="BJ6" s="135">
        <f>IF(BJ7+BK7=0,"",IF(BJ7=4,3,IF(BJ7=3,1,0)))</f>
        <v>0</v>
      </c>
      <c r="BK6" s="135"/>
      <c r="BL6" s="135">
        <f>IF(BL7+BM7=0,"",IF(BL7=4,3,IF(BL7=3,1,0)))</f>
        <v>0</v>
      </c>
      <c r="BM6" s="135"/>
      <c r="BN6" s="135">
        <f>IF(BN7+BO7=0,"",IF(BN7=4,3,IF(BN7=3,1,0)))</f>
        <v>0</v>
      </c>
      <c r="BO6" s="135"/>
      <c r="BP6" s="182">
        <f>IF(BP7+BQ7=0,"",IF(BP7=4,3,IF(BP7=3,1,0)))</f>
        <v>1</v>
      </c>
      <c r="BQ6" s="182"/>
      <c r="BR6" s="182">
        <f>IF(BR7+BS7=0,"",IF(BR7=4,3,IF(BR7=3,1,0)))</f>
        <v>0</v>
      </c>
      <c r="BS6" s="182"/>
      <c r="BT6" s="182">
        <f>IF(BT7+BU7=0,"",IF(BT7=4,3,IF(BT7=3,1,0)))</f>
        <v>3</v>
      </c>
      <c r="BU6" s="182"/>
      <c r="BV6" s="205"/>
      <c r="BW6" s="206"/>
      <c r="BX6" s="150">
        <v>1</v>
      </c>
      <c r="BY6" s="221" t="s">
        <v>98</v>
      </c>
      <c r="BZ6" s="10" t="s">
        <v>27</v>
      </c>
      <c r="CA6" s="11"/>
      <c r="CB6" s="163">
        <f>IF(CB7+CC7=0,"",IF(CB7=4,3,IF(CB7=3,1,0)))</f>
        <v>3</v>
      </c>
      <c r="CC6" s="163"/>
      <c r="CD6" s="163">
        <f>IF(CD7+CE7=0,"",IF(CD7=4,3,IF(CD7=3,1,0)))</f>
        <v>0</v>
      </c>
      <c r="CE6" s="163"/>
      <c r="CF6" s="163" t="str">
        <f>IF(CF7+CG7=0,"",IF(CF7=4,3,IF(CF7=3,1,0)))</f>
        <v/>
      </c>
      <c r="CG6" s="163"/>
      <c r="CH6" s="163" t="str">
        <f>IF(CH7+CI7=0,"",IF(CH7=4,3,IF(CH7=3,1,0)))</f>
        <v/>
      </c>
      <c r="CI6" s="163"/>
      <c r="CJ6" s="163" t="str">
        <f>IF(CJ7+CK7=0,"",IF(CJ7=4,3,IF(CJ7=3,1,0)))</f>
        <v/>
      </c>
      <c r="CK6" s="163"/>
      <c r="CL6" s="150">
        <f>SUM(BZ6:CK6)</f>
        <v>3</v>
      </c>
      <c r="CM6" s="153">
        <v>9</v>
      </c>
      <c r="CN6" s="1"/>
      <c r="CO6" s="126"/>
      <c r="CP6" s="129">
        <f>IF($T6=1,$M6/2)+IF($T6=0,$M6)</f>
        <v>12.5</v>
      </c>
      <c r="CQ6" s="129">
        <f>IF($V6=1,$M6/2)+IF($V6=0,$M6)</f>
        <v>25</v>
      </c>
      <c r="CR6" s="129">
        <f>IF($X6=1,$M6/2)+IF($X6=0,$M6)</f>
        <v>0</v>
      </c>
      <c r="CS6" s="129">
        <f>IF($Z6=1,$M6/2)+IF($Z6=0,$M6)</f>
        <v>25</v>
      </c>
      <c r="CT6" s="129">
        <f>IF($AB6=1,$M6/2)+IF($AB6=0,$M6)</f>
        <v>0</v>
      </c>
      <c r="CU6" s="129">
        <f>IF($AD6=1,$M6/2)+IF($AD6=0,$M6)</f>
        <v>25</v>
      </c>
      <c r="CV6" s="129">
        <f>IF($AF6=1,$M6/2)+IF($AF6=0,$M6)</f>
        <v>25</v>
      </c>
      <c r="CW6" s="129">
        <f>IF($AH6=1,$M6/2)+IF($AH6=0,$M6)</f>
        <v>25</v>
      </c>
      <c r="CX6" s="129">
        <f>IF($AJ6=1,$M6/2)+IF($AJ6=0,$M6)</f>
        <v>25</v>
      </c>
      <c r="CY6" s="129">
        <f>IF($AL6=1,$M6/2)+IF($AL6=0,$M6)</f>
        <v>12.5</v>
      </c>
      <c r="CZ6" s="129">
        <f>IF($AN6=1,$M6/2)+IF($AN6=0,$M6)</f>
        <v>25</v>
      </c>
      <c r="DA6" s="129">
        <f>IF($AP6=1,$M6/2)+IF($AP6=0,$M6)</f>
        <v>25</v>
      </c>
      <c r="DB6" s="129">
        <f>IF($AR6=1,$M6/2)+IF($AR6=0,$M6)</f>
        <v>0</v>
      </c>
      <c r="DC6" s="129">
        <f>IF($AT6=1,$M6/2)+IF($AT6=0,$M6)</f>
        <v>0</v>
      </c>
      <c r="DD6" s="129">
        <f>IF($AV6=1,$M6/2)+IF($AV6=0,$M6)</f>
        <v>12.5</v>
      </c>
      <c r="DE6" s="129">
        <f>IF($AX6=1,$M6/2)+IF($AX6=0,$M6)</f>
        <v>0</v>
      </c>
      <c r="DF6" s="129">
        <f>IF($AZ6=1,$M6/2)+IF($AZ6=0,$M6)</f>
        <v>12.5</v>
      </c>
      <c r="DG6" s="129">
        <f>IF($BB6=1,$M6/2)+IF($BB6=0,$M6)</f>
        <v>0</v>
      </c>
      <c r="DH6" s="129">
        <f>IF($BD6=1,$M6/2)+IF($BD6=0,$M6)</f>
        <v>12.5</v>
      </c>
      <c r="DI6" s="129">
        <f>IF($BF6=1,$M6/2)+IF($BF6=0,$M6)</f>
        <v>12.5</v>
      </c>
      <c r="DJ6" s="129">
        <f>IF($BH6=1,$M6/2)+IF($BH6=0,$M6)</f>
        <v>25</v>
      </c>
      <c r="DK6" s="129">
        <f>IF($BJ6=1,$M6/2)+IF($BJ6=0,$M6)</f>
        <v>25</v>
      </c>
      <c r="DL6" s="129">
        <f>IF($BL6=1,$M6/2)+IF($BL6=0,$M6)</f>
        <v>25</v>
      </c>
      <c r="DM6" s="129">
        <f>IF($BN6=1,$M6/2)+IF($BN6=0,$M6)</f>
        <v>25</v>
      </c>
      <c r="DN6" s="129">
        <f>IF($BP6=1,$M6/2)+IF($BP6=0,$M6)</f>
        <v>12.5</v>
      </c>
      <c r="DO6" s="129">
        <f>IF($BR6=1,$M6/2)+IF($BR6=0,$M6)</f>
        <v>25</v>
      </c>
      <c r="DP6" s="129">
        <f>IF($BT6=1,$M6/2)+IF($BT6=0,$M6)</f>
        <v>0</v>
      </c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11.25" customHeight="1" x14ac:dyDescent="0.25">
      <c r="A7" s="150"/>
      <c r="B7" s="219"/>
      <c r="C7" s="219"/>
      <c r="D7" s="209"/>
      <c r="E7" s="147"/>
      <c r="F7" s="147"/>
      <c r="G7" s="149"/>
      <c r="H7" s="145"/>
      <c r="I7" s="147"/>
      <c r="J7" s="147"/>
      <c r="K7" s="149"/>
      <c r="L7" s="149"/>
      <c r="M7" s="137"/>
      <c r="N7" s="137"/>
      <c r="O7" s="12">
        <f>SUM(R7,T7,V7,X7,Z7,AB7,AD7,AF7,AH7,AJ7,AL7,AN7,AP7,AR7,AT7,AV7,AX7,AZ7,BB7,BD7,BF7,BH7,BJ7,BL7,BN7,BP7,BR7,BT7)</f>
        <v>60</v>
      </c>
      <c r="P7" s="13">
        <f>SUM(S7,U7,W7,Y7,AA7,AC7,AE7,AG7,AI7,AK7,AM7,AO7,AQ7,AS7,AU7,AW7,AY7,BA7,BC7,BE7,BG7,BI7,BK7,BM7,BO7,BQ7,BS7,BU7)</f>
        <v>80</v>
      </c>
      <c r="Q7" s="149"/>
      <c r="R7" s="23"/>
      <c r="S7" s="24"/>
      <c r="T7" s="34">
        <v>3</v>
      </c>
      <c r="U7" s="35">
        <v>3</v>
      </c>
      <c r="V7" s="36">
        <v>2</v>
      </c>
      <c r="W7" s="35">
        <v>4</v>
      </c>
      <c r="X7" s="36">
        <v>4</v>
      </c>
      <c r="Y7" s="35">
        <v>1</v>
      </c>
      <c r="Z7" s="36">
        <v>2</v>
      </c>
      <c r="AA7" s="35">
        <v>4</v>
      </c>
      <c r="AB7" s="36">
        <v>4</v>
      </c>
      <c r="AC7" s="35">
        <v>0</v>
      </c>
      <c r="AD7" s="36">
        <v>2</v>
      </c>
      <c r="AE7" s="35">
        <v>4</v>
      </c>
      <c r="AF7" s="36">
        <v>0</v>
      </c>
      <c r="AG7" s="35">
        <v>4</v>
      </c>
      <c r="AH7" s="36">
        <v>2</v>
      </c>
      <c r="AI7" s="35">
        <v>4</v>
      </c>
      <c r="AJ7" s="36">
        <v>1</v>
      </c>
      <c r="AK7" s="35">
        <v>4</v>
      </c>
      <c r="AL7" s="36">
        <v>3</v>
      </c>
      <c r="AM7" s="35">
        <v>3</v>
      </c>
      <c r="AN7" s="36">
        <v>0</v>
      </c>
      <c r="AO7" s="35">
        <v>4</v>
      </c>
      <c r="AP7" s="36">
        <v>1</v>
      </c>
      <c r="AQ7" s="35">
        <v>4</v>
      </c>
      <c r="AR7" s="36">
        <v>4</v>
      </c>
      <c r="AS7" s="35">
        <v>2</v>
      </c>
      <c r="AT7" s="36">
        <v>4</v>
      </c>
      <c r="AU7" s="35">
        <v>1</v>
      </c>
      <c r="AV7" s="36">
        <v>3</v>
      </c>
      <c r="AW7" s="35">
        <v>3</v>
      </c>
      <c r="AX7" s="36">
        <v>4</v>
      </c>
      <c r="AY7" s="35">
        <v>2</v>
      </c>
      <c r="AZ7" s="36">
        <v>3</v>
      </c>
      <c r="BA7" s="35">
        <v>3</v>
      </c>
      <c r="BB7" s="36"/>
      <c r="BC7" s="35"/>
      <c r="BD7" s="21">
        <v>3</v>
      </c>
      <c r="BE7" s="22">
        <v>3</v>
      </c>
      <c r="BF7" s="21">
        <v>3</v>
      </c>
      <c r="BG7" s="22">
        <v>3</v>
      </c>
      <c r="BH7" s="21">
        <v>2</v>
      </c>
      <c r="BI7" s="22">
        <v>4</v>
      </c>
      <c r="BJ7" s="21">
        <v>2</v>
      </c>
      <c r="BK7" s="22">
        <v>4</v>
      </c>
      <c r="BL7" s="21">
        <v>1</v>
      </c>
      <c r="BM7" s="22">
        <v>4</v>
      </c>
      <c r="BN7" s="21">
        <v>0</v>
      </c>
      <c r="BO7" s="22">
        <v>4</v>
      </c>
      <c r="BP7" s="36">
        <v>3</v>
      </c>
      <c r="BQ7" s="35">
        <v>3</v>
      </c>
      <c r="BR7" s="36">
        <v>0</v>
      </c>
      <c r="BS7" s="35">
        <v>4</v>
      </c>
      <c r="BT7" s="36">
        <v>4</v>
      </c>
      <c r="BU7" s="35">
        <v>1</v>
      </c>
      <c r="BV7" s="205"/>
      <c r="BW7" s="206"/>
      <c r="BX7" s="150"/>
      <c r="BY7" s="221"/>
      <c r="BZ7" s="23"/>
      <c r="CA7" s="24"/>
      <c r="CB7" s="21">
        <v>4</v>
      </c>
      <c r="CC7" s="22">
        <v>1</v>
      </c>
      <c r="CD7" s="21">
        <v>2</v>
      </c>
      <c r="CE7" s="22">
        <v>4</v>
      </c>
      <c r="CF7" s="21"/>
      <c r="CG7" s="22"/>
      <c r="CH7" s="21"/>
      <c r="CI7" s="22"/>
      <c r="CJ7" s="21"/>
      <c r="CK7" s="22"/>
      <c r="CL7" s="150"/>
      <c r="CM7" s="153"/>
      <c r="CN7" s="1"/>
      <c r="CO7" s="126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ht="11.25" customHeight="1" x14ac:dyDescent="0.25">
      <c r="A8" s="150" t="s">
        <v>28</v>
      </c>
      <c r="B8" s="218" t="s">
        <v>99</v>
      </c>
      <c r="C8" s="218" t="s">
        <v>83</v>
      </c>
      <c r="D8" s="209"/>
      <c r="E8" s="146">
        <f>IF(G8="",0,IF(F8+G8&lt;1000,1000,F8+G8))</f>
        <v>1052.8800000000001</v>
      </c>
      <c r="F8" s="146">
        <f>IF(I8&gt;150,IF(H8&gt;=65,0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(15+50)%)*10),IF(I8&lt;-150,IF(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&lt;1,0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)</f>
        <v>-36.119999999999983</v>
      </c>
      <c r="G8" s="148">
        <v>1089</v>
      </c>
      <c r="H8" s="144">
        <f t="shared" ref="H8" si="0">IF(COUNT(AT8:BU8)=0,0,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/((COUNT(AT8:BU8))*2)%)</f>
        <v>30.769230769230766</v>
      </c>
      <c r="I8" s="146">
        <f>IF(G8="",0,G8-IF(SUM($G$34:$G$61)=0,0,(SUM($G$34:$G$61)/(COUNT($G$34:$G$61)))))</f>
        <v>-53.384615384615472</v>
      </c>
      <c r="J8" s="146">
        <f>IF(G8=0,0,(SUM($G$6:$G$61)-G8)/(COUNT($G$6:$G$61)-1))</f>
        <v>1164.3076923076924</v>
      </c>
      <c r="K8" s="148">
        <f>SUM(R8:AS8)</f>
        <v>13</v>
      </c>
      <c r="L8" s="148">
        <f t="shared" ref="L8" si="1">SUM(AT8:BU8)</f>
        <v>11</v>
      </c>
      <c r="M8" s="136">
        <f>SUM(L8+K8)</f>
        <v>24</v>
      </c>
      <c r="N8" s="136">
        <v>23</v>
      </c>
      <c r="O8" s="140">
        <f>IF(O9+P9&lt;1,0,SUM(O9/P9))</f>
        <v>0.75308641975308643</v>
      </c>
      <c r="P8" s="141"/>
      <c r="Q8" s="148">
        <f>CP62</f>
        <v>296.5</v>
      </c>
      <c r="R8" s="224">
        <f>IF(R9+S9=0,"",IF(R9=4,3,IF(R9=3,1,0)))</f>
        <v>1</v>
      </c>
      <c r="S8" s="225"/>
      <c r="T8" s="203"/>
      <c r="U8" s="204"/>
      <c r="V8" s="182">
        <f>IF(V9+W9=0,"",IF(V9=4,3,IF(V9=3,1,0)))</f>
        <v>3</v>
      </c>
      <c r="W8" s="182"/>
      <c r="X8" s="182">
        <f>IF(X9+Y9=0,"",IF(X9=4,3,IF(X9=3,1,0)))</f>
        <v>3</v>
      </c>
      <c r="Y8" s="182"/>
      <c r="Z8" s="182">
        <f>IF(Z9+AA9=0,"",IF(Z9=4,3,IF(Z9=3,1,0)))</f>
        <v>0</v>
      </c>
      <c r="AA8" s="182"/>
      <c r="AB8" s="182">
        <f>IF(AB9+AC9=0,"",IF(AB9=4,3,IF(AB9=3,1,0)))</f>
        <v>1</v>
      </c>
      <c r="AC8" s="182"/>
      <c r="AD8" s="182">
        <f>IF(AD9+AE9=0,"",IF(AD9=4,3,IF(AD9=3,1,0)))</f>
        <v>0</v>
      </c>
      <c r="AE8" s="182"/>
      <c r="AF8" s="182">
        <f>IF(AF9+AG9=0,"",IF(AF9=4,3,IF(AF9=3,1,0)))</f>
        <v>3</v>
      </c>
      <c r="AG8" s="182"/>
      <c r="AH8" s="182">
        <f>IF(AH9+AI9=0,"",IF(AH9=4,3,IF(AH9=3,1,0)))</f>
        <v>0</v>
      </c>
      <c r="AI8" s="182"/>
      <c r="AJ8" s="182">
        <f>IF(AJ9+AK9=0,"",IF(AJ9=4,3,IF(AJ9=3,1,0)))</f>
        <v>0</v>
      </c>
      <c r="AK8" s="182"/>
      <c r="AL8" s="182">
        <f>IF(AL9+AM9=0,"",IF(AL9=4,3,IF(AL9=3,1,0)))</f>
        <v>0</v>
      </c>
      <c r="AM8" s="182"/>
      <c r="AN8" s="182">
        <f>IF(AN9+AO9=0,"",IF(AN9=4,3,IF(AN9=3,1,0)))</f>
        <v>0</v>
      </c>
      <c r="AO8" s="182"/>
      <c r="AP8" s="182">
        <f>IF(AP9+AQ9=0,"",IF(AP9=4,3,IF(AP9=3,1,0)))</f>
        <v>1</v>
      </c>
      <c r="AQ8" s="182"/>
      <c r="AR8" s="182">
        <f>IF(AR9+AS9=0,"",IF(AR9=4,3,IF(AR9=3,1,0)))</f>
        <v>1</v>
      </c>
      <c r="AS8" s="182"/>
      <c r="AT8" s="182">
        <f>IF(AT9+AU9=0,"",IF(AT9=4,3,IF(AT9=3,1,0)))</f>
        <v>0</v>
      </c>
      <c r="AU8" s="182"/>
      <c r="AV8" s="182">
        <f>IF(AV9+AW9=0,"",IF(AV9=4,3,IF(AV9=3,1,0)))</f>
        <v>3</v>
      </c>
      <c r="AW8" s="182"/>
      <c r="AX8" s="182">
        <f>IF(AX9+AY9=0,"",IF(AX9=4,3,IF(AX9=3,1,0)))</f>
        <v>0</v>
      </c>
      <c r="AY8" s="182"/>
      <c r="AZ8" s="182">
        <f>IF(AZ9+BA9=0,"",IF(AZ9=4,3,IF(AZ9=3,1,0)))</f>
        <v>3</v>
      </c>
      <c r="BA8" s="182"/>
      <c r="BB8" s="182" t="str">
        <f>IF(BB9+BC9=0,"",IF(BB9=4,3,IF(BB9=3,1,0)))</f>
        <v/>
      </c>
      <c r="BC8" s="182"/>
      <c r="BD8" s="135">
        <f>IF(BD9+BE9=0,"",IF(BD9=4,3,IF(BD9=3,1,0)))</f>
        <v>0</v>
      </c>
      <c r="BE8" s="135"/>
      <c r="BF8" s="135">
        <f>IF(BF9+BG9=0,"",IF(BF9=4,3,IF(BF9=3,1,0)))</f>
        <v>1</v>
      </c>
      <c r="BG8" s="135"/>
      <c r="BH8" s="135">
        <f>IF(BH9+BI9=0,"",IF(BH9=4,3,IF(BH9=3,1,0)))</f>
        <v>0</v>
      </c>
      <c r="BI8" s="135"/>
      <c r="BJ8" s="135">
        <f>IF(BJ9+BK9=0,"",IF(BJ9=4,3,IF(BJ9=3,1,0)))</f>
        <v>0</v>
      </c>
      <c r="BK8" s="135"/>
      <c r="BL8" s="135">
        <f>IF(BL9+BM9=0,"",IF(BL9=4,3,IF(BL9=3,1,0)))</f>
        <v>0</v>
      </c>
      <c r="BM8" s="135"/>
      <c r="BN8" s="135">
        <f>IF(BN9+BO9=0,"",IF(BN9=4,3,IF(BN9=3,1,0)))</f>
        <v>3</v>
      </c>
      <c r="BO8" s="135"/>
      <c r="BP8" s="182">
        <f>IF(BP9+BQ9=0,"",IF(BP9=4,3,IF(BP9=3,1,0)))</f>
        <v>0</v>
      </c>
      <c r="BQ8" s="182"/>
      <c r="BR8" s="182">
        <f>IF(BR9+BS9=0,"",IF(BR9=4,3,IF(BR9=3,1,0)))</f>
        <v>0</v>
      </c>
      <c r="BS8" s="182"/>
      <c r="BT8" s="182">
        <f>IF(BT9+BU9=0,"",IF(BT9=4,3,IF(BT9=3,1,0)))</f>
        <v>1</v>
      </c>
      <c r="BU8" s="182"/>
      <c r="BV8" s="205"/>
      <c r="BW8" s="206"/>
      <c r="BX8" s="150">
        <v>2</v>
      </c>
      <c r="BY8" s="211" t="s">
        <v>100</v>
      </c>
      <c r="BZ8" s="163">
        <f>IF(BZ9+CA9=0,"",IF(BZ9=4,3,IF(BZ9=3,1,0)))</f>
        <v>0</v>
      </c>
      <c r="CA8" s="163"/>
      <c r="CB8" s="10" t="s">
        <v>27</v>
      </c>
      <c r="CC8" s="11"/>
      <c r="CD8" s="163">
        <f>IF(CD9+CE9=0,"",IF(CD9=4,3,IF(CD9=3,1,0)))</f>
        <v>1</v>
      </c>
      <c r="CE8" s="163"/>
      <c r="CF8" s="163" t="str">
        <f>IF(CF9+CG9=0,"",IF(CF9=4,3,IF(CF9=3,1,0)))</f>
        <v/>
      </c>
      <c r="CG8" s="163"/>
      <c r="CH8" s="163" t="str">
        <f>IF(CH9+CI9=0,"",IF(CH9=4,3,IF(CH9=3,1,0)))</f>
        <v/>
      </c>
      <c r="CI8" s="163"/>
      <c r="CJ8" s="163" t="str">
        <f>IF(CJ9+CK9=0,"",IF(CJ9=4,3,IF(CJ9=3,1,0)))</f>
        <v/>
      </c>
      <c r="CK8" s="163"/>
      <c r="CL8" s="150">
        <f t="shared" ref="CL8" si="2">SUM(BZ8:CK8)</f>
        <v>1</v>
      </c>
      <c r="CM8" s="153">
        <v>10</v>
      </c>
      <c r="CN8" s="1"/>
      <c r="CO8" s="129">
        <f>IF($R8=1,$M8/2)+IF($R8=0,$M8)</f>
        <v>12</v>
      </c>
      <c r="CP8" s="126"/>
      <c r="CQ8" s="129">
        <f>IF($V8=1,$M8/2)+IF($V8=0,$M8)</f>
        <v>0</v>
      </c>
      <c r="CR8" s="129">
        <f>IF($X8=1,$M8/2)+IF($X8=0,$M8)</f>
        <v>0</v>
      </c>
      <c r="CS8" s="129">
        <f>IF($Z8=1,$M8/2)+IF($Z8=0,$M8)</f>
        <v>24</v>
      </c>
      <c r="CT8" s="129">
        <f>IF($AB8=1,$M8/2)+IF($AB8=0,$M8)</f>
        <v>12</v>
      </c>
      <c r="CU8" s="129">
        <f>IF($AD8=1,$M8/2)+IF($AD8=0,$M8)</f>
        <v>24</v>
      </c>
      <c r="CV8" s="129">
        <f>IF($AF8=1,$M8/2)+IF($AF8=0,$M8)</f>
        <v>0</v>
      </c>
      <c r="CW8" s="129">
        <f>IF($AH8=1,$M8/2)+IF($AH8=0,$M8)</f>
        <v>24</v>
      </c>
      <c r="CX8" s="129">
        <f>IF($AJ8=1,$M8/2)+IF($AJ8=0,$M8)</f>
        <v>24</v>
      </c>
      <c r="CY8" s="129">
        <f>IF($AL8=1,$M8/2)+IF($AL8=0,$M8)</f>
        <v>24</v>
      </c>
      <c r="CZ8" s="129">
        <f>IF($AN8=1,$M8/2)+IF($AN8=0,$M8)</f>
        <v>24</v>
      </c>
      <c r="DA8" s="129">
        <f>IF($AP8=1,$M8/2)+IF($AP8=0,$M8)</f>
        <v>12</v>
      </c>
      <c r="DB8" s="129">
        <f>IF($AR8=1,$M8/2)+IF($AR8=0,$M8)</f>
        <v>12</v>
      </c>
      <c r="DC8" s="129">
        <f>IF($AT8=1,$M8/2)+IF($AT8=0,$M8)</f>
        <v>24</v>
      </c>
      <c r="DD8" s="129">
        <f>IF($AV8=1,$M8/2)+IF($AV8=0,$M8)</f>
        <v>0</v>
      </c>
      <c r="DE8" s="129">
        <f>IF($AX8=1,$M8/2)+IF($AX8=0,$M8)</f>
        <v>24</v>
      </c>
      <c r="DF8" s="129">
        <f>IF($AZ8=1,$M8/2)+IF($AZ8=0,$M8)</f>
        <v>0</v>
      </c>
      <c r="DG8" s="129">
        <f>IF($BB8=1,$M8/2)+IF($BB8=0,$M8)</f>
        <v>0</v>
      </c>
      <c r="DH8" s="129">
        <f>IF($BD8=1,$M8/2)+IF($BD8=0,$M8)</f>
        <v>24</v>
      </c>
      <c r="DI8" s="129">
        <f>IF($BF8=1,$M8/2)+IF($BF8=0,$M8)</f>
        <v>12</v>
      </c>
      <c r="DJ8" s="129">
        <f>IF($BH8=1,$M8/2)+IF($BH8=0,$M8)</f>
        <v>24</v>
      </c>
      <c r="DK8" s="129">
        <f>IF($BJ8=1,$M8/2)+IF($BJ8=0,$M8)</f>
        <v>24</v>
      </c>
      <c r="DL8" s="129">
        <f>IF($BL8=1,$M8/2)+IF($BL8=0,$M8)</f>
        <v>24</v>
      </c>
      <c r="DM8" s="129">
        <f>IF($BN8=1,$M8/2)+IF($BN8=0,$M8)</f>
        <v>0</v>
      </c>
      <c r="DN8" s="129">
        <f>IF($BP8=1,$M8/2)+IF($BP8=0,$M8)</f>
        <v>24</v>
      </c>
      <c r="DO8" s="129">
        <f>IF($BR8=1,$M8/2)+IF($BR8=0,$M8)</f>
        <v>24</v>
      </c>
      <c r="DP8" s="129">
        <f>IF($BT8=1,$M8/2)+IF($BT8=0,$M8)</f>
        <v>12</v>
      </c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1.25" customHeight="1" x14ac:dyDescent="0.25">
      <c r="A9" s="150"/>
      <c r="B9" s="218"/>
      <c r="C9" s="218"/>
      <c r="D9" s="209"/>
      <c r="E9" s="147"/>
      <c r="F9" s="147"/>
      <c r="G9" s="149"/>
      <c r="H9" s="145"/>
      <c r="I9" s="147"/>
      <c r="J9" s="147"/>
      <c r="K9" s="149"/>
      <c r="L9" s="149"/>
      <c r="M9" s="137"/>
      <c r="N9" s="137"/>
      <c r="O9" s="25">
        <f>SUM(R9,T9,V9,X9,Z9,AB9,AD9,AF9,AH9,AJ9,AL9,AN9,AP9,AR9,AT9,AV9,AX9,AZ9,BB9,BD9,BF9,BH9,BJ9,BL9,BN9,BP9,BR9,BT9)</f>
        <v>61</v>
      </c>
      <c r="P9" s="26">
        <f>SUM(S9,U9,W9,Y9,AA9,AC9,AE9,AG9,AI9,AK9,AM9,AO9,AQ9,AS9,AU9,AW9,AY9,BA9,BC9,BE9,BG9,BI9,BK9,BM9,BO9,BQ9,BS9,BU9)</f>
        <v>81</v>
      </c>
      <c r="Q9" s="149"/>
      <c r="R9" s="34">
        <v>3</v>
      </c>
      <c r="S9" s="35">
        <v>3</v>
      </c>
      <c r="T9" s="23"/>
      <c r="U9" s="24"/>
      <c r="V9" s="36">
        <v>4</v>
      </c>
      <c r="W9" s="35">
        <v>2</v>
      </c>
      <c r="X9" s="36">
        <v>4</v>
      </c>
      <c r="Y9" s="35">
        <v>2</v>
      </c>
      <c r="Z9" s="36">
        <v>2</v>
      </c>
      <c r="AA9" s="35">
        <v>4</v>
      </c>
      <c r="AB9" s="36">
        <v>3</v>
      </c>
      <c r="AC9" s="35">
        <v>3</v>
      </c>
      <c r="AD9" s="36">
        <v>2</v>
      </c>
      <c r="AE9" s="35">
        <v>4</v>
      </c>
      <c r="AF9" s="36">
        <v>4</v>
      </c>
      <c r="AG9" s="35">
        <v>2</v>
      </c>
      <c r="AH9" s="36">
        <v>2</v>
      </c>
      <c r="AI9" s="35">
        <v>4</v>
      </c>
      <c r="AJ9" s="36">
        <v>0</v>
      </c>
      <c r="AK9" s="35">
        <v>4</v>
      </c>
      <c r="AL9" s="36">
        <v>0</v>
      </c>
      <c r="AM9" s="35">
        <v>4</v>
      </c>
      <c r="AN9" s="36">
        <v>0</v>
      </c>
      <c r="AO9" s="35">
        <v>4</v>
      </c>
      <c r="AP9" s="36">
        <v>3</v>
      </c>
      <c r="AQ9" s="35">
        <v>3</v>
      </c>
      <c r="AR9" s="36">
        <v>3</v>
      </c>
      <c r="AS9" s="35">
        <v>3</v>
      </c>
      <c r="AT9" s="36">
        <v>2</v>
      </c>
      <c r="AU9" s="35">
        <v>4</v>
      </c>
      <c r="AV9" s="36">
        <v>4</v>
      </c>
      <c r="AW9" s="35">
        <v>0</v>
      </c>
      <c r="AX9" s="36">
        <v>2</v>
      </c>
      <c r="AY9" s="35">
        <v>4</v>
      </c>
      <c r="AZ9" s="36">
        <v>4</v>
      </c>
      <c r="BA9" s="35">
        <v>0</v>
      </c>
      <c r="BB9" s="36"/>
      <c r="BC9" s="35"/>
      <c r="BD9" s="21">
        <v>2</v>
      </c>
      <c r="BE9" s="22">
        <v>4</v>
      </c>
      <c r="BF9" s="21">
        <v>3</v>
      </c>
      <c r="BG9" s="22">
        <v>3</v>
      </c>
      <c r="BH9" s="21">
        <v>2</v>
      </c>
      <c r="BI9" s="22">
        <v>4</v>
      </c>
      <c r="BJ9" s="21">
        <v>1</v>
      </c>
      <c r="BK9" s="22">
        <v>4</v>
      </c>
      <c r="BL9" s="21">
        <v>1</v>
      </c>
      <c r="BM9" s="22">
        <v>4</v>
      </c>
      <c r="BN9" s="21">
        <v>4</v>
      </c>
      <c r="BO9" s="22">
        <v>1</v>
      </c>
      <c r="BP9" s="36">
        <v>1</v>
      </c>
      <c r="BQ9" s="35">
        <v>4</v>
      </c>
      <c r="BR9" s="36">
        <v>2</v>
      </c>
      <c r="BS9" s="35">
        <v>4</v>
      </c>
      <c r="BT9" s="36">
        <v>3</v>
      </c>
      <c r="BU9" s="35">
        <v>3</v>
      </c>
      <c r="BV9" s="205"/>
      <c r="BW9" s="206"/>
      <c r="BX9" s="150"/>
      <c r="BY9" s="211"/>
      <c r="BZ9" s="21">
        <v>1</v>
      </c>
      <c r="CA9" s="22">
        <v>4</v>
      </c>
      <c r="CB9" s="23"/>
      <c r="CC9" s="24"/>
      <c r="CD9" s="21">
        <v>3</v>
      </c>
      <c r="CE9" s="22">
        <v>3</v>
      </c>
      <c r="CF9" s="21"/>
      <c r="CG9" s="22"/>
      <c r="CH9" s="21"/>
      <c r="CI9" s="22"/>
      <c r="CJ9" s="21"/>
      <c r="CK9" s="22"/>
      <c r="CL9" s="150"/>
      <c r="CM9" s="153"/>
      <c r="CN9" s="1"/>
      <c r="CO9" s="129"/>
      <c r="CP9" s="126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1.25" customHeight="1" x14ac:dyDescent="0.25">
      <c r="A10" s="210" t="s">
        <v>31</v>
      </c>
      <c r="B10" s="221" t="s">
        <v>98</v>
      </c>
      <c r="C10" s="219" t="s">
        <v>101</v>
      </c>
      <c r="D10" s="209"/>
      <c r="E10" s="146">
        <f>IF(G10="",0,IF(F10+G10&lt;1000,1000,F10+G10))</f>
        <v>1189.08</v>
      </c>
      <c r="F10" s="146">
        <f>IF(I10&gt;150,IF(H10&gt;=65,0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(15+50)%)*10),IF(I10&lt;-150,IF(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&lt;1,0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)</f>
        <v>-29.919999999999973</v>
      </c>
      <c r="G10" s="148">
        <v>1219</v>
      </c>
      <c r="H10" s="144">
        <f t="shared" ref="H10" si="3">IF(COUNT(AT10:BU10)=0,0,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/((COUNT(AT10:BU10))*2)%)</f>
        <v>46.153846153846153</v>
      </c>
      <c r="I10" s="146">
        <f t="shared" ref="I10" si="4">IF(G10="",0,G10-IF(SUM($G$34:$G$61)=0,0,(SUM($G$34:$G$61)/(COUNT($G$34:$G$61)))))</f>
        <v>76.615384615384528</v>
      </c>
      <c r="J10" s="146">
        <f>IF(G10=0,0,(SUM($G$6:$G$61)-G10)/(COUNT($G$6:$G$61)-1))</f>
        <v>1159.3076923076924</v>
      </c>
      <c r="K10" s="148">
        <f>SUM(R10:AS10)</f>
        <v>22</v>
      </c>
      <c r="L10" s="148">
        <f>SUM(AT10:BU10)</f>
        <v>16</v>
      </c>
      <c r="M10" s="136">
        <f>SUM(L10+K10)</f>
        <v>38</v>
      </c>
      <c r="N10" s="136">
        <v>9</v>
      </c>
      <c r="O10" s="140">
        <f>IF(O11+P11&lt;1,0,SUM(O11/P11))</f>
        <v>1.1666666666666667</v>
      </c>
      <c r="P10" s="141"/>
      <c r="Q10" s="148">
        <f>CQ62</f>
        <v>480.5</v>
      </c>
      <c r="R10" s="217">
        <f>IF(R11+S11=0,"",IF(R11=4,3,IF(R11=3,1,0)))</f>
        <v>3</v>
      </c>
      <c r="S10" s="182"/>
      <c r="T10" s="182">
        <f>IF(T11+U11=0,"",IF(T11=4,3,IF(T11=3,1,0)))</f>
        <v>0</v>
      </c>
      <c r="U10" s="182"/>
      <c r="V10" s="156"/>
      <c r="W10" s="157"/>
      <c r="X10" s="182">
        <f>IF(X11+Y11=0,"",IF(X11=4,3,IF(X11=3,1,0)))</f>
        <v>3</v>
      </c>
      <c r="Y10" s="182"/>
      <c r="Z10" s="182">
        <f>IF(Z11+AA11=0,"",IF(Z11=4,3,IF(Z11=3,1,0)))</f>
        <v>3</v>
      </c>
      <c r="AA10" s="182"/>
      <c r="AB10" s="182">
        <f>IF(AB11+AC11=0,"",IF(AB11=4,3,IF(AB11=3,1,0)))</f>
        <v>1</v>
      </c>
      <c r="AC10" s="182"/>
      <c r="AD10" s="182">
        <f>IF(AD11+AE11=0,"",IF(AD11=4,3,IF(AD11=3,1,0)))</f>
        <v>3</v>
      </c>
      <c r="AE10" s="182"/>
      <c r="AF10" s="155">
        <f>IF(AF11+AG11=0,"",IF(AF11=4,3,IF(AF11=3,1,0)))</f>
        <v>3</v>
      </c>
      <c r="AG10" s="155"/>
      <c r="AH10" s="155">
        <f>IF(AH11+AI11=0,"",IF(AH11=4,3,IF(AH11=3,1,0)))</f>
        <v>0</v>
      </c>
      <c r="AI10" s="155"/>
      <c r="AJ10" s="155">
        <f>IF(AJ11+AK11=0,"",IF(AJ11=4,3,IF(AJ11=3,1,0)))</f>
        <v>1</v>
      </c>
      <c r="AK10" s="155"/>
      <c r="AL10" s="155">
        <f>IF(AL11+AM11=0,"",IF(AL11=4,3,IF(AL11=3,1,0)))</f>
        <v>1</v>
      </c>
      <c r="AM10" s="155"/>
      <c r="AN10" s="155">
        <f>IF(AN11+AO11=0,"",IF(AN11=4,3,IF(AN11=3,1,0)))</f>
        <v>1</v>
      </c>
      <c r="AO10" s="155"/>
      <c r="AP10" s="182">
        <f>IF(AP11+AQ11=0,"",IF(AP11=4,3,IF(AP11=3,1,0)))</f>
        <v>3</v>
      </c>
      <c r="AQ10" s="182"/>
      <c r="AR10" s="182">
        <f>IF(AR11+AS11=0,"",IF(AR11=4,3,IF(AR11=3,1,0)))</f>
        <v>0</v>
      </c>
      <c r="AS10" s="182"/>
      <c r="AT10" s="182">
        <f>IF(AT11+AU11=0,"",IF(AT11=4,3,IF(AT11=3,1,0)))</f>
        <v>0</v>
      </c>
      <c r="AU10" s="182"/>
      <c r="AV10" s="155">
        <f>IF(AV11+AW11=0,"",IF(AV11=4,3,IF(AV11=3,1,0)))</f>
        <v>1</v>
      </c>
      <c r="AW10" s="155"/>
      <c r="AX10" s="155">
        <f>IF(AX11+AY11=0,"",IF(AX11=4,3,IF(AX11=3,1,0)))</f>
        <v>0</v>
      </c>
      <c r="AY10" s="155"/>
      <c r="AZ10" s="182">
        <f>IF(AZ11+BA11=0,"",IF(AZ11=4,3,IF(AZ11=3,1,0)))</f>
        <v>3</v>
      </c>
      <c r="BA10" s="182"/>
      <c r="BB10" s="182" t="str">
        <f>IF(BB11+BC11=0,"",IF(BB11=4,3,IF(BB11=3,1,0)))</f>
        <v/>
      </c>
      <c r="BC10" s="182"/>
      <c r="BD10" s="155">
        <f>IF(BD11+BE11=0,"",IF(BD11=4,3,IF(BD11=3,1,0)))</f>
        <v>3</v>
      </c>
      <c r="BE10" s="155"/>
      <c r="BF10" s="155">
        <f>IF(BF11+BG11=0,"",IF(BF11=4,3,IF(BF11=3,1,0)))</f>
        <v>0</v>
      </c>
      <c r="BG10" s="155"/>
      <c r="BH10" s="155">
        <f>IF(BH11+BI11=0,"",IF(BH11=4,3,IF(BH11=3,1,0)))</f>
        <v>3</v>
      </c>
      <c r="BI10" s="155"/>
      <c r="BJ10" s="155">
        <f>IF(BJ11+BK11=0,"",IF(BJ11=4,3,IF(BJ11=3,1,0)))</f>
        <v>3</v>
      </c>
      <c r="BK10" s="155"/>
      <c r="BL10" s="155">
        <f>IF(BL11+BM11=0,"",IF(BL11=4,3,IF(BL11=3,1,0)))</f>
        <v>1</v>
      </c>
      <c r="BM10" s="155"/>
      <c r="BN10" s="155">
        <f>IF(BN11+BO11=0,"",IF(BN11=4,3,IF(BN11=3,1,0)))</f>
        <v>0</v>
      </c>
      <c r="BO10" s="155"/>
      <c r="BP10" s="182">
        <f>IF(BP11+BQ11=0,"",IF(BP11=4,3,IF(BP11=3,1,0)))</f>
        <v>1</v>
      </c>
      <c r="BQ10" s="182"/>
      <c r="BR10" s="182">
        <f>IF(BR11+BS11=0,"",IF(BR11=4,3,IF(BR11=3,1,0)))</f>
        <v>0</v>
      </c>
      <c r="BS10" s="182"/>
      <c r="BT10" s="182">
        <f>IF(BT11+BU11=0,"",IF(BT11=4,3,IF(BT11=3,1,0)))</f>
        <v>1</v>
      </c>
      <c r="BU10" s="182"/>
      <c r="BV10" s="134">
        <v>17</v>
      </c>
      <c r="BW10" s="206"/>
      <c r="BX10" s="150">
        <v>3</v>
      </c>
      <c r="BY10" s="211" t="s">
        <v>102</v>
      </c>
      <c r="BZ10" s="163">
        <f>IF(BZ11+CA11=0,"",IF(BZ11=4,3,IF(BZ11=3,1,0)))</f>
        <v>3</v>
      </c>
      <c r="CA10" s="163"/>
      <c r="CB10" s="163">
        <f>IF(CB11+CC11=0,"",IF(CB11=4,3,IF(CB11=3,1,0)))</f>
        <v>1</v>
      </c>
      <c r="CC10" s="163"/>
      <c r="CD10" s="10" t="s">
        <v>27</v>
      </c>
      <c r="CE10" s="11"/>
      <c r="CF10" s="163" t="str">
        <f>IF(CF11+CG11=0,"",IF(CF11=4,3,IF(CF11=3,1,0)))</f>
        <v/>
      </c>
      <c r="CG10" s="163"/>
      <c r="CH10" s="163" t="str">
        <f>IF(CH11+CI11=0,"",IF(CH11=4,3,IF(CH11=3,1,0)))</f>
        <v/>
      </c>
      <c r="CI10" s="163"/>
      <c r="CJ10" s="163" t="str">
        <f>IF(CJ11+CK11=0,"",IF(CJ11=4,3,IF(CJ11=3,1,0)))</f>
        <v/>
      </c>
      <c r="CK10" s="163"/>
      <c r="CL10" s="150">
        <f t="shared" ref="CL10" si="5">SUM(BZ10:CK10)</f>
        <v>4</v>
      </c>
      <c r="CM10" s="153">
        <v>8</v>
      </c>
      <c r="CN10" s="1"/>
      <c r="CO10" s="129">
        <f>IF($R10=1,$M10/2)+IF($R10=0,$M10)</f>
        <v>0</v>
      </c>
      <c r="CP10" s="129">
        <f>IF($T10=1,$M10/2)+IF($T10=0,$M10)</f>
        <v>38</v>
      </c>
      <c r="CQ10" s="126"/>
      <c r="CR10" s="129">
        <f>IF($X10=1,$M10/2)+IF($X10=0,$M10)</f>
        <v>0</v>
      </c>
      <c r="CS10" s="129">
        <f>IF($Z10=1,$M10/2)+IF($Z10=0,$M10)</f>
        <v>0</v>
      </c>
      <c r="CT10" s="129">
        <f>IF($AB10=1,$M10/2)+IF($AB10=0,$M10)</f>
        <v>19</v>
      </c>
      <c r="CU10" s="129">
        <f>IF($AD10=1,$M10/2)+IF($AD10=0,$M10)</f>
        <v>0</v>
      </c>
      <c r="CV10" s="129">
        <f>IF($AF10=1,$M10/2)+IF($AF10=0,$M10)</f>
        <v>0</v>
      </c>
      <c r="CW10" s="129">
        <f>IF($AH10=1,$M10/2)+IF($AH10=0,$M10)</f>
        <v>38</v>
      </c>
      <c r="CX10" s="129">
        <f>IF($AJ10=1,$M10/2)+IF($AJ10=0,$M10)</f>
        <v>19</v>
      </c>
      <c r="CY10" s="129">
        <f>IF($AL10=1,$M10/2)+IF($AL10=0,$M10)</f>
        <v>19</v>
      </c>
      <c r="CZ10" s="129">
        <f>IF($AN10=1,$M10/2)+IF($AN10=0,$M10)</f>
        <v>19</v>
      </c>
      <c r="DA10" s="129">
        <f>IF($AP10=1,$M10/2)+IF($AP10=0,$M10)</f>
        <v>0</v>
      </c>
      <c r="DB10" s="129">
        <f>IF($AR10=1,$M10/2)+IF($AR10=0,$M10)</f>
        <v>38</v>
      </c>
      <c r="DC10" s="129">
        <f>IF($AT10=1,$M10/2)+IF($AT10=0,$M10)</f>
        <v>38</v>
      </c>
      <c r="DD10" s="129">
        <f>IF($AV10=1,$M10/2)+IF($AV10=0,$M10)</f>
        <v>19</v>
      </c>
      <c r="DE10" s="129">
        <f>IF($AX10=1,$M10/2)+IF($AX10=0,$M10)</f>
        <v>38</v>
      </c>
      <c r="DF10" s="129">
        <f>IF($AZ10=1,$M10/2)+IF($AZ10=0,$M10)</f>
        <v>0</v>
      </c>
      <c r="DG10" s="129">
        <f>IF($BB10=1,$M10/2)+IF($BB10=0,$M10)</f>
        <v>0</v>
      </c>
      <c r="DH10" s="129">
        <f>IF($BD10=1,$M10/2)+IF($BD10=0,$M10)</f>
        <v>0</v>
      </c>
      <c r="DI10" s="129">
        <f>IF($BF10=1,$M10/2)+IF($BF10=0,$M10)</f>
        <v>38</v>
      </c>
      <c r="DJ10" s="129">
        <f>IF($BH10=1,$M10/2)+IF($BH10=0,$M10)</f>
        <v>0</v>
      </c>
      <c r="DK10" s="129">
        <f>IF($BJ10=1,$M10/2)+IF($BJ10=0,$M10)</f>
        <v>0</v>
      </c>
      <c r="DL10" s="129">
        <f>IF($BL10=1,$M10/2)+IF($BL10=0,$M10)</f>
        <v>19</v>
      </c>
      <c r="DM10" s="129">
        <f>IF($BN10=1,$M10/2)+IF($BN10=0,$M10)</f>
        <v>38</v>
      </c>
      <c r="DN10" s="129">
        <f>IF($BP10=1,$M10/2)+IF($BP10=0,$M10)</f>
        <v>19</v>
      </c>
      <c r="DO10" s="129">
        <f>IF($BR10=1,$M10/2)+IF($BR10=0,$M10)</f>
        <v>38</v>
      </c>
      <c r="DP10" s="129">
        <f>IF($BT10=1,$M10/2)+IF($BT10=0,$M10)</f>
        <v>19</v>
      </c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1.25" customHeight="1" x14ac:dyDescent="0.25">
      <c r="A11" s="210"/>
      <c r="B11" s="221"/>
      <c r="C11" s="219"/>
      <c r="D11" s="209"/>
      <c r="E11" s="147"/>
      <c r="F11" s="147"/>
      <c r="G11" s="149"/>
      <c r="H11" s="145"/>
      <c r="I11" s="147"/>
      <c r="J11" s="147"/>
      <c r="K11" s="149"/>
      <c r="L11" s="149"/>
      <c r="M11" s="137"/>
      <c r="N11" s="137"/>
      <c r="O11" s="25">
        <f>SUM(R11,T11,V11,X11,Z11,AB11,AD11,AF11,AH11,AJ11,AL11,AN11,AP11,AR11,AT11,AV11,AX11,AZ11,BB11,BD11,BF11,BH11,BJ11,BL11,BN11,BP11,BR11,BT11)</f>
        <v>77</v>
      </c>
      <c r="P11" s="26">
        <f>SUM(S11,U11,W11,Y11,AA11,AC11,AE11,AG11,AI11,AK11,AM11,AO11,AQ11,AS11,AU11,AW11,AY11,BA11,BC11,BE11,BG11,BI11,BK11,BM11,BO11,BQ11,BS11,BU11)</f>
        <v>66</v>
      </c>
      <c r="Q11" s="149"/>
      <c r="R11" s="34">
        <v>4</v>
      </c>
      <c r="S11" s="35">
        <v>2</v>
      </c>
      <c r="T11" s="36">
        <v>2</v>
      </c>
      <c r="U11" s="35">
        <v>4</v>
      </c>
      <c r="V11" s="14"/>
      <c r="W11" s="15"/>
      <c r="X11" s="36">
        <v>4</v>
      </c>
      <c r="Y11" s="35">
        <v>0</v>
      </c>
      <c r="Z11" s="36">
        <v>4</v>
      </c>
      <c r="AA11" s="35">
        <v>0</v>
      </c>
      <c r="AB11" s="36">
        <v>3</v>
      </c>
      <c r="AC11" s="35">
        <v>3</v>
      </c>
      <c r="AD11" s="36">
        <v>4</v>
      </c>
      <c r="AE11" s="35">
        <v>1</v>
      </c>
      <c r="AF11" s="19">
        <v>4</v>
      </c>
      <c r="AG11" s="20">
        <v>1</v>
      </c>
      <c r="AH11" s="19">
        <v>1</v>
      </c>
      <c r="AI11" s="20">
        <v>4</v>
      </c>
      <c r="AJ11" s="19">
        <v>3</v>
      </c>
      <c r="AK11" s="20">
        <v>3</v>
      </c>
      <c r="AL11" s="19">
        <v>3</v>
      </c>
      <c r="AM11" s="20">
        <v>3</v>
      </c>
      <c r="AN11" s="19">
        <v>3</v>
      </c>
      <c r="AO11" s="20">
        <v>3</v>
      </c>
      <c r="AP11" s="36">
        <v>4</v>
      </c>
      <c r="AQ11" s="35">
        <v>0</v>
      </c>
      <c r="AR11" s="36">
        <v>2</v>
      </c>
      <c r="AS11" s="35">
        <v>4</v>
      </c>
      <c r="AT11" s="36">
        <v>1</v>
      </c>
      <c r="AU11" s="35">
        <v>4</v>
      </c>
      <c r="AV11" s="19">
        <v>3</v>
      </c>
      <c r="AW11" s="20">
        <v>3</v>
      </c>
      <c r="AX11" s="19">
        <v>2</v>
      </c>
      <c r="AY11" s="20">
        <v>4</v>
      </c>
      <c r="AZ11" s="36">
        <v>4</v>
      </c>
      <c r="BA11" s="35">
        <v>1</v>
      </c>
      <c r="BB11" s="36"/>
      <c r="BC11" s="35"/>
      <c r="BD11" s="19">
        <v>4</v>
      </c>
      <c r="BE11" s="20">
        <v>1</v>
      </c>
      <c r="BF11" s="19">
        <v>2</v>
      </c>
      <c r="BG11" s="20">
        <v>4</v>
      </c>
      <c r="BH11" s="19">
        <v>4</v>
      </c>
      <c r="BI11" s="20">
        <v>2</v>
      </c>
      <c r="BJ11" s="19">
        <v>4</v>
      </c>
      <c r="BK11" s="20">
        <v>2</v>
      </c>
      <c r="BL11" s="19">
        <v>3</v>
      </c>
      <c r="BM11" s="20">
        <v>3</v>
      </c>
      <c r="BN11" s="19">
        <v>2</v>
      </c>
      <c r="BO11" s="20">
        <v>4</v>
      </c>
      <c r="BP11" s="36">
        <v>3</v>
      </c>
      <c r="BQ11" s="35">
        <v>3</v>
      </c>
      <c r="BR11" s="36">
        <v>1</v>
      </c>
      <c r="BS11" s="35">
        <v>4</v>
      </c>
      <c r="BT11" s="36">
        <v>3</v>
      </c>
      <c r="BU11" s="35">
        <v>3</v>
      </c>
      <c r="BV11" s="134"/>
      <c r="BW11" s="206"/>
      <c r="BX11" s="150"/>
      <c r="BY11" s="211"/>
      <c r="BZ11" s="21">
        <v>4</v>
      </c>
      <c r="CA11" s="22">
        <v>2</v>
      </c>
      <c r="CB11" s="21">
        <v>3</v>
      </c>
      <c r="CC11" s="22">
        <v>3</v>
      </c>
      <c r="CD11" s="23"/>
      <c r="CE11" s="24"/>
      <c r="CF11" s="21"/>
      <c r="CG11" s="22"/>
      <c r="CH11" s="21"/>
      <c r="CI11" s="22"/>
      <c r="CJ11" s="21"/>
      <c r="CK11" s="22"/>
      <c r="CL11" s="150"/>
      <c r="CM11" s="153"/>
      <c r="CN11" s="1"/>
      <c r="CO11" s="129"/>
      <c r="CP11" s="129"/>
      <c r="CQ11" s="126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11.25" customHeight="1" x14ac:dyDescent="0.25">
      <c r="A12" s="150" t="s">
        <v>35</v>
      </c>
      <c r="B12" s="218" t="s">
        <v>103</v>
      </c>
      <c r="C12" s="219" t="s">
        <v>104</v>
      </c>
      <c r="D12" s="209"/>
      <c r="E12" s="146">
        <f t="shared" ref="E12" si="6">IF(G12="",0,IF(F12+G12&lt;1000,1000,F12+G12))</f>
        <v>1053.26</v>
      </c>
      <c r="F12" s="146">
        <f>IF(I12&gt;150,IF(H12&gt;=65,0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(15+50)%)*10),IF(I12&lt;-150,IF(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&lt;1,0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)</f>
        <v>-22.739999999999974</v>
      </c>
      <c r="G12" s="148">
        <v>1076</v>
      </c>
      <c r="H12" s="144">
        <f t="shared" ref="H12" si="7">IF(COUNT(AT12:BU12)=0,0,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/((COUNT(AT12:BU12))*2)%)</f>
        <v>34.615384615384613</v>
      </c>
      <c r="I12" s="146">
        <f t="shared" ref="I12" si="8">IF(G12="",0,G12-IF(SUM($G$34:$G$61)=0,0,(SUM($G$34:$G$61)/(COUNT($G$34:$G$61)))))</f>
        <v>-66.384615384615472</v>
      </c>
      <c r="J12" s="146">
        <f>IF(G12=0,0,(SUM($G$6:$G$61)-G12)/(COUNT($G$6:$G$61)-1))</f>
        <v>1164.8076923076924</v>
      </c>
      <c r="K12" s="148">
        <f>SUM(R12:AS12)</f>
        <v>14</v>
      </c>
      <c r="L12" s="148">
        <f t="shared" ref="L12" si="9">SUM(AT12:BU12)</f>
        <v>11</v>
      </c>
      <c r="M12" s="136">
        <f>SUM(L12+K12)</f>
        <v>25</v>
      </c>
      <c r="N12" s="136">
        <v>22</v>
      </c>
      <c r="O12" s="140">
        <f>IF(O13+P13&lt;1,0,SUM(O13/P13))</f>
        <v>0.78481012658227844</v>
      </c>
      <c r="P12" s="141"/>
      <c r="Q12" s="148">
        <f>CR62</f>
        <v>354</v>
      </c>
      <c r="R12" s="217">
        <f>IF(R13+S13=0,"",IF(R13=4,3,IF(R13=3,1,0)))</f>
        <v>0</v>
      </c>
      <c r="S12" s="182"/>
      <c r="T12" s="182">
        <f>IF(T13+U13=0,"",IF(T13=4,3,IF(T13=3,1,0)))</f>
        <v>0</v>
      </c>
      <c r="U12" s="182"/>
      <c r="V12" s="182">
        <f>IF(V13+W13=0,"",IF(V13=4,3,IF(V13=3,1,0)))</f>
        <v>0</v>
      </c>
      <c r="W12" s="182"/>
      <c r="X12" s="203" t="s">
        <v>27</v>
      </c>
      <c r="Y12" s="204"/>
      <c r="Z12" s="182">
        <f>IF(Z13+AA13=0,"",IF(Z13=4,3,IF(Z13=3,1,0)))</f>
        <v>1</v>
      </c>
      <c r="AA12" s="182"/>
      <c r="AB12" s="182">
        <f>IF(AB13+AC13=0,"",IF(AB13=4,3,IF(AB13=3,1,0)))</f>
        <v>1</v>
      </c>
      <c r="AC12" s="182"/>
      <c r="AD12" s="182">
        <f>IF(AD13+AE13=0,"",IF(AD13=4,3,IF(AD13=3,1,0)))</f>
        <v>3</v>
      </c>
      <c r="AE12" s="182"/>
      <c r="AF12" s="182">
        <f>IF(AF13+AG13=0,"",IF(AF13=4,3,IF(AF13=3,1,0)))</f>
        <v>1</v>
      </c>
      <c r="AG12" s="182"/>
      <c r="AH12" s="182">
        <f>IF(AH13+AI13=0,"",IF(AH13=4,3,IF(AH13=3,1,0)))</f>
        <v>3</v>
      </c>
      <c r="AI12" s="182"/>
      <c r="AJ12" s="182">
        <f>IF(AJ13+AK13=0,"",IF(AJ13=4,3,IF(AJ13=3,1,0)))</f>
        <v>1</v>
      </c>
      <c r="AK12" s="182"/>
      <c r="AL12" s="182">
        <f>IF(AL13+AM13=0,"",IF(AL13=4,3,IF(AL13=3,1,0)))</f>
        <v>3</v>
      </c>
      <c r="AM12" s="182"/>
      <c r="AN12" s="182">
        <f>IF(AN13+AO13=0,"",IF(AN13=4,3,IF(AN13=3,1,0)))</f>
        <v>0</v>
      </c>
      <c r="AO12" s="182"/>
      <c r="AP12" s="182">
        <f>IF(AP13+AQ13=0,"",IF(AP13=4,3,IF(AP13=3,1,0)))</f>
        <v>0</v>
      </c>
      <c r="AQ12" s="182"/>
      <c r="AR12" s="182">
        <f>IF(AR13+AS13=0,"",IF(AR13=4,3,IF(AR13=3,1,0)))</f>
        <v>1</v>
      </c>
      <c r="AS12" s="182"/>
      <c r="AT12" s="182">
        <f>IF(AT13+AU13=0,"",IF(AT13=4,3,IF(AT13=3,1,0)))</f>
        <v>1</v>
      </c>
      <c r="AU12" s="182"/>
      <c r="AV12" s="182">
        <f>IF(AV13+AW13=0,"",IF(AV13=4,3,IF(AV13=3,1,0)))</f>
        <v>0</v>
      </c>
      <c r="AW12" s="182"/>
      <c r="AX12" s="182">
        <f>IF(AX13+AY13=0,"",IF(AX13=4,3,IF(AX13=3,1,0)))</f>
        <v>0</v>
      </c>
      <c r="AY12" s="182"/>
      <c r="AZ12" s="182">
        <f>IF(AZ13+BA13=0,"",IF(AZ13=4,3,IF(AZ13=3,1,0)))</f>
        <v>0</v>
      </c>
      <c r="BA12" s="182"/>
      <c r="BB12" s="182" t="str">
        <f>IF(BB13+BC13=0,"",IF(BB13=4,3,IF(BB13=3,1,0)))</f>
        <v/>
      </c>
      <c r="BC12" s="182"/>
      <c r="BD12" s="135">
        <f>IF(BD13+BE13=0,"",IF(BD13=4,3,IF(BD13=3,1,0)))</f>
        <v>1</v>
      </c>
      <c r="BE12" s="135"/>
      <c r="BF12" s="135">
        <f>IF(BF13+BG13=0,"",IF(BF13=4,3,IF(BF13=3,1,0)))</f>
        <v>0</v>
      </c>
      <c r="BG12" s="135"/>
      <c r="BH12" s="135">
        <f>IF(BH13+BI13=0,"",IF(BH13=4,3,IF(BH13=3,1,0)))</f>
        <v>0</v>
      </c>
      <c r="BI12" s="135"/>
      <c r="BJ12" s="135">
        <f>IF(BJ13+BK13=0,"",IF(BJ13=4,3,IF(BJ13=3,1,0)))</f>
        <v>1</v>
      </c>
      <c r="BK12" s="135"/>
      <c r="BL12" s="135">
        <f>IF(BL13+BM13=0,"",IF(BL13=4,3,IF(BL13=3,1,0)))</f>
        <v>1</v>
      </c>
      <c r="BM12" s="135"/>
      <c r="BN12" s="135">
        <f>IF(BN13+BO13=0,"",IF(BN13=4,3,IF(BN13=3,1,0)))</f>
        <v>3</v>
      </c>
      <c r="BO12" s="135"/>
      <c r="BP12" s="182">
        <f>IF(BP13+BQ13=0,"",IF(BP13=4,3,IF(BP13=3,1,0)))</f>
        <v>1</v>
      </c>
      <c r="BQ12" s="182"/>
      <c r="BR12" s="182">
        <f>IF(BR13+BS13=0,"",IF(BR13=4,3,IF(BR13=3,1,0)))</f>
        <v>3</v>
      </c>
      <c r="BS12" s="182"/>
      <c r="BT12" s="182">
        <f>IF(BT13+BU13=0,"",IF(BT13=4,3,IF(BT13=3,1,0)))</f>
        <v>0</v>
      </c>
      <c r="BU12" s="182"/>
      <c r="BV12" s="205"/>
      <c r="BW12" s="206"/>
      <c r="BX12" s="150">
        <v>4</v>
      </c>
      <c r="BY12" s="153"/>
      <c r="BZ12" s="163" t="str">
        <f>IF(BZ13+CA13=0,"",IF(BZ13=4,3,IF(BZ13=3,1,0)))</f>
        <v/>
      </c>
      <c r="CA12" s="163"/>
      <c r="CB12" s="163" t="str">
        <f>IF(CB13+CC13=0,"",IF(CB13=4,3,IF(CB13=3,1,0)))</f>
        <v/>
      </c>
      <c r="CC12" s="163"/>
      <c r="CD12" s="163" t="str">
        <f>IF(CD13+CE13=0,"",IF(CD13=4,3,IF(CD13=3,1,0)))</f>
        <v/>
      </c>
      <c r="CE12" s="163"/>
      <c r="CF12" s="10" t="s">
        <v>27</v>
      </c>
      <c r="CG12" s="11"/>
      <c r="CH12" s="163" t="str">
        <f>IF(CH13+CI13=0,"",IF(CH13=4,3,IF(CH13=3,1,0)))</f>
        <v/>
      </c>
      <c r="CI12" s="163"/>
      <c r="CJ12" s="163" t="str">
        <f>IF(CJ13+CK13=0,"",IF(CJ13=4,3,IF(CJ13=3,1,0)))</f>
        <v/>
      </c>
      <c r="CK12" s="163"/>
      <c r="CL12" s="150">
        <f t="shared" ref="CL12" si="10">SUM(BZ12:CK12)</f>
        <v>0</v>
      </c>
      <c r="CM12" s="153"/>
      <c r="CN12" s="1"/>
      <c r="CO12" s="129">
        <f>IF($R12=1,$M12/2)+IF($R12=0,$M12)</f>
        <v>25</v>
      </c>
      <c r="CP12" s="129">
        <f>IF($T12=1,$M12/2)+IF($T12=0,$M12)</f>
        <v>25</v>
      </c>
      <c r="CQ12" s="129">
        <f>IF($V12=1,$M12/2)+IF($V12=0,$M12)</f>
        <v>25</v>
      </c>
      <c r="CR12" s="126"/>
      <c r="CS12" s="129">
        <f>IF($Z12=1,$M12/2)+IF($Z12=0,$M12)</f>
        <v>12.5</v>
      </c>
      <c r="CT12" s="129">
        <f>IF($AB12=1,$M12/2)+IF($AB12=0,$M12)</f>
        <v>12.5</v>
      </c>
      <c r="CU12" s="129">
        <f>IF($AD12=1,$M12/2)+IF($AD12=0,$M12)</f>
        <v>0</v>
      </c>
      <c r="CV12" s="129">
        <f>IF($AF12=1,$M12/2)+IF($AF12=0,$M12)</f>
        <v>12.5</v>
      </c>
      <c r="CW12" s="129">
        <f>IF($AH12=1,$M12/2)+IF($AH12=0,$M12)</f>
        <v>0</v>
      </c>
      <c r="CX12" s="129">
        <f>IF($AJ12=1,$M12/2)+IF($AJ12=0,$M12)</f>
        <v>12.5</v>
      </c>
      <c r="CY12" s="129">
        <f>IF($AL12=1,$M12/2)+IF($AL12=0,$M12)</f>
        <v>0</v>
      </c>
      <c r="CZ12" s="129">
        <f>IF($AN12=1,$M12/2)+IF($AN12=0,$M12)</f>
        <v>25</v>
      </c>
      <c r="DA12" s="129">
        <f>IF($AP12=1,$M12/2)+IF($AP12=0,$M12)</f>
        <v>25</v>
      </c>
      <c r="DB12" s="129">
        <f>IF($AR12=1,$M12/2)+IF($AR12=0,$M12)</f>
        <v>12.5</v>
      </c>
      <c r="DC12" s="129">
        <f>IF($AT12=1,$M12/2)+IF($AT12=0,$M12)</f>
        <v>12.5</v>
      </c>
      <c r="DD12" s="129">
        <f>IF($AV12=1,$M12/2)+IF($AV12=0,$M12)</f>
        <v>25</v>
      </c>
      <c r="DE12" s="129">
        <f>IF($AX12=1,$M12/2)+IF($AX12=0,$M12)</f>
        <v>25</v>
      </c>
      <c r="DF12" s="129">
        <f>IF($AZ12=1,$M12/2)+IF($AZ12=0,$M12)</f>
        <v>25</v>
      </c>
      <c r="DG12" s="129">
        <f>IF($BB12=1,$M12/2)+IF($BB12=0,$M12)</f>
        <v>0</v>
      </c>
      <c r="DH12" s="129">
        <f>IF($BD12=1,$M12/2)+IF($BD12=0,$M12)</f>
        <v>12.5</v>
      </c>
      <c r="DI12" s="129">
        <f>IF($BF12=1,$M12/2)+IF($BF12=0,$M12)</f>
        <v>25</v>
      </c>
      <c r="DJ12" s="129">
        <f>IF($BH12=1,$M12/2)+IF($BH12=0,$M12)</f>
        <v>25</v>
      </c>
      <c r="DK12" s="129">
        <f>IF($BJ12=1,$M12/2)+IF($BJ12=0,$M12)</f>
        <v>12.5</v>
      </c>
      <c r="DL12" s="129">
        <f>IF($BL12=1,$M12/2)+IF($BL12=0,$M12)</f>
        <v>12.5</v>
      </c>
      <c r="DM12" s="129">
        <f>IF($BN12=1,$M12/2)+IF($BN12=0,$M12)</f>
        <v>0</v>
      </c>
      <c r="DN12" s="129">
        <f>IF($BP12=1,$M12/2)+IF($BP12=0,$M12)</f>
        <v>12.5</v>
      </c>
      <c r="DO12" s="129">
        <f>IF($BR12=1,$M12/2)+IF($BR12=0,$M12)</f>
        <v>0</v>
      </c>
      <c r="DP12" s="129">
        <f>IF($BT12=1,$M12/2)+IF($BT12=0,$M12)</f>
        <v>25</v>
      </c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1.25" customHeight="1" x14ac:dyDescent="0.25">
      <c r="A13" s="150"/>
      <c r="B13" s="218"/>
      <c r="C13" s="219"/>
      <c r="D13" s="209"/>
      <c r="E13" s="147"/>
      <c r="F13" s="147"/>
      <c r="G13" s="149"/>
      <c r="H13" s="145"/>
      <c r="I13" s="147"/>
      <c r="J13" s="147"/>
      <c r="K13" s="149"/>
      <c r="L13" s="149"/>
      <c r="M13" s="137"/>
      <c r="N13" s="137"/>
      <c r="O13" s="12">
        <f>SUM(R13,T13,V13,X13,Z13,AB13,AD13,AF13,AH13,AJ13,AL13,AN13,AP13,AR13,AT13,AV13,AX13,AZ13,BB13,BD13,BF13,BH13,BJ13,BL13,BN13,BP13,BR13,BT13)</f>
        <v>62</v>
      </c>
      <c r="P13" s="13">
        <f>SUM(S13,U13,W13,Y13,AA13,AC13,AE13,AG13,AI13,AK13,AM13,AO13,AQ13,AS13,AU13,AW13,AY13,BA13,BC13,BE13,BG13,BI13,BK13,BM13,BO13,BQ13,BS13,BU13)</f>
        <v>79</v>
      </c>
      <c r="Q13" s="149"/>
      <c r="R13" s="34">
        <v>1</v>
      </c>
      <c r="S13" s="35">
        <v>4</v>
      </c>
      <c r="T13" s="36">
        <v>2</v>
      </c>
      <c r="U13" s="35">
        <v>4</v>
      </c>
      <c r="V13" s="36">
        <v>0</v>
      </c>
      <c r="W13" s="35">
        <v>4</v>
      </c>
      <c r="X13" s="23"/>
      <c r="Y13" s="24"/>
      <c r="Z13" s="36">
        <v>3</v>
      </c>
      <c r="AA13" s="35">
        <v>3</v>
      </c>
      <c r="AB13" s="36">
        <v>3</v>
      </c>
      <c r="AC13" s="35">
        <v>3</v>
      </c>
      <c r="AD13" s="36">
        <v>4</v>
      </c>
      <c r="AE13" s="35">
        <v>1</v>
      </c>
      <c r="AF13" s="36">
        <v>3</v>
      </c>
      <c r="AG13" s="35">
        <v>3</v>
      </c>
      <c r="AH13" s="36">
        <v>4</v>
      </c>
      <c r="AI13" s="35">
        <v>1</v>
      </c>
      <c r="AJ13" s="36">
        <v>3</v>
      </c>
      <c r="AK13" s="35">
        <v>3</v>
      </c>
      <c r="AL13" s="36">
        <v>4</v>
      </c>
      <c r="AM13" s="35">
        <v>1</v>
      </c>
      <c r="AN13" s="36">
        <v>0</v>
      </c>
      <c r="AO13" s="35">
        <v>4</v>
      </c>
      <c r="AP13" s="36">
        <v>2</v>
      </c>
      <c r="AQ13" s="35">
        <v>4</v>
      </c>
      <c r="AR13" s="36">
        <v>3</v>
      </c>
      <c r="AS13" s="35">
        <v>3</v>
      </c>
      <c r="AT13" s="36">
        <v>3</v>
      </c>
      <c r="AU13" s="35">
        <v>3</v>
      </c>
      <c r="AV13" s="36">
        <v>1</v>
      </c>
      <c r="AW13" s="35">
        <v>4</v>
      </c>
      <c r="AX13" s="36">
        <v>2</v>
      </c>
      <c r="AY13" s="35">
        <v>4</v>
      </c>
      <c r="AZ13" s="36">
        <v>2</v>
      </c>
      <c r="BA13" s="35">
        <v>4</v>
      </c>
      <c r="BB13" s="36"/>
      <c r="BC13" s="35"/>
      <c r="BD13" s="21">
        <v>3</v>
      </c>
      <c r="BE13" s="22">
        <v>3</v>
      </c>
      <c r="BF13" s="21">
        <v>0</v>
      </c>
      <c r="BG13" s="22">
        <v>4</v>
      </c>
      <c r="BH13" s="21">
        <v>0</v>
      </c>
      <c r="BI13" s="22">
        <v>4</v>
      </c>
      <c r="BJ13" s="21">
        <v>3</v>
      </c>
      <c r="BK13" s="22">
        <v>3</v>
      </c>
      <c r="BL13" s="21">
        <v>3</v>
      </c>
      <c r="BM13" s="22">
        <v>3</v>
      </c>
      <c r="BN13" s="21">
        <v>4</v>
      </c>
      <c r="BO13" s="22">
        <v>2</v>
      </c>
      <c r="BP13" s="36">
        <v>3</v>
      </c>
      <c r="BQ13" s="35">
        <v>3</v>
      </c>
      <c r="BR13" s="36">
        <v>4</v>
      </c>
      <c r="BS13" s="35">
        <v>0</v>
      </c>
      <c r="BT13" s="36">
        <v>2</v>
      </c>
      <c r="BU13" s="35">
        <v>4</v>
      </c>
      <c r="BV13" s="205"/>
      <c r="BW13" s="206"/>
      <c r="BX13" s="150"/>
      <c r="BY13" s="153"/>
      <c r="BZ13" s="21"/>
      <c r="CA13" s="22"/>
      <c r="CB13" s="21"/>
      <c r="CC13" s="22"/>
      <c r="CD13" s="21"/>
      <c r="CE13" s="22"/>
      <c r="CF13" s="23"/>
      <c r="CG13" s="24"/>
      <c r="CH13" s="21"/>
      <c r="CI13" s="22"/>
      <c r="CJ13" s="21"/>
      <c r="CK13" s="22"/>
      <c r="CL13" s="150"/>
      <c r="CM13" s="153"/>
      <c r="CN13" s="1"/>
      <c r="CO13" s="129"/>
      <c r="CP13" s="129"/>
      <c r="CQ13" s="129"/>
      <c r="CR13" s="126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11.25" customHeight="1" x14ac:dyDescent="0.25">
      <c r="A14" s="150" t="s">
        <v>37</v>
      </c>
      <c r="B14" s="219" t="s">
        <v>105</v>
      </c>
      <c r="C14" s="219" t="s">
        <v>101</v>
      </c>
      <c r="D14" s="209"/>
      <c r="E14" s="146">
        <f t="shared" ref="E14" si="11">IF(G14="",0,IF(F14+G14&lt;1000,1000,F14+G14))</f>
        <v>1085.82</v>
      </c>
      <c r="F14" s="146">
        <f>IF(I14&gt;150,IF(H14&gt;=65,0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(15+50)%)*10),IF(I14&lt;-150,IF(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&lt;1,0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)</f>
        <v>-34.179999999999978</v>
      </c>
      <c r="G14" s="148">
        <v>1120</v>
      </c>
      <c r="H14" s="144">
        <f t="shared" ref="H14" si="12">IF(COUNT(AT14:BU14)=0,0,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/((COUNT(AT14:BU14))*2)%)</f>
        <v>34.615384615384613</v>
      </c>
      <c r="I14" s="146">
        <f t="shared" ref="I14" si="13">IF(G14="",0,G14-IF(SUM($G$34:$G$61)=0,0,(SUM($G$34:$G$61)/(COUNT($G$34:$G$61)))))</f>
        <v>-22.384615384615472</v>
      </c>
      <c r="J14" s="146">
        <f>IF(G14=0,0,(SUM($G$6:$G$61)-G14)/(COUNT($G$6:$G$61)-1))</f>
        <v>1163.1153846153845</v>
      </c>
      <c r="K14" s="148">
        <f>SUM(R14:AS14)</f>
        <v>16</v>
      </c>
      <c r="L14" s="148">
        <f t="shared" ref="L14" si="14">SUM(AT14:BU14)</f>
        <v>11</v>
      </c>
      <c r="M14" s="136">
        <f>SUM(L14+K14)</f>
        <v>27</v>
      </c>
      <c r="N14" s="136">
        <v>20</v>
      </c>
      <c r="O14" s="140">
        <f>IF(O15+P15&lt;1,0,SUM(O15/P15))</f>
        <v>0.81818181818181823</v>
      </c>
      <c r="P14" s="141"/>
      <c r="Q14" s="148">
        <f>CS62</f>
        <v>297.5</v>
      </c>
      <c r="R14" s="217">
        <f>IF(R15+S15=0,"",IF(R15=4,3,IF(R15=3,1,0)))</f>
        <v>3</v>
      </c>
      <c r="S14" s="182"/>
      <c r="T14" s="182">
        <f>IF(T15+U15=0,"",IF(T15=4,3,IF(T15=3,1,0)))</f>
        <v>3</v>
      </c>
      <c r="U14" s="182"/>
      <c r="V14" s="182">
        <f>IF(V15+W15=0,"",IF(V15=4,3,IF(V15=3,1,0)))</f>
        <v>0</v>
      </c>
      <c r="W14" s="182"/>
      <c r="X14" s="182">
        <f>IF(X15+Y15=0,"",IF(X15=4,3,IF(X15=3,1,0)))</f>
        <v>1</v>
      </c>
      <c r="Y14" s="182"/>
      <c r="Z14" s="203" t="s">
        <v>27</v>
      </c>
      <c r="AA14" s="204"/>
      <c r="AB14" s="182">
        <f>IF(AB15+AC15=0,"",IF(AB15=4,3,IF(AB15=3,1,0)))</f>
        <v>1</v>
      </c>
      <c r="AC14" s="182"/>
      <c r="AD14" s="182">
        <f>IF(AD15+AE15=0,"",IF(AD15=4,3,IF(AD15=3,1,0)))</f>
        <v>0</v>
      </c>
      <c r="AE14" s="182"/>
      <c r="AF14" s="182">
        <f>IF(AF15+AG15=0,"",IF(AF15=4,3,IF(AF15=3,1,0)))</f>
        <v>0</v>
      </c>
      <c r="AG14" s="182"/>
      <c r="AH14" s="182">
        <f>IF(AH15+AI15=0,"",IF(AH15=4,3,IF(AH15=3,1,0)))</f>
        <v>1</v>
      </c>
      <c r="AI14" s="182"/>
      <c r="AJ14" s="182">
        <f>IF(AJ15+AK15=0,"",IF(AJ15=4,3,IF(AJ15=3,1,0)))</f>
        <v>0</v>
      </c>
      <c r="AK14" s="182"/>
      <c r="AL14" s="182">
        <f>IF(AL15+AM15=0,"",IF(AL15=4,3,IF(AL15=3,1,0)))</f>
        <v>1</v>
      </c>
      <c r="AM14" s="182"/>
      <c r="AN14" s="182">
        <f>IF(AN15+AO15=0,"",IF(AN15=4,3,IF(AN15=3,1,0)))</f>
        <v>0</v>
      </c>
      <c r="AO14" s="182"/>
      <c r="AP14" s="182">
        <f>IF(AP15+AQ15=0,"",IF(AP15=4,3,IF(AP15=3,1,0)))</f>
        <v>3</v>
      </c>
      <c r="AQ14" s="182"/>
      <c r="AR14" s="182">
        <f>IF(AR15+AS15=0,"",IF(AR15=4,3,IF(AR15=3,1,0)))</f>
        <v>3</v>
      </c>
      <c r="AS14" s="182"/>
      <c r="AT14" s="182">
        <f>IF(AT15+AU15=0,"",IF(AT15=4,3,IF(AT15=3,1,0)))</f>
        <v>3</v>
      </c>
      <c r="AU14" s="182"/>
      <c r="AV14" s="182">
        <f>IF(AV15+AW15=0,"",IF(AV15=4,3,IF(AV15=3,1,0)))</f>
        <v>1</v>
      </c>
      <c r="AW14" s="182"/>
      <c r="AX14" s="182">
        <f>IF(AX15+AY15=0,"",IF(AX15=4,3,IF(AX15=3,1,0)))</f>
        <v>1</v>
      </c>
      <c r="AY14" s="182"/>
      <c r="AZ14" s="182">
        <f>IF(AZ15+BA15=0,"",IF(AZ15=4,3,IF(AZ15=3,1,0)))</f>
        <v>0</v>
      </c>
      <c r="BA14" s="182"/>
      <c r="BB14" s="182" t="str">
        <f>IF(BB15+BC15=0,"",IF(BB15=4,3,IF(BB15=3,1,0)))</f>
        <v/>
      </c>
      <c r="BC14" s="182"/>
      <c r="BD14" s="135">
        <f>IF(BD15+BE15=0,"",IF(BD15=4,3,IF(BD15=3,1,0)))</f>
        <v>0</v>
      </c>
      <c r="BE14" s="135"/>
      <c r="BF14" s="135">
        <f>IF(BF15+BG15=0,"",IF(BF15=4,3,IF(BF15=3,1,0)))</f>
        <v>0</v>
      </c>
      <c r="BG14" s="135"/>
      <c r="BH14" s="135">
        <f>IF(BH15+BI15=0,"",IF(BH15=4,3,IF(BH15=3,1,0)))</f>
        <v>0</v>
      </c>
      <c r="BI14" s="135"/>
      <c r="BJ14" s="135">
        <f>IF(BJ15+BK15=0,"",IF(BJ15=4,3,IF(BJ15=3,1,0)))</f>
        <v>1</v>
      </c>
      <c r="BK14" s="135"/>
      <c r="BL14" s="135">
        <f>IF(BL15+BM15=0,"",IF(BL15=4,3,IF(BL15=3,1,0)))</f>
        <v>0</v>
      </c>
      <c r="BM14" s="135"/>
      <c r="BN14" s="135">
        <f>IF(BN15+BO15=0,"",IF(BN15=4,3,IF(BN15=3,1,0)))</f>
        <v>1</v>
      </c>
      <c r="BO14" s="135"/>
      <c r="BP14" s="182">
        <f>IF(BP15+BQ15=0,"",IF(BP15=4,3,IF(BP15=3,1,0)))</f>
        <v>0</v>
      </c>
      <c r="BQ14" s="182"/>
      <c r="BR14" s="182">
        <f>IF(BR15+BS15=0,"",IF(BR15=4,3,IF(BR15=3,1,0)))</f>
        <v>1</v>
      </c>
      <c r="BS14" s="182"/>
      <c r="BT14" s="182">
        <f>IF(BT15+BU15=0,"",IF(BT15=4,3,IF(BT15=3,1,0)))</f>
        <v>3</v>
      </c>
      <c r="BU14" s="182"/>
      <c r="BV14" s="205"/>
      <c r="BW14" s="206"/>
      <c r="BX14" s="150">
        <v>5</v>
      </c>
      <c r="BY14" s="153"/>
      <c r="BZ14" s="163" t="str">
        <f>IF(BZ15+CA15=0,"",IF(BZ15=4,3,IF(BZ15=3,1,0)))</f>
        <v/>
      </c>
      <c r="CA14" s="163"/>
      <c r="CB14" s="163" t="str">
        <f>IF(CB15+CC15=0,"",IF(CB15=4,3,IF(CB15=3,1,0)))</f>
        <v/>
      </c>
      <c r="CC14" s="163"/>
      <c r="CD14" s="163" t="str">
        <f>IF(CD15+CE15=0,"",IF(CD15=4,3,IF(CD15=3,1,0)))</f>
        <v/>
      </c>
      <c r="CE14" s="163"/>
      <c r="CF14" s="163" t="str">
        <f>IF(CF15+CG15=0,"",IF(CF15=4,3,IF(CF15=3,1,0)))</f>
        <v/>
      </c>
      <c r="CG14" s="163"/>
      <c r="CH14" s="10" t="s">
        <v>27</v>
      </c>
      <c r="CI14" s="11"/>
      <c r="CJ14" s="163" t="str">
        <f>IF(CJ15+CK15=0,"",IF(CJ15=4,3,IF(CJ15=3,1,0)))</f>
        <v/>
      </c>
      <c r="CK14" s="163"/>
      <c r="CL14" s="150">
        <f t="shared" ref="CL14" si="15">SUM(BZ14:CK14)</f>
        <v>0</v>
      </c>
      <c r="CM14" s="153"/>
      <c r="CN14" s="1"/>
      <c r="CO14" s="129">
        <f>IF($R14=1,$M14/2)+IF($R14=0,$M14)</f>
        <v>0</v>
      </c>
      <c r="CP14" s="129">
        <f>IF($T14=1,$M14/2)+IF($T14=0,$M14)</f>
        <v>0</v>
      </c>
      <c r="CQ14" s="129">
        <f>IF($V14=1,$M14/2)+IF($V14=0,$M14)</f>
        <v>27</v>
      </c>
      <c r="CR14" s="129">
        <f>IF($X14=1,$M14/2)+IF($X14=0,$M14)</f>
        <v>13.5</v>
      </c>
      <c r="CS14" s="126"/>
      <c r="CT14" s="129">
        <f>IF($AB14=1,$M14/2)+IF($AB14=0,$M14)</f>
        <v>13.5</v>
      </c>
      <c r="CU14" s="129">
        <f>IF($AD14=1,$M14/2)+IF($AD14=0,$M14)</f>
        <v>27</v>
      </c>
      <c r="CV14" s="129">
        <f>IF($AF14=1,$M14/2)+IF($AF14=0,$M14)</f>
        <v>27</v>
      </c>
      <c r="CW14" s="129">
        <f>IF($AH14=1,$M14/2)+IF($AH14=0,$M14)</f>
        <v>13.5</v>
      </c>
      <c r="CX14" s="129">
        <f>IF($AJ14=1,$M14/2)+IF($AJ14=0,$M14)</f>
        <v>27</v>
      </c>
      <c r="CY14" s="129">
        <f>IF($AL14=1,$M14/2)+IF($AL14=0,$M14)</f>
        <v>13.5</v>
      </c>
      <c r="CZ14" s="129">
        <f>IF($AN14=1,$M14/2)+IF($AN14=0,$M14)</f>
        <v>27</v>
      </c>
      <c r="DA14" s="129">
        <f>IF($AP14=1,$M14/2)+IF($AP14=0,$M14)</f>
        <v>0</v>
      </c>
      <c r="DB14" s="129">
        <f>IF($AR14=1,$M14/2)+IF($AR14=0,$M14)</f>
        <v>0</v>
      </c>
      <c r="DC14" s="129">
        <f>IF($AT14=1,$M14/2)+IF($AT14=0,$M14)</f>
        <v>0</v>
      </c>
      <c r="DD14" s="129">
        <f>IF($AV14=1,$M14/2)+IF($AV14=0,$M14)</f>
        <v>13.5</v>
      </c>
      <c r="DE14" s="129">
        <f>IF($AX14=1,$M14/2)+IF($AX14=0,$M14)</f>
        <v>13.5</v>
      </c>
      <c r="DF14" s="129">
        <f>IF($AZ14=1,$M14/2)+IF($AZ14=0,$M14)</f>
        <v>27</v>
      </c>
      <c r="DG14" s="129">
        <f>IF($BB14=1,$M14/2)+IF($BB14=0,$M14)</f>
        <v>0</v>
      </c>
      <c r="DH14" s="129">
        <f>IF($BD14=1,$M14/2)+IF($BD14=0,$M14)</f>
        <v>27</v>
      </c>
      <c r="DI14" s="129">
        <f>IF($BF14=1,$M14/2)+IF($BF14=0,$M14)</f>
        <v>27</v>
      </c>
      <c r="DJ14" s="129">
        <f>IF($BH14=1,$M14/2)+IF($BH14=0,$M14)</f>
        <v>27</v>
      </c>
      <c r="DK14" s="129">
        <f>IF($BJ14=1,$M14/2)+IF($BJ14=0,$M14)</f>
        <v>13.5</v>
      </c>
      <c r="DL14" s="129">
        <f>IF($BL14=1,$M14/2)+IF($BL14=0,$M14)</f>
        <v>27</v>
      </c>
      <c r="DM14" s="129">
        <f>IF($BN14=1,$M14/2)+IF($BN14=0,$M14)</f>
        <v>13.5</v>
      </c>
      <c r="DN14" s="129">
        <f>IF($BP14=1,$M14/2)+IF($BP14=0,$M14)</f>
        <v>27</v>
      </c>
      <c r="DO14" s="129">
        <f>IF($BR14=1,$M14/2)+IF($BR14=0,$M14)</f>
        <v>13.5</v>
      </c>
      <c r="DP14" s="129">
        <f>IF($BT14=1,$M14/2)+IF($BT14=0,$M14)</f>
        <v>0</v>
      </c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11.25" customHeight="1" x14ac:dyDescent="0.25">
      <c r="A15" s="150"/>
      <c r="B15" s="219"/>
      <c r="C15" s="219"/>
      <c r="D15" s="209"/>
      <c r="E15" s="147"/>
      <c r="F15" s="147"/>
      <c r="G15" s="149"/>
      <c r="H15" s="145"/>
      <c r="I15" s="147"/>
      <c r="J15" s="147"/>
      <c r="K15" s="149"/>
      <c r="L15" s="149"/>
      <c r="M15" s="137"/>
      <c r="N15" s="137"/>
      <c r="O15" s="25">
        <f>SUM(R15,T15,V15,X15,Z15,AB15,AD15,AF15,AH15,AJ15,AL15,AN15,AP15,AR15,AT15,AV15,AX15,AZ15,BB15,BD15,BF15,BH15,BJ15,BL15,BN15,BP15,BR15,BT15)</f>
        <v>63</v>
      </c>
      <c r="P15" s="26">
        <f>SUM(S15,U15,W15,Y15,AA15,AC15,AE15,AG15,AI15,AK15,AM15,AO15,AQ15,AS15,AU15,AW15,AY15,BA15,BC15,BE15,BG15,BI15,BK15,BM15,BO15,BQ15,BS15,BU15)</f>
        <v>77</v>
      </c>
      <c r="Q15" s="149"/>
      <c r="R15" s="34">
        <v>4</v>
      </c>
      <c r="S15" s="35">
        <v>2</v>
      </c>
      <c r="T15" s="36">
        <v>4</v>
      </c>
      <c r="U15" s="35">
        <v>2</v>
      </c>
      <c r="V15" s="36">
        <v>0</v>
      </c>
      <c r="W15" s="35">
        <v>4</v>
      </c>
      <c r="X15" s="36">
        <v>3</v>
      </c>
      <c r="Y15" s="35">
        <v>3</v>
      </c>
      <c r="Z15" s="23"/>
      <c r="AA15" s="24"/>
      <c r="AB15" s="36">
        <v>3</v>
      </c>
      <c r="AC15" s="35">
        <v>3</v>
      </c>
      <c r="AD15" s="36">
        <v>1</v>
      </c>
      <c r="AE15" s="35">
        <v>4</v>
      </c>
      <c r="AF15" s="36">
        <v>2</v>
      </c>
      <c r="AG15" s="35">
        <v>4</v>
      </c>
      <c r="AH15" s="36">
        <v>3</v>
      </c>
      <c r="AI15" s="35">
        <v>3</v>
      </c>
      <c r="AJ15" s="36">
        <v>2</v>
      </c>
      <c r="AK15" s="35">
        <v>4</v>
      </c>
      <c r="AL15" s="36">
        <v>3</v>
      </c>
      <c r="AM15" s="35">
        <v>3</v>
      </c>
      <c r="AN15" s="36">
        <v>2</v>
      </c>
      <c r="AO15" s="35">
        <v>4</v>
      </c>
      <c r="AP15" s="36">
        <v>4</v>
      </c>
      <c r="AQ15" s="35">
        <v>1</v>
      </c>
      <c r="AR15" s="36">
        <v>4</v>
      </c>
      <c r="AS15" s="35">
        <v>0</v>
      </c>
      <c r="AT15" s="36">
        <v>4</v>
      </c>
      <c r="AU15" s="35">
        <v>1</v>
      </c>
      <c r="AV15" s="36">
        <v>3</v>
      </c>
      <c r="AW15" s="35">
        <v>3</v>
      </c>
      <c r="AX15" s="36">
        <v>3</v>
      </c>
      <c r="AY15" s="35">
        <v>3</v>
      </c>
      <c r="AZ15" s="36">
        <v>0</v>
      </c>
      <c r="BA15" s="35">
        <v>4</v>
      </c>
      <c r="BB15" s="36"/>
      <c r="BC15" s="35"/>
      <c r="BD15" s="21">
        <v>0</v>
      </c>
      <c r="BE15" s="22">
        <v>4</v>
      </c>
      <c r="BF15" s="21">
        <v>1</v>
      </c>
      <c r="BG15" s="22">
        <v>4</v>
      </c>
      <c r="BH15" s="21">
        <v>2</v>
      </c>
      <c r="BI15" s="22">
        <v>4</v>
      </c>
      <c r="BJ15" s="21">
        <v>3</v>
      </c>
      <c r="BK15" s="22">
        <v>3</v>
      </c>
      <c r="BL15" s="21">
        <v>2</v>
      </c>
      <c r="BM15" s="22">
        <v>4</v>
      </c>
      <c r="BN15" s="21">
        <v>3</v>
      </c>
      <c r="BO15" s="22">
        <v>3</v>
      </c>
      <c r="BP15" s="36">
        <v>0</v>
      </c>
      <c r="BQ15" s="35">
        <v>4</v>
      </c>
      <c r="BR15" s="36">
        <v>3</v>
      </c>
      <c r="BS15" s="35">
        <v>3</v>
      </c>
      <c r="BT15" s="36">
        <v>4</v>
      </c>
      <c r="BU15" s="35">
        <v>0</v>
      </c>
      <c r="BV15" s="205"/>
      <c r="BW15" s="206"/>
      <c r="BX15" s="150"/>
      <c r="BY15" s="153"/>
      <c r="BZ15" s="21"/>
      <c r="CA15" s="22"/>
      <c r="CB15" s="21"/>
      <c r="CC15" s="22"/>
      <c r="CD15" s="21"/>
      <c r="CE15" s="22"/>
      <c r="CF15" s="21"/>
      <c r="CG15" s="22"/>
      <c r="CH15" s="23"/>
      <c r="CI15" s="24"/>
      <c r="CJ15" s="21"/>
      <c r="CK15" s="22"/>
      <c r="CL15" s="150"/>
      <c r="CM15" s="153"/>
      <c r="CN15" s="1"/>
      <c r="CO15" s="129"/>
      <c r="CP15" s="129"/>
      <c r="CQ15" s="129"/>
      <c r="CR15" s="129"/>
      <c r="CS15" s="126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11.25" customHeight="1" x14ac:dyDescent="0.25">
      <c r="A16" s="150" t="s">
        <v>39</v>
      </c>
      <c r="B16" s="218" t="s">
        <v>106</v>
      </c>
      <c r="C16" s="219" t="s">
        <v>101</v>
      </c>
      <c r="D16" s="209"/>
      <c r="E16" s="146">
        <f t="shared" ref="E16" si="16">IF(G16="",0,IF(F16+G16&lt;1000,1000,F16+G16))</f>
        <v>1144.32</v>
      </c>
      <c r="F16" s="146">
        <f>IF(I16&gt;150,IF(H16&gt;=65,0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(15+50)%)*10),IF(I16&lt;-150,IF(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&lt;1,0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)</f>
        <v>-0.67999999999996064</v>
      </c>
      <c r="G16" s="148">
        <v>1145</v>
      </c>
      <c r="H16" s="144">
        <f t="shared" ref="H16" si="17">IF(COUNT(AT16:BU16)=0,0,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/((COUNT(AT16:BU16))*2)%)</f>
        <v>50</v>
      </c>
      <c r="I16" s="146">
        <f t="shared" ref="I16" si="18">IF(G16="",0,G16-IF(SUM($G$34:$G$61)=0,0,(SUM($G$34:$G$61)/(COUNT($G$34:$G$61)))))</f>
        <v>2.6153846153845279</v>
      </c>
      <c r="J16" s="146">
        <f>IF(G16=0,0,(SUM($G$6:$G$61)-G16)/(COUNT($G$6:$G$61)-1))</f>
        <v>1162.1538461538462</v>
      </c>
      <c r="K16" s="148">
        <f>SUM(R16:AS16)</f>
        <v>17</v>
      </c>
      <c r="L16" s="148">
        <f t="shared" ref="L16" si="19">SUM(AT16:BU16)</f>
        <v>17</v>
      </c>
      <c r="M16" s="136">
        <f>SUM(L16+K16)</f>
        <v>34</v>
      </c>
      <c r="N16" s="136">
        <v>15</v>
      </c>
      <c r="O16" s="140">
        <f>IF(O17+P17&lt;1,0,SUM(O17/P17))</f>
        <v>1</v>
      </c>
      <c r="P16" s="141"/>
      <c r="Q16" s="148">
        <f>CT62</f>
        <v>438</v>
      </c>
      <c r="R16" s="217">
        <f>IF(R17+S17=0,"",IF(R17=4,3,IF(R17=3,1,0)))</f>
        <v>0</v>
      </c>
      <c r="S16" s="182"/>
      <c r="T16" s="182">
        <f>IF(T17+U17=0,"",IF(T17=4,3,IF(T17=3,1,0)))</f>
        <v>1</v>
      </c>
      <c r="U16" s="182"/>
      <c r="V16" s="182">
        <f>IF(V17+W17=0,"",IF(V17=4,3,IF(V17=3,1,0)))</f>
        <v>1</v>
      </c>
      <c r="W16" s="182"/>
      <c r="X16" s="182">
        <f>IF(X17+Y17=0,"",IF(X17=4,3,IF(X17=3,1,0)))</f>
        <v>1</v>
      </c>
      <c r="Y16" s="182"/>
      <c r="Z16" s="182">
        <f>IF(Z17+AA17=0,"",IF(Z17=4,3,IF(Z17=3,1,0)))</f>
        <v>1</v>
      </c>
      <c r="AA16" s="182"/>
      <c r="AB16" s="203" t="s">
        <v>27</v>
      </c>
      <c r="AC16" s="204"/>
      <c r="AD16" s="182">
        <f>IF(AD17+AE17=0,"",IF(AD17=4,3,IF(AD17=3,1,0)))</f>
        <v>3</v>
      </c>
      <c r="AE16" s="182"/>
      <c r="AF16" s="182">
        <f>IF(AF17+AG17=0,"",IF(AF17=4,3,IF(AF17=3,1,0)))</f>
        <v>0</v>
      </c>
      <c r="AG16" s="182"/>
      <c r="AH16" s="182">
        <f>IF(AH17+AI17=0,"",IF(AH17=4,3,IF(AH17=3,1,0)))</f>
        <v>1</v>
      </c>
      <c r="AI16" s="182"/>
      <c r="AJ16" s="182">
        <f>IF(AJ17+AK17=0,"",IF(AJ17=4,3,IF(AJ17=3,1,0)))</f>
        <v>0</v>
      </c>
      <c r="AK16" s="182"/>
      <c r="AL16" s="182">
        <f>IF(AL17+AM17=0,"",IF(AL17=4,3,IF(AL17=3,1,0)))</f>
        <v>0</v>
      </c>
      <c r="AM16" s="182"/>
      <c r="AN16" s="182">
        <f>IF(AN17+AO17=0,"",IF(AN17=4,3,IF(AN17=3,1,0)))</f>
        <v>3</v>
      </c>
      <c r="AO16" s="182"/>
      <c r="AP16" s="182">
        <f>IF(AP17+AQ17=0,"",IF(AP17=4,3,IF(AP17=3,1,0)))</f>
        <v>3</v>
      </c>
      <c r="AQ16" s="182"/>
      <c r="AR16" s="182">
        <f>IF(AR17+AS17=0,"",IF(AR17=4,3,IF(AR17=3,1,0)))</f>
        <v>3</v>
      </c>
      <c r="AS16" s="182"/>
      <c r="AT16" s="182">
        <f>IF(AT17+AU17=0,"",IF(AT17=4,3,IF(AT17=3,1,0)))</f>
        <v>1</v>
      </c>
      <c r="AU16" s="182"/>
      <c r="AV16" s="182">
        <f>IF(AV17+AW17=0,"",IF(AV17=4,3,IF(AV17=3,1,0)))</f>
        <v>0</v>
      </c>
      <c r="AW16" s="182"/>
      <c r="AX16" s="182">
        <f>IF(AX17+AY17=0,"",IF(AX17=4,3,IF(AX17=3,1,0)))</f>
        <v>0</v>
      </c>
      <c r="AY16" s="182"/>
      <c r="AZ16" s="182">
        <f>IF(AZ17+BA17=0,"",IF(AZ17=4,3,IF(AZ17=3,1,0)))</f>
        <v>3</v>
      </c>
      <c r="BA16" s="182"/>
      <c r="BB16" s="182" t="str">
        <f>IF(BB17+BC17=0,"",IF(BB17=4,3,IF(BB17=3,1,0)))</f>
        <v/>
      </c>
      <c r="BC16" s="182"/>
      <c r="BD16" s="135">
        <f>IF(BD17+BE17=0,"",IF(BD17=4,3,IF(BD17=3,1,0)))</f>
        <v>0</v>
      </c>
      <c r="BE16" s="135"/>
      <c r="BF16" s="135">
        <f>IF(BF17+BG17=0,"",IF(BF17=4,3,IF(BF17=3,1,0)))</f>
        <v>1</v>
      </c>
      <c r="BG16" s="135"/>
      <c r="BH16" s="135">
        <f>IF(BH17+BI17=0,"",IF(BH17=4,3,IF(BH17=3,1,0)))</f>
        <v>1</v>
      </c>
      <c r="BI16" s="135"/>
      <c r="BJ16" s="135">
        <f>IF(BJ17+BK17=0,"",IF(BJ17=4,3,IF(BJ17=3,1,0)))</f>
        <v>3</v>
      </c>
      <c r="BK16" s="135"/>
      <c r="BL16" s="135">
        <f>IF(BL17+BM17=0,"",IF(BL17=4,3,IF(BL17=3,1,0)))</f>
        <v>1</v>
      </c>
      <c r="BM16" s="135"/>
      <c r="BN16" s="135">
        <f>IF(BN17+BO17=0,"",IF(BN17=4,3,IF(BN17=3,1,0)))</f>
        <v>1</v>
      </c>
      <c r="BO16" s="135"/>
      <c r="BP16" s="182">
        <f>IF(BP17+BQ17=0,"",IF(BP17=4,3,IF(BP17=3,1,0)))</f>
        <v>3</v>
      </c>
      <c r="BQ16" s="182"/>
      <c r="BR16" s="182">
        <f>IF(BR17+BS17=0,"",IF(BR17=4,3,IF(BR17=3,1,0)))</f>
        <v>0</v>
      </c>
      <c r="BS16" s="182"/>
      <c r="BT16" s="182">
        <f>IF(BT17+BU17=0,"",IF(BT17=4,3,IF(BT17=3,1,0)))</f>
        <v>3</v>
      </c>
      <c r="BU16" s="182"/>
      <c r="BV16" s="205"/>
      <c r="BW16" s="206"/>
      <c r="BX16" s="150">
        <v>6</v>
      </c>
      <c r="BY16" s="153"/>
      <c r="BZ16" s="163" t="str">
        <f>IF(BZ17+CA17=0,"",IF(BZ17=4,3,IF(BZ17=3,1,0)))</f>
        <v/>
      </c>
      <c r="CA16" s="163"/>
      <c r="CB16" s="163" t="str">
        <f>IF(CB17+CC17=0,"",IF(CB17=4,3,IF(CB17=3,1,0)))</f>
        <v/>
      </c>
      <c r="CC16" s="163"/>
      <c r="CD16" s="163" t="str">
        <f>IF(CD17+CE17=0,"",IF(CD17=4,3,IF(CD17=3,1,0)))</f>
        <v/>
      </c>
      <c r="CE16" s="163"/>
      <c r="CF16" s="163" t="str">
        <f>IF(CF17+CG17=0,"",IF(CF17=4,3,IF(CF17=3,1,0)))</f>
        <v/>
      </c>
      <c r="CG16" s="163"/>
      <c r="CH16" s="163" t="str">
        <f>IF(CH17+CI17=0,"",IF(CH17=4,3,IF(CH17=3,1,0)))</f>
        <v/>
      </c>
      <c r="CI16" s="163"/>
      <c r="CJ16" s="10" t="s">
        <v>27</v>
      </c>
      <c r="CK16" s="11"/>
      <c r="CL16" s="150">
        <f t="shared" ref="CL16" si="20">SUM(BZ16:CK16)</f>
        <v>0</v>
      </c>
      <c r="CM16" s="153"/>
      <c r="CN16" s="1"/>
      <c r="CO16" s="129">
        <f>IF($R16=1,$M16/2)+IF($R16=0,$M16)</f>
        <v>34</v>
      </c>
      <c r="CP16" s="129">
        <f>IF($T16=1,$M16/2)+IF($T16=0,$M16)</f>
        <v>17</v>
      </c>
      <c r="CQ16" s="129">
        <f>IF($V16=1,$M16/2)+IF($V16=0,$M16)</f>
        <v>17</v>
      </c>
      <c r="CR16" s="129">
        <f>IF($X16=1,$M16/2)+IF($X16=0,$M16)</f>
        <v>17</v>
      </c>
      <c r="CS16" s="129">
        <f>IF($Z16=1,$M16/2)+IF($Z16=0,$M16)</f>
        <v>17</v>
      </c>
      <c r="CT16" s="126"/>
      <c r="CU16" s="129">
        <f>IF($AD16=1,$M16/2)+IF($AD16=0,$M16)</f>
        <v>0</v>
      </c>
      <c r="CV16" s="129">
        <f>IF($AF16=1,$M16/2)+IF($AF16=0,$M16)</f>
        <v>34</v>
      </c>
      <c r="CW16" s="129">
        <f>IF($AH16=1,$M16/2)+IF($AH16=0,$M16)</f>
        <v>17</v>
      </c>
      <c r="CX16" s="129">
        <f>IF($AJ16=1,$M16/2)+IF($AJ16=0,$M16)</f>
        <v>34</v>
      </c>
      <c r="CY16" s="129">
        <f>IF($AL16=1,$M16/2)+IF($AL16=0,$M16)</f>
        <v>34</v>
      </c>
      <c r="CZ16" s="129">
        <f>IF($AN16=1,$M16/2)+IF($AN16=0,$M16)</f>
        <v>0</v>
      </c>
      <c r="DA16" s="129">
        <f>IF($AP16=1,$M16/2)+IF($AP16=0,$M16)</f>
        <v>0</v>
      </c>
      <c r="DB16" s="129">
        <f>IF($AR16=1,$M16/2)+IF($AR16=0,$M16)</f>
        <v>0</v>
      </c>
      <c r="DC16" s="129">
        <f>IF($AT16=1,$M16/2)+IF($AT16=0,$M16)</f>
        <v>17</v>
      </c>
      <c r="DD16" s="129">
        <f>IF($AV16=1,$M16/2)+IF($AV16=0,$M16)</f>
        <v>34</v>
      </c>
      <c r="DE16" s="129">
        <f>IF($AX16=1,$M16/2)+IF($AX16=0,$M16)</f>
        <v>34</v>
      </c>
      <c r="DF16" s="129">
        <f>IF($AZ16=1,$M16/2)+IF($AZ16=0,$M16)</f>
        <v>0</v>
      </c>
      <c r="DG16" s="129">
        <f>IF($BB16=1,$M16/2)+IF($BB16=0,$M16)</f>
        <v>0</v>
      </c>
      <c r="DH16" s="129">
        <f>IF($BD16=1,$M16/2)+IF($BD16=0,$M16)</f>
        <v>34</v>
      </c>
      <c r="DI16" s="129">
        <f>IF($BF16=1,$M16/2)+IF($BF16=0,$M16)</f>
        <v>17</v>
      </c>
      <c r="DJ16" s="129">
        <f>IF($BH16=1,$M16/2)+IF($BH16=0,$M16)</f>
        <v>17</v>
      </c>
      <c r="DK16" s="129">
        <f>IF($BJ16=1,$M16/2)+IF($BJ16=0,$M16)</f>
        <v>0</v>
      </c>
      <c r="DL16" s="129">
        <f>IF($BL16=1,$M16/2)+IF($BL16=0,$M16)</f>
        <v>17</v>
      </c>
      <c r="DM16" s="129">
        <f>IF($BN16=1,$M16/2)+IF($BN16=0,$M16)</f>
        <v>17</v>
      </c>
      <c r="DN16" s="129">
        <f>IF($BP16=1,$M16/2)+IF($BP16=0,$M16)</f>
        <v>0</v>
      </c>
      <c r="DO16" s="129">
        <f>IF($BR16=1,$M16/2)+IF($BR16=0,$M16)</f>
        <v>34</v>
      </c>
      <c r="DP16" s="129">
        <f>IF($BT16=1,$M16/2)+IF($BT16=0,$M16)</f>
        <v>0</v>
      </c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1.25" customHeight="1" x14ac:dyDescent="0.25">
      <c r="A17" s="150"/>
      <c r="B17" s="218"/>
      <c r="C17" s="219"/>
      <c r="D17" s="209"/>
      <c r="E17" s="147"/>
      <c r="F17" s="147"/>
      <c r="G17" s="149"/>
      <c r="H17" s="145"/>
      <c r="I17" s="147"/>
      <c r="J17" s="147"/>
      <c r="K17" s="149"/>
      <c r="L17" s="149"/>
      <c r="M17" s="137"/>
      <c r="N17" s="137"/>
      <c r="O17" s="25">
        <f>SUM(R17,T17,V17,X17,Z17,AB17,AD17,AF17,AH17,AJ17,AL17,AN17,AP17,AR17,AT17,AV17,AX17,AZ17,BB17,BD17,BF17,BH17,BJ17,BL17,BN17,BP17,BR17,BT17)</f>
        <v>69</v>
      </c>
      <c r="P17" s="26">
        <f>SUM(S17,U17,W17,Y17,AA17,AC17,AE17,AG17,AI17,AK17,AM17,AO17,AQ17,AS17,AU17,AW17,AY17,BA17,BC17,BE17,BG17,BI17,BK17,BM17,BO17,BQ17,BS17,BU17)</f>
        <v>69</v>
      </c>
      <c r="Q17" s="149"/>
      <c r="R17" s="34">
        <v>0</v>
      </c>
      <c r="S17" s="35">
        <v>4</v>
      </c>
      <c r="T17" s="36">
        <v>3</v>
      </c>
      <c r="U17" s="35">
        <v>3</v>
      </c>
      <c r="V17" s="36">
        <v>3</v>
      </c>
      <c r="W17" s="35">
        <v>3</v>
      </c>
      <c r="X17" s="36">
        <v>3</v>
      </c>
      <c r="Y17" s="35">
        <v>3</v>
      </c>
      <c r="Z17" s="36">
        <v>3</v>
      </c>
      <c r="AA17" s="35">
        <v>3</v>
      </c>
      <c r="AB17" s="23"/>
      <c r="AC17" s="24"/>
      <c r="AD17" s="36">
        <v>4</v>
      </c>
      <c r="AE17" s="35">
        <v>2</v>
      </c>
      <c r="AF17" s="36">
        <v>1</v>
      </c>
      <c r="AG17" s="35">
        <v>4</v>
      </c>
      <c r="AH17" s="36">
        <v>3</v>
      </c>
      <c r="AI17" s="35">
        <v>3</v>
      </c>
      <c r="AJ17" s="36">
        <v>1</v>
      </c>
      <c r="AK17" s="35">
        <v>4</v>
      </c>
      <c r="AL17" s="36">
        <v>0</v>
      </c>
      <c r="AM17" s="35">
        <v>4</v>
      </c>
      <c r="AN17" s="36">
        <v>4</v>
      </c>
      <c r="AO17" s="35">
        <v>1</v>
      </c>
      <c r="AP17" s="36">
        <v>4</v>
      </c>
      <c r="AQ17" s="35">
        <v>0</v>
      </c>
      <c r="AR17" s="36">
        <v>4</v>
      </c>
      <c r="AS17" s="35">
        <v>0</v>
      </c>
      <c r="AT17" s="36">
        <v>3</v>
      </c>
      <c r="AU17" s="35">
        <v>3</v>
      </c>
      <c r="AV17" s="36">
        <v>0</v>
      </c>
      <c r="AW17" s="35">
        <v>4</v>
      </c>
      <c r="AX17" s="36">
        <v>2</v>
      </c>
      <c r="AY17" s="35">
        <v>4</v>
      </c>
      <c r="AZ17" s="36">
        <v>4</v>
      </c>
      <c r="BA17" s="35">
        <v>0</v>
      </c>
      <c r="BB17" s="36"/>
      <c r="BC17" s="35"/>
      <c r="BD17" s="21">
        <v>1</v>
      </c>
      <c r="BE17" s="22">
        <v>4</v>
      </c>
      <c r="BF17" s="21">
        <v>3</v>
      </c>
      <c r="BG17" s="22">
        <v>3</v>
      </c>
      <c r="BH17" s="21">
        <v>3</v>
      </c>
      <c r="BI17" s="22">
        <v>3</v>
      </c>
      <c r="BJ17" s="21">
        <v>4</v>
      </c>
      <c r="BK17" s="22">
        <v>2</v>
      </c>
      <c r="BL17" s="21">
        <v>3</v>
      </c>
      <c r="BM17" s="22">
        <v>3</v>
      </c>
      <c r="BN17" s="21">
        <v>3</v>
      </c>
      <c r="BO17" s="22">
        <v>3</v>
      </c>
      <c r="BP17" s="36">
        <v>4</v>
      </c>
      <c r="BQ17" s="35">
        <v>1</v>
      </c>
      <c r="BR17" s="36">
        <v>2</v>
      </c>
      <c r="BS17" s="35">
        <v>4</v>
      </c>
      <c r="BT17" s="36">
        <v>4</v>
      </c>
      <c r="BU17" s="35">
        <v>1</v>
      </c>
      <c r="BV17" s="205"/>
      <c r="BW17" s="206"/>
      <c r="BX17" s="150"/>
      <c r="BY17" s="153"/>
      <c r="BZ17" s="21"/>
      <c r="CA17" s="30"/>
      <c r="CB17" s="21"/>
      <c r="CC17" s="30"/>
      <c r="CD17" s="21"/>
      <c r="CE17" s="30"/>
      <c r="CF17" s="21"/>
      <c r="CG17" s="30"/>
      <c r="CH17" s="21"/>
      <c r="CI17" s="30"/>
      <c r="CJ17" s="23"/>
      <c r="CK17" s="24"/>
      <c r="CL17" s="150"/>
      <c r="CM17" s="153"/>
      <c r="CN17" s="1"/>
      <c r="CO17" s="129"/>
      <c r="CP17" s="129"/>
      <c r="CQ17" s="129"/>
      <c r="CR17" s="129"/>
      <c r="CS17" s="129"/>
      <c r="CT17" s="126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11.25" customHeight="1" x14ac:dyDescent="0.25">
      <c r="A18" s="150" t="s">
        <v>42</v>
      </c>
      <c r="B18" s="218" t="s">
        <v>107</v>
      </c>
      <c r="C18" s="219" t="s">
        <v>83</v>
      </c>
      <c r="D18" s="209"/>
      <c r="E18" s="146">
        <f t="shared" ref="E18" si="21">IF(G18="",0,IF(F18+G18&lt;1000,1000,F18+G18))</f>
        <v>1083.24</v>
      </c>
      <c r="F18" s="146">
        <f>IF(I18&gt;150,IF(H18&gt;=65,0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(15+50)%)*10),IF(I18&lt;-150,IF(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&lt;1,0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)</f>
        <v>-19.759999999999973</v>
      </c>
      <c r="G18" s="148">
        <v>1103</v>
      </c>
      <c r="H18" s="144">
        <f t="shared" ref="H18" si="22">IF(COUNT(AT18:BU18)=0,0,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/((COUNT(AT18:BU18))*2)%)</f>
        <v>38.46153846153846</v>
      </c>
      <c r="I18" s="146">
        <f t="shared" ref="I18" si="23">IF(G18="",0,G18-IF(SUM($G$34:$G$61)=0,0,(SUM($G$34:$G$61)/(COUNT($G$34:$G$61)))))</f>
        <v>-39.384615384615472</v>
      </c>
      <c r="J18" s="146">
        <f>IF(G18=0,0,(SUM($G$6:$G$61)-G18)/(COUNT($G$6:$G$61)-1))</f>
        <v>1163.7692307692307</v>
      </c>
      <c r="K18" s="148">
        <f>SUM(R18:AS18)</f>
        <v>15</v>
      </c>
      <c r="L18" s="148">
        <f t="shared" ref="L18" si="24">SUM(AT18:BU18)</f>
        <v>14</v>
      </c>
      <c r="M18" s="136">
        <f>SUM(L18+K18)</f>
        <v>29</v>
      </c>
      <c r="N18" s="136">
        <v>19</v>
      </c>
      <c r="O18" s="140">
        <f>IF(O19+P19&lt;1,0,SUM(O19/P19))</f>
        <v>0.75609756097560976</v>
      </c>
      <c r="P18" s="141"/>
      <c r="Q18" s="148">
        <f>CU62</f>
        <v>340.5</v>
      </c>
      <c r="R18" s="217">
        <f>IF(R19+S19=0,"",IF(R19=4,3,IF(R19=3,1,0)))</f>
        <v>3</v>
      </c>
      <c r="S18" s="182"/>
      <c r="T18" s="182">
        <f>IF(T19+U19=0,"",IF(T19=4,3,IF(T19=3,1,0)))</f>
        <v>3</v>
      </c>
      <c r="U18" s="182"/>
      <c r="V18" s="182">
        <f>IF(V19+W19=0,"",IF(V19=4,3,IF(V19=3,1,0)))</f>
        <v>0</v>
      </c>
      <c r="W18" s="182"/>
      <c r="X18" s="182">
        <f>IF(X19+Y19=0,"",IF(X19=4,3,IF(X19=3,1,0)))</f>
        <v>0</v>
      </c>
      <c r="Y18" s="182"/>
      <c r="Z18" s="182">
        <f>IF(Z19+AA19=0,"",IF(Z19=4,3,IF(Z19=3,1,0)))</f>
        <v>3</v>
      </c>
      <c r="AA18" s="182"/>
      <c r="AB18" s="182">
        <f>IF(AB19+AC19=0,"",IF(AB19=4,3,IF(AB19=3,1,0)))</f>
        <v>0</v>
      </c>
      <c r="AC18" s="182"/>
      <c r="AD18" s="203" t="s">
        <v>27</v>
      </c>
      <c r="AE18" s="204"/>
      <c r="AF18" s="182">
        <f>IF(AF19+AG19=0,"",IF(AF19=4,3,IF(AF19=3,1,0)))</f>
        <v>0</v>
      </c>
      <c r="AG18" s="182"/>
      <c r="AH18" s="182">
        <f>IF(AH19+AI19=0,"",IF(AH19=4,3,IF(AH19=3,1,0)))</f>
        <v>3</v>
      </c>
      <c r="AI18" s="182"/>
      <c r="AJ18" s="182">
        <f>IF(AJ19+AK19=0,"",IF(AJ19=4,3,IF(AJ19=3,1,0)))</f>
        <v>0</v>
      </c>
      <c r="AK18" s="182"/>
      <c r="AL18" s="182">
        <f>IF(AL19+AM19=0,"",IF(AL19=4,3,IF(AL19=3,1,0)))</f>
        <v>0</v>
      </c>
      <c r="AM18" s="182"/>
      <c r="AN18" s="182">
        <f>IF(AN19+AO19=0,"",IF(AN19=4,3,IF(AN19=3,1,0)))</f>
        <v>0</v>
      </c>
      <c r="AO18" s="182"/>
      <c r="AP18" s="182">
        <f>IF(AP19+AQ19=0,"",IF(AP19=4,3,IF(AP19=3,1,0)))</f>
        <v>0</v>
      </c>
      <c r="AQ18" s="182"/>
      <c r="AR18" s="182">
        <f>IF(AR19+AS19=0,"",IF(AR19=4,3,IF(AR19=3,1,0)))</f>
        <v>3</v>
      </c>
      <c r="AS18" s="182"/>
      <c r="AT18" s="182">
        <f>IF(AT19+AU19=0,"",IF(AT19=4,3,IF(AT19=3,1,0)))</f>
        <v>3</v>
      </c>
      <c r="AU18" s="182"/>
      <c r="AV18" s="182">
        <f>IF(AV19+AW19=0,"",IF(AV19=4,3,IF(AV19=3,1,0)))</f>
        <v>3</v>
      </c>
      <c r="AW18" s="182"/>
      <c r="AX18" s="182">
        <f>IF(AX19+AY19=0,"",IF(AX19=4,3,IF(AX19=3,1,0)))</f>
        <v>0</v>
      </c>
      <c r="AY18" s="182"/>
      <c r="AZ18" s="182">
        <f>IF(AZ19+BA19=0,"",IF(AZ19=4,3,IF(AZ19=3,1,0)))</f>
        <v>0</v>
      </c>
      <c r="BA18" s="182"/>
      <c r="BB18" s="182" t="str">
        <f>IF(BB19+BC19=0,"",IF(BB19=4,3,IF(BB19=3,1,0)))</f>
        <v/>
      </c>
      <c r="BC18" s="182"/>
      <c r="BD18" s="135">
        <f>IF(BD19+BE19=0,"",IF(BD19=4,3,IF(BD19=3,1,0)))</f>
        <v>0</v>
      </c>
      <c r="BE18" s="135"/>
      <c r="BF18" s="135">
        <f>IF(BF19+BG19=0,"",IF(BF19=4,3,IF(BF19=3,1,0)))</f>
        <v>3</v>
      </c>
      <c r="BG18" s="135"/>
      <c r="BH18" s="135">
        <f>IF(BH19+BI19=0,"",IF(BH19=4,3,IF(BH19=3,1,0)))</f>
        <v>1</v>
      </c>
      <c r="BI18" s="135"/>
      <c r="BJ18" s="135">
        <f>IF(BJ19+BK19=0,"",IF(BJ19=4,3,IF(BJ19=3,1,0)))</f>
        <v>0</v>
      </c>
      <c r="BK18" s="135"/>
      <c r="BL18" s="135">
        <f>IF(BL19+BM19=0,"",IF(BL19=4,3,IF(BL19=3,1,0)))</f>
        <v>3</v>
      </c>
      <c r="BM18" s="135"/>
      <c r="BN18" s="135">
        <f>IF(BN19+BO19=0,"",IF(BN19=4,3,IF(BN19=3,1,0)))</f>
        <v>0</v>
      </c>
      <c r="BO18" s="135"/>
      <c r="BP18" s="182">
        <f>IF(BP19+BQ19=0,"",IF(BP19=4,3,IF(BP19=3,1,0)))</f>
        <v>0</v>
      </c>
      <c r="BQ18" s="182"/>
      <c r="BR18" s="182">
        <f>IF(BR19+BS19=0,"",IF(BR19=4,3,IF(BR19=3,1,0)))</f>
        <v>1</v>
      </c>
      <c r="BS18" s="182"/>
      <c r="BT18" s="182">
        <f>IF(BT19+BU19=0,"",IF(BT19=4,3,IF(BT19=3,1,0)))</f>
        <v>0</v>
      </c>
      <c r="BU18" s="182"/>
      <c r="BV18" s="205"/>
      <c r="BW18" s="206"/>
      <c r="BX18" s="174" t="s">
        <v>4</v>
      </c>
      <c r="BY18" s="174" t="s">
        <v>21</v>
      </c>
      <c r="BZ18" s="174">
        <v>1</v>
      </c>
      <c r="CA18" s="174"/>
      <c r="CB18" s="174">
        <v>2</v>
      </c>
      <c r="CC18" s="174"/>
      <c r="CD18" s="174">
        <v>3</v>
      </c>
      <c r="CE18" s="174"/>
      <c r="CF18" s="174">
        <v>4</v>
      </c>
      <c r="CG18" s="174"/>
      <c r="CH18" s="174">
        <v>5</v>
      </c>
      <c r="CI18" s="174"/>
      <c r="CJ18" s="174">
        <v>6</v>
      </c>
      <c r="CK18" s="174"/>
      <c r="CL18" s="174" t="s">
        <v>22</v>
      </c>
      <c r="CM18" s="174" t="s">
        <v>17</v>
      </c>
      <c r="CN18" s="1"/>
      <c r="CO18" s="129">
        <f>IF($R18=1,$M18/2)+IF($R18=0,$M18)</f>
        <v>0</v>
      </c>
      <c r="CP18" s="129">
        <f>IF($T18=1,$M18/2)+IF($T18=0,$M18)</f>
        <v>0</v>
      </c>
      <c r="CQ18" s="129">
        <f>IF($V18=1,$M18/2)+IF($V18=0,$M18)</f>
        <v>29</v>
      </c>
      <c r="CR18" s="129">
        <f>IF($X18=1,$M18/2)+IF($X18=0,$M18)</f>
        <v>29</v>
      </c>
      <c r="CS18" s="129">
        <f>IF($Z18=1,$M18/2)+IF($Z18=0,$M18)</f>
        <v>0</v>
      </c>
      <c r="CT18" s="129">
        <f>IF($AB18=1,$M18/2)+IF($AB18=0,$M18)</f>
        <v>29</v>
      </c>
      <c r="CU18" s="126"/>
      <c r="CV18" s="129">
        <f>IF($AF18=1,$M18/2)+IF($AF18=0,$M18)</f>
        <v>29</v>
      </c>
      <c r="CW18" s="129">
        <f>IF($AH18=1,$M18/2)+IF($AH18=0,$M18)</f>
        <v>0</v>
      </c>
      <c r="CX18" s="129">
        <f>IF($AJ18=1,$M18/2)+IF($AJ18=0,$M18)</f>
        <v>29</v>
      </c>
      <c r="CY18" s="129">
        <f>IF($AL18=1,$M18/2)+IF($AL18=0,$M18)</f>
        <v>29</v>
      </c>
      <c r="CZ18" s="129">
        <f>IF($AN18=1,$M18/2)+IF($AN18=0,$M18)</f>
        <v>29</v>
      </c>
      <c r="DA18" s="129">
        <f>IF($AP18=1,$M18/2)+IF($AP18=0,$M18)</f>
        <v>29</v>
      </c>
      <c r="DB18" s="129">
        <f>IF($AR18=1,$M18/2)+IF($AR18=0,$M18)</f>
        <v>0</v>
      </c>
      <c r="DC18" s="129">
        <f>IF($AT18=1,$M18/2)+IF($AT18=0,$M18)</f>
        <v>0</v>
      </c>
      <c r="DD18" s="129">
        <f>IF($AV18=1,$M18/2)+IF($AV18=0,$M18)</f>
        <v>0</v>
      </c>
      <c r="DE18" s="129">
        <f>IF($AX18=1,$M18/2)+IF($AX18=0,$M18)</f>
        <v>29</v>
      </c>
      <c r="DF18" s="129">
        <f>IF($AZ18=1,$M18/2)+IF($AZ18=0,$M18)</f>
        <v>29</v>
      </c>
      <c r="DG18" s="129">
        <f>IF($BB18=1,$M18/2)+IF($BB18=0,$M18)</f>
        <v>0</v>
      </c>
      <c r="DH18" s="129">
        <f>IF($BD18=1,$M18/2)+IF($BD18=0,$M18)</f>
        <v>29</v>
      </c>
      <c r="DI18" s="129">
        <f>IF($BF18=1,$M18/2)+IF($BF18=0,$M18)</f>
        <v>0</v>
      </c>
      <c r="DJ18" s="129">
        <f>IF($BH18=1,$M18/2)+IF($BH18=0,$M18)</f>
        <v>14.5</v>
      </c>
      <c r="DK18" s="129">
        <f>IF($BJ18=1,$M18/2)+IF($BJ18=0,$M18)</f>
        <v>29</v>
      </c>
      <c r="DL18" s="129">
        <f>IF($BL18=1,$M18/2)+IF($BL18=0,$M18)</f>
        <v>0</v>
      </c>
      <c r="DM18" s="129">
        <f>IF($BN18=1,$M18/2)+IF($BN18=0,$M18)</f>
        <v>29</v>
      </c>
      <c r="DN18" s="129">
        <f>IF($BP18=1,$M18/2)+IF($BP18=0,$M18)</f>
        <v>29</v>
      </c>
      <c r="DO18" s="129">
        <f>IF($BR18=1,$M18/2)+IF($BR18=0,$M18)</f>
        <v>14.5</v>
      </c>
      <c r="DP18" s="129">
        <f>IF($BT18=1,$M18/2)+IF($BT18=0,$M18)</f>
        <v>29</v>
      </c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11.25" customHeight="1" x14ac:dyDescent="0.25">
      <c r="A19" s="150"/>
      <c r="B19" s="218"/>
      <c r="C19" s="219"/>
      <c r="D19" s="209"/>
      <c r="E19" s="147"/>
      <c r="F19" s="147"/>
      <c r="G19" s="149"/>
      <c r="H19" s="145"/>
      <c r="I19" s="147"/>
      <c r="J19" s="147"/>
      <c r="K19" s="149"/>
      <c r="L19" s="149"/>
      <c r="M19" s="137"/>
      <c r="N19" s="137"/>
      <c r="O19" s="25">
        <f>SUM(R19,T19,V19,X19,Z19,AB19,AD19,AF19,AH19,AJ19,AL19,AN19,AP19,AR19,AT19,AV19,AX19,AZ19,BB19,BD19,BF19,BH19,BJ19,BL19,BN19,BP19,BR19,BT19)</f>
        <v>62</v>
      </c>
      <c r="P19" s="26">
        <f>SUM(S19,U19,W19,Y19,AA19,AC19,AE19,AG19,AI19,AK19,AM19,AO19,AQ19,AS19,AU19,AW19,AY19,BA19,BC19,BE19,BG19,BI19,BK19,BM19,BO19,BQ19,BS19,BU19)</f>
        <v>82</v>
      </c>
      <c r="Q19" s="149"/>
      <c r="R19" s="34">
        <v>4</v>
      </c>
      <c r="S19" s="35">
        <v>2</v>
      </c>
      <c r="T19" s="36">
        <v>4</v>
      </c>
      <c r="U19" s="35">
        <v>2</v>
      </c>
      <c r="V19" s="36">
        <v>1</v>
      </c>
      <c r="W19" s="35">
        <v>4</v>
      </c>
      <c r="X19" s="36">
        <v>1</v>
      </c>
      <c r="Y19" s="35">
        <v>4</v>
      </c>
      <c r="Z19" s="36">
        <v>4</v>
      </c>
      <c r="AA19" s="35">
        <v>1</v>
      </c>
      <c r="AB19" s="36">
        <v>2</v>
      </c>
      <c r="AC19" s="35">
        <v>4</v>
      </c>
      <c r="AD19" s="23"/>
      <c r="AE19" s="24"/>
      <c r="AF19" s="36">
        <v>1</v>
      </c>
      <c r="AG19" s="35">
        <v>4</v>
      </c>
      <c r="AH19" s="36">
        <v>4</v>
      </c>
      <c r="AI19" s="35">
        <v>2</v>
      </c>
      <c r="AJ19" s="36">
        <v>2</v>
      </c>
      <c r="AK19" s="35">
        <v>4</v>
      </c>
      <c r="AL19" s="36">
        <v>2</v>
      </c>
      <c r="AM19" s="35">
        <v>4</v>
      </c>
      <c r="AN19" s="36">
        <v>2</v>
      </c>
      <c r="AO19" s="35">
        <v>4</v>
      </c>
      <c r="AP19" s="36">
        <v>1</v>
      </c>
      <c r="AQ19" s="35">
        <v>4</v>
      </c>
      <c r="AR19" s="36">
        <v>4</v>
      </c>
      <c r="AS19" s="35">
        <v>2</v>
      </c>
      <c r="AT19" s="36">
        <v>4</v>
      </c>
      <c r="AU19" s="35">
        <v>2</v>
      </c>
      <c r="AV19" s="36">
        <v>4</v>
      </c>
      <c r="AW19" s="35">
        <v>2</v>
      </c>
      <c r="AX19" s="36">
        <v>1</v>
      </c>
      <c r="AY19" s="35">
        <v>4</v>
      </c>
      <c r="AZ19" s="36">
        <v>1</v>
      </c>
      <c r="BA19" s="35">
        <v>4</v>
      </c>
      <c r="BB19" s="36"/>
      <c r="BC19" s="35"/>
      <c r="BD19" s="21">
        <v>0</v>
      </c>
      <c r="BE19" s="22">
        <v>4</v>
      </c>
      <c r="BF19" s="21">
        <v>4</v>
      </c>
      <c r="BG19" s="22">
        <v>2</v>
      </c>
      <c r="BH19" s="21">
        <v>3</v>
      </c>
      <c r="BI19" s="22">
        <v>3</v>
      </c>
      <c r="BJ19" s="21">
        <v>1</v>
      </c>
      <c r="BK19" s="22">
        <v>4</v>
      </c>
      <c r="BL19" s="21">
        <v>4</v>
      </c>
      <c r="BM19" s="22">
        <v>1</v>
      </c>
      <c r="BN19" s="21">
        <v>1</v>
      </c>
      <c r="BO19" s="22">
        <v>4</v>
      </c>
      <c r="BP19" s="36">
        <v>2</v>
      </c>
      <c r="BQ19" s="35">
        <v>4</v>
      </c>
      <c r="BR19" s="36">
        <v>3</v>
      </c>
      <c r="BS19" s="35">
        <v>3</v>
      </c>
      <c r="BT19" s="36">
        <v>2</v>
      </c>
      <c r="BU19" s="35">
        <v>4</v>
      </c>
      <c r="BV19" s="205"/>
      <c r="BW19" s="206"/>
      <c r="BX19" s="175"/>
      <c r="BY19" s="175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5"/>
      <c r="CM19" s="175"/>
      <c r="CN19" s="1"/>
      <c r="CO19" s="129"/>
      <c r="CP19" s="129"/>
      <c r="CQ19" s="129"/>
      <c r="CR19" s="129"/>
      <c r="CS19" s="129"/>
      <c r="CT19" s="129"/>
      <c r="CU19" s="126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11.25" customHeight="1" x14ac:dyDescent="0.25">
      <c r="A20" s="210" t="s">
        <v>44</v>
      </c>
      <c r="B20" s="220" t="s">
        <v>108</v>
      </c>
      <c r="C20" s="219" t="s">
        <v>109</v>
      </c>
      <c r="D20" s="209"/>
      <c r="E20" s="146">
        <f t="shared" ref="E20" si="25">IF(G20="",0,IF(F20+G20&lt;1000,1000,F20+G20))</f>
        <v>1183.1600000000001</v>
      </c>
      <c r="F20" s="146">
        <f>IF(I20&gt;150,IF(H20&gt;=65,0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(15+50)%)*10),IF(I20&lt;-150,IF(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&lt;1,0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)</f>
        <v>-27.839999999999971</v>
      </c>
      <c r="G20" s="148">
        <v>1211</v>
      </c>
      <c r="H20" s="144">
        <f t="shared" ref="H20" si="26">IF(COUNT(AT20:BU20)=0,0,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/((COUNT(AT20:BU20))*2)%)</f>
        <v>46.153846153846153</v>
      </c>
      <c r="I20" s="146">
        <f t="shared" ref="I20" si="27">IF(G20="",0,G20-IF(SUM($G$34:$G$61)=0,0,(SUM($G$34:$G$61)/(COUNT($G$34:$G$61)))))</f>
        <v>68.615384615384528</v>
      </c>
      <c r="J20" s="146">
        <f>IF(G20=0,0,(SUM($G$6:$G$61)-G20)/(COUNT($G$6:$G$61)-1))</f>
        <v>1159.6153846153845</v>
      </c>
      <c r="K20" s="148">
        <f>SUM(R20:AS20)</f>
        <v>21</v>
      </c>
      <c r="L20" s="148">
        <f t="shared" ref="L20" si="28">SUM(AT20:BU20)</f>
        <v>16</v>
      </c>
      <c r="M20" s="136">
        <f>SUM(L20+K20)</f>
        <v>37</v>
      </c>
      <c r="N20" s="136">
        <v>11</v>
      </c>
      <c r="O20" s="140">
        <f>IF(O21+P21&lt;1,0,SUM(O21/P21))</f>
        <v>1.164179104477612</v>
      </c>
      <c r="P20" s="141"/>
      <c r="Q20" s="148">
        <f>CV62</f>
        <v>453.5</v>
      </c>
      <c r="R20" s="217">
        <f>IF(R21+S21=0,"",IF(R21=4,3,IF(R21=3,1,0)))</f>
        <v>3</v>
      </c>
      <c r="S20" s="182"/>
      <c r="T20" s="182">
        <f>IF(T21+U21=0,"",IF(T21=4,3,IF(T21=3,1,0)))</f>
        <v>0</v>
      </c>
      <c r="U20" s="182"/>
      <c r="V20" s="155">
        <f>IF(V21+W21=0,"",IF(V21=4,3,IF(V21=3,1,0)))</f>
        <v>0</v>
      </c>
      <c r="W20" s="155"/>
      <c r="X20" s="182">
        <f>IF(X21+Y21=0,"",IF(X21=4,3,IF(X21=3,1,0)))</f>
        <v>1</v>
      </c>
      <c r="Y20" s="182"/>
      <c r="Z20" s="182">
        <f>IF(Z21+AA21=0,"",IF(Z21=4,3,IF(Z21=3,1,0)))</f>
        <v>3</v>
      </c>
      <c r="AA20" s="182"/>
      <c r="AB20" s="182">
        <f>IF(AB21+AC21=0,"",IF(AB21=4,3,IF(AB21=3,1,0)))</f>
        <v>3</v>
      </c>
      <c r="AC20" s="182"/>
      <c r="AD20" s="182">
        <f>IF(AD21+AE21=0,"",IF(AD21=4,3,IF(AD21=3,1,0)))</f>
        <v>3</v>
      </c>
      <c r="AE20" s="182"/>
      <c r="AF20" s="156"/>
      <c r="AG20" s="157"/>
      <c r="AH20" s="155">
        <f>IF(AH21+AI21=0,"",IF(AH21=4,3,IF(AH21=3,1,0)))</f>
        <v>1</v>
      </c>
      <c r="AI20" s="155"/>
      <c r="AJ20" s="155">
        <f>IF(AJ21+AK21=0,"",IF(AJ21=4,3,IF(AJ21=3,1,0)))</f>
        <v>1</v>
      </c>
      <c r="AK20" s="155"/>
      <c r="AL20" s="155">
        <f>IF(AL21+AM21=0,"",IF(AL21=4,3,IF(AL21=3,1,0)))</f>
        <v>3</v>
      </c>
      <c r="AM20" s="155"/>
      <c r="AN20" s="155">
        <f>IF(AN21+AO21=0,"",IF(AN21=4,3,IF(AN21=3,1,0)))</f>
        <v>1</v>
      </c>
      <c r="AO20" s="155"/>
      <c r="AP20" s="182">
        <f>IF(AP21+AQ21=0,"",IF(AP21=4,3,IF(AP21=3,1,0)))</f>
        <v>1</v>
      </c>
      <c r="AQ20" s="182"/>
      <c r="AR20" s="182">
        <f>IF(AR21+AS21=0,"",IF(AR21=4,3,IF(AR21=3,1,0)))</f>
        <v>1</v>
      </c>
      <c r="AS20" s="182"/>
      <c r="AT20" s="182">
        <f>IF(AT21+AU21=0,"",IF(AT21=4,3,IF(AT21=3,1,0)))</f>
        <v>1</v>
      </c>
      <c r="AU20" s="182"/>
      <c r="AV20" s="155">
        <f>IF(AV21+AW21=0,"",IF(AV21=4,3,IF(AV21=3,1,0)))</f>
        <v>1</v>
      </c>
      <c r="AW20" s="155"/>
      <c r="AX20" s="155">
        <f>IF(AX21+AY21=0,"",IF(AX21=4,3,IF(AX21=3,1,0)))</f>
        <v>1</v>
      </c>
      <c r="AY20" s="155"/>
      <c r="AZ20" s="182">
        <f>IF(AZ21+BA21=0,"",IF(AZ21=4,3,IF(AZ21=3,1,0)))</f>
        <v>1</v>
      </c>
      <c r="BA20" s="182"/>
      <c r="BB20" s="182" t="str">
        <f>IF(BB21+BC21=0,"",IF(BB21=4,3,IF(BB21=3,1,0)))</f>
        <v/>
      </c>
      <c r="BC20" s="182"/>
      <c r="BD20" s="155">
        <f>IF(BD21+BE21=0,"",IF(BD21=4,3,IF(BD21=3,1,0)))</f>
        <v>0</v>
      </c>
      <c r="BE20" s="155"/>
      <c r="BF20" s="155">
        <f>IF(BF21+BG21=0,"",IF(BF21=4,3,IF(BF21=3,1,0)))</f>
        <v>0</v>
      </c>
      <c r="BG20" s="155"/>
      <c r="BH20" s="155">
        <f>IF(BH21+BI21=0,"",IF(BH21=4,3,IF(BH21=3,1,0)))</f>
        <v>0</v>
      </c>
      <c r="BI20" s="155"/>
      <c r="BJ20" s="155">
        <f>IF(BJ21+BK21=0,"",IF(BJ21=4,3,IF(BJ21=3,1,0)))</f>
        <v>0</v>
      </c>
      <c r="BK20" s="155"/>
      <c r="BL20" s="155">
        <f>IF(BL21+BM21=0,"",IF(BL21=4,3,IF(BL21=3,1,0)))</f>
        <v>0</v>
      </c>
      <c r="BM20" s="155"/>
      <c r="BN20" s="155">
        <f>IF(BN21+BO21=0,"",IF(BN21=4,3,IF(BN21=3,1,0)))</f>
        <v>3</v>
      </c>
      <c r="BO20" s="155"/>
      <c r="BP20" s="182">
        <f>IF(BP21+BQ21=0,"",IF(BP21=4,3,IF(BP21=3,1,0)))</f>
        <v>3</v>
      </c>
      <c r="BQ20" s="182"/>
      <c r="BR20" s="182">
        <f>IF(BR21+BS21=0,"",IF(BR21=4,3,IF(BR21=3,1,0)))</f>
        <v>3</v>
      </c>
      <c r="BS20" s="182"/>
      <c r="BT20" s="182">
        <f>IF(BT21+BU21=0,"",IF(BT21=4,3,IF(BT21=3,1,0)))</f>
        <v>3</v>
      </c>
      <c r="BU20" s="182"/>
      <c r="BV20" s="134">
        <v>11</v>
      </c>
      <c r="BW20" s="206"/>
      <c r="BX20" s="150">
        <v>1</v>
      </c>
      <c r="BY20" s="221" t="s">
        <v>110</v>
      </c>
      <c r="BZ20" s="10" t="s">
        <v>27</v>
      </c>
      <c r="CA20" s="11"/>
      <c r="CB20" s="163">
        <f>IF(CB21+CC21=0,"",IF(CB21=4,3,IF(CB21=3,1,0)))</f>
        <v>3</v>
      </c>
      <c r="CC20" s="163"/>
      <c r="CD20" s="163">
        <f>IF(CD21+CE21=0,"",IF(CD21=4,3,IF(CD21=3,1,0)))</f>
        <v>3</v>
      </c>
      <c r="CE20" s="163"/>
      <c r="CF20" s="163" t="str">
        <f>IF(CF21+CG21=0,"",IF(CF21=4,3,IF(CF21=3,1,0)))</f>
        <v/>
      </c>
      <c r="CG20" s="163"/>
      <c r="CH20" s="163" t="str">
        <f>IF(CH21+CI21=0,"",IF(CH21=4,3,IF(CH21=3,1,0)))</f>
        <v/>
      </c>
      <c r="CI20" s="163"/>
      <c r="CJ20" s="163" t="str">
        <f>IF(CJ21+CK21=0,"",IF(CJ21=4,3,IF(CJ21=3,1,0)))</f>
        <v/>
      </c>
      <c r="CK20" s="163"/>
      <c r="CL20" s="150">
        <f>SUM(BZ20:CK20)</f>
        <v>6</v>
      </c>
      <c r="CM20" s="153">
        <v>12</v>
      </c>
      <c r="CN20" s="1"/>
      <c r="CO20" s="129">
        <f>IF($R20=1,$M20/2)+IF($R20=0,$M20)</f>
        <v>0</v>
      </c>
      <c r="CP20" s="129">
        <f>IF($T20=1,$M20/2)+IF($T20=0,$M20)</f>
        <v>37</v>
      </c>
      <c r="CQ20" s="129">
        <f>IF($V20=1,$M20/2)+IF($V20=0,$M20)</f>
        <v>37</v>
      </c>
      <c r="CR20" s="129">
        <f>IF($X20=1,$M20/2)+IF($X20=0,$M20)</f>
        <v>18.5</v>
      </c>
      <c r="CS20" s="129">
        <f>IF($Z20=1,$M20/2)+IF($Z20=0,$M20)</f>
        <v>0</v>
      </c>
      <c r="CT20" s="129">
        <f>IF($AB20=1,$M20/2)+IF($AB20=0,$M20)</f>
        <v>0</v>
      </c>
      <c r="CU20" s="129">
        <f>IF($AD20=1,$M20/2)+IF($AD20=0,$M20)</f>
        <v>0</v>
      </c>
      <c r="CV20" s="126"/>
      <c r="CW20" s="129">
        <f>IF($AH20=1,$M20/2)+IF($AH20=0,$M20)</f>
        <v>18.5</v>
      </c>
      <c r="CX20" s="129">
        <f>IF($AJ20=1,$M20/2)+IF($AJ20=0,$M20)</f>
        <v>18.5</v>
      </c>
      <c r="CY20" s="129">
        <f>IF($AL20=1,$M20/2)+IF($AL20=0,$M20)</f>
        <v>0</v>
      </c>
      <c r="CZ20" s="129">
        <f>IF($AN20=1,$M20/2)+IF($AN20=0,$M20)</f>
        <v>18.5</v>
      </c>
      <c r="DA20" s="129">
        <f>IF($AP20=1,$M20/2)+IF($AP20=0,$M20)</f>
        <v>18.5</v>
      </c>
      <c r="DB20" s="129">
        <f>IF($AR20=1,$M20/2)+IF($AR20=0,$M20)</f>
        <v>18.5</v>
      </c>
      <c r="DC20" s="129">
        <f>IF($AT20=1,$M20/2)+IF($AT20=0,$M20)</f>
        <v>18.5</v>
      </c>
      <c r="DD20" s="129">
        <f>IF($AV20=1,$M20/2)+IF($AV20=0,$M20)</f>
        <v>18.5</v>
      </c>
      <c r="DE20" s="129">
        <f>IF($AX20=1,$M20/2)+IF($AX20=0,$M20)</f>
        <v>18.5</v>
      </c>
      <c r="DF20" s="129">
        <f>IF($AZ20=1,$M20/2)+IF($AZ20=0,$M20)</f>
        <v>18.5</v>
      </c>
      <c r="DG20" s="129">
        <f>IF($BB20=1,$M20/2)+IF($BB20=0,$M20)</f>
        <v>0</v>
      </c>
      <c r="DH20" s="129">
        <f>IF($BD20=1,$M20/2)+IF($BD20=0,$M20)</f>
        <v>37</v>
      </c>
      <c r="DI20" s="129">
        <f>IF($BF20=1,$M20/2)+IF($BF20=0,$M20)</f>
        <v>37</v>
      </c>
      <c r="DJ20" s="129">
        <f>IF($BH20=1,$M20/2)+IF($BH20=0,$M20)</f>
        <v>37</v>
      </c>
      <c r="DK20" s="129">
        <f>IF($BJ20=1,$M20/2)+IF($BJ20=0,$M20)</f>
        <v>37</v>
      </c>
      <c r="DL20" s="129">
        <f>IF($BL20=1,$M20/2)+IF($BL20=0,$M20)</f>
        <v>37</v>
      </c>
      <c r="DM20" s="129">
        <f>IF($BN20=1,$M20/2)+IF($BN20=0,$M20)</f>
        <v>0</v>
      </c>
      <c r="DN20" s="129">
        <f>IF($BP20=1,$M20/2)+IF($BP20=0,$M20)</f>
        <v>0</v>
      </c>
      <c r="DO20" s="129">
        <f>IF($BR20=1,$M20/2)+IF($BR20=0,$M20)</f>
        <v>0</v>
      </c>
      <c r="DP20" s="129">
        <f>IF($BT20=1,$M20/2)+IF($BT20=0,$M20)</f>
        <v>0</v>
      </c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11.25" customHeight="1" x14ac:dyDescent="0.25">
      <c r="A21" s="210"/>
      <c r="B21" s="220"/>
      <c r="C21" s="219"/>
      <c r="D21" s="209"/>
      <c r="E21" s="147"/>
      <c r="F21" s="147"/>
      <c r="G21" s="149"/>
      <c r="H21" s="145"/>
      <c r="I21" s="147"/>
      <c r="J21" s="147"/>
      <c r="K21" s="149"/>
      <c r="L21" s="149"/>
      <c r="M21" s="137"/>
      <c r="N21" s="137"/>
      <c r="O21" s="25">
        <f>SUM(R21,T21,V21,X21,Z21,AB21,AD21,AF21,AH21,AJ21,AL21,AN21,AP21,AR21,AT21,AV21,AX21,AZ21,BB21,BD21,BF21,BH21,BJ21,BL21,BN21,BP21,BR21,BT21)</f>
        <v>78</v>
      </c>
      <c r="P21" s="26">
        <f>SUM(S21,U21,W21,Y21,AA21,AC21,AE21,AG21,AI21,AK21,AM21,AO21,AQ21,AS21,AU21,AW21,AY21,BA21,BC21,BE21,BG21,BI21,BK21,BM21,BO21,BQ21,BS21,BU21)</f>
        <v>67</v>
      </c>
      <c r="Q21" s="149"/>
      <c r="R21" s="34">
        <v>4</v>
      </c>
      <c r="S21" s="35">
        <v>0</v>
      </c>
      <c r="T21" s="36">
        <v>2</v>
      </c>
      <c r="U21" s="35">
        <v>4</v>
      </c>
      <c r="V21" s="19">
        <v>1</v>
      </c>
      <c r="W21" s="20">
        <v>4</v>
      </c>
      <c r="X21" s="36">
        <v>3</v>
      </c>
      <c r="Y21" s="35">
        <v>3</v>
      </c>
      <c r="Z21" s="36">
        <v>4</v>
      </c>
      <c r="AA21" s="35">
        <v>2</v>
      </c>
      <c r="AB21" s="36">
        <v>4</v>
      </c>
      <c r="AC21" s="35">
        <v>1</v>
      </c>
      <c r="AD21" s="36">
        <v>4</v>
      </c>
      <c r="AE21" s="35">
        <v>1</v>
      </c>
      <c r="AF21" s="14"/>
      <c r="AG21" s="15"/>
      <c r="AH21" s="19">
        <v>3</v>
      </c>
      <c r="AI21" s="20">
        <v>3</v>
      </c>
      <c r="AJ21" s="19">
        <v>3</v>
      </c>
      <c r="AK21" s="20">
        <v>3</v>
      </c>
      <c r="AL21" s="19">
        <v>4</v>
      </c>
      <c r="AM21" s="20">
        <v>1</v>
      </c>
      <c r="AN21" s="19">
        <v>3</v>
      </c>
      <c r="AO21" s="20">
        <v>3</v>
      </c>
      <c r="AP21" s="36">
        <v>3</v>
      </c>
      <c r="AQ21" s="35">
        <v>3</v>
      </c>
      <c r="AR21" s="36">
        <v>3</v>
      </c>
      <c r="AS21" s="35">
        <v>3</v>
      </c>
      <c r="AT21" s="36">
        <v>3</v>
      </c>
      <c r="AU21" s="35">
        <v>3</v>
      </c>
      <c r="AV21" s="19">
        <v>3</v>
      </c>
      <c r="AW21" s="20">
        <v>3</v>
      </c>
      <c r="AX21" s="19">
        <v>3</v>
      </c>
      <c r="AY21" s="20">
        <v>3</v>
      </c>
      <c r="AZ21" s="36">
        <v>3</v>
      </c>
      <c r="BA21" s="35">
        <v>3</v>
      </c>
      <c r="BB21" s="36"/>
      <c r="BC21" s="35"/>
      <c r="BD21" s="19">
        <v>2</v>
      </c>
      <c r="BE21" s="20">
        <v>4</v>
      </c>
      <c r="BF21" s="19">
        <v>2</v>
      </c>
      <c r="BG21" s="20">
        <v>4</v>
      </c>
      <c r="BH21" s="19">
        <v>2</v>
      </c>
      <c r="BI21" s="20">
        <v>4</v>
      </c>
      <c r="BJ21" s="19">
        <v>1</v>
      </c>
      <c r="BK21" s="20">
        <v>4</v>
      </c>
      <c r="BL21" s="19">
        <v>2</v>
      </c>
      <c r="BM21" s="20">
        <v>4</v>
      </c>
      <c r="BN21" s="19">
        <v>4</v>
      </c>
      <c r="BO21" s="20">
        <v>1</v>
      </c>
      <c r="BP21" s="36">
        <v>4</v>
      </c>
      <c r="BQ21" s="35">
        <v>1</v>
      </c>
      <c r="BR21" s="36">
        <v>4</v>
      </c>
      <c r="BS21" s="35">
        <v>2</v>
      </c>
      <c r="BT21" s="36">
        <v>4</v>
      </c>
      <c r="BU21" s="35">
        <v>0</v>
      </c>
      <c r="BV21" s="134"/>
      <c r="BW21" s="206"/>
      <c r="BX21" s="150"/>
      <c r="BY21" s="221"/>
      <c r="BZ21" s="23"/>
      <c r="CA21" s="24"/>
      <c r="CB21" s="21">
        <v>4</v>
      </c>
      <c r="CC21" s="22">
        <v>2</v>
      </c>
      <c r="CD21" s="21">
        <v>4</v>
      </c>
      <c r="CE21" s="22">
        <v>0</v>
      </c>
      <c r="CF21" s="21"/>
      <c r="CG21" s="22"/>
      <c r="CH21" s="21"/>
      <c r="CI21" s="22"/>
      <c r="CJ21" s="21"/>
      <c r="CK21" s="22"/>
      <c r="CL21" s="150"/>
      <c r="CM21" s="153"/>
      <c r="CN21" s="1"/>
      <c r="CO21" s="129"/>
      <c r="CP21" s="129"/>
      <c r="CQ21" s="129"/>
      <c r="CR21" s="129"/>
      <c r="CS21" s="129"/>
      <c r="CT21" s="129"/>
      <c r="CU21" s="129"/>
      <c r="CV21" s="126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11.25" customHeight="1" x14ac:dyDescent="0.25">
      <c r="A22" s="210" t="s">
        <v>45</v>
      </c>
      <c r="B22" s="221" t="s">
        <v>110</v>
      </c>
      <c r="C22" s="219" t="s">
        <v>109</v>
      </c>
      <c r="D22" s="209"/>
      <c r="E22" s="146">
        <f t="shared" ref="E22" si="29">IF(G22="",0,IF(F22+G22&lt;1000,1000,F22+G22))</f>
        <v>1152.8399999999999</v>
      </c>
      <c r="F22" s="146">
        <f>IF(I22&gt;150,IF(H22&gt;=65,0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(15+50)%)*10),IF(I22&lt;-150,IF(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&lt;1,0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)</f>
        <v>9.8400000000000176</v>
      </c>
      <c r="G22" s="148">
        <v>1143</v>
      </c>
      <c r="H22" s="144">
        <f t="shared" ref="H22" si="30">IF(COUNT(AT22:BU22)=0,0,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/((COUNT(AT22:BU22))*2)%)</f>
        <v>53.846153846153847</v>
      </c>
      <c r="I22" s="146">
        <f t="shared" ref="I22" si="31">IF(G22="",0,G22-IF(SUM($G$34:$G$61)=0,0,(SUM($G$34:$G$61)/(COUNT($G$34:$G$61)))))</f>
        <v>0.61538461538452793</v>
      </c>
      <c r="J22" s="146">
        <f>IF(G22=0,0,(SUM($G$6:$G$61)-G22)/(COUNT($G$6:$G$61)-1))</f>
        <v>1162.2307692307693</v>
      </c>
      <c r="K22" s="148">
        <f>SUM(R22:AS22)</f>
        <v>16</v>
      </c>
      <c r="L22" s="148">
        <f>SUM(AT22:BU22)</f>
        <v>20</v>
      </c>
      <c r="M22" s="136">
        <f>SUM(L22+K22)</f>
        <v>36</v>
      </c>
      <c r="N22" s="136">
        <v>12</v>
      </c>
      <c r="O22" s="140">
        <f>IF(O23+P23&lt;1,0,SUM(O23/P23))</f>
        <v>0.9726027397260274</v>
      </c>
      <c r="P22" s="141"/>
      <c r="Q22" s="148">
        <f>CW62</f>
        <v>400</v>
      </c>
      <c r="R22" s="217">
        <f>IF(R23+S23=0,"",IF(R23=4,3,IF(R23=3,1,0)))</f>
        <v>3</v>
      </c>
      <c r="S22" s="182"/>
      <c r="T22" s="182">
        <f>IF(T23+U23=0,"",IF(T23=4,3,IF(T23=3,1,0)))</f>
        <v>3</v>
      </c>
      <c r="U22" s="182"/>
      <c r="V22" s="155">
        <f>IF(V23+W23=0,"",IF(V23=4,3,IF(V23=3,1,0)))</f>
        <v>3</v>
      </c>
      <c r="W22" s="155"/>
      <c r="X22" s="182">
        <f>IF(X23+Y23=0,"",IF(X23=4,3,IF(X23=3,1,0)))</f>
        <v>0</v>
      </c>
      <c r="Y22" s="182"/>
      <c r="Z22" s="182">
        <f>IF(Z23+AA23=0,"",IF(Z23=4,3,IF(Z23=3,1,0)))</f>
        <v>1</v>
      </c>
      <c r="AA22" s="182"/>
      <c r="AB22" s="182">
        <f>IF(AB23+AC23=0,"",IF(AB23=4,3,IF(AB23=3,1,0)))</f>
        <v>1</v>
      </c>
      <c r="AC22" s="182"/>
      <c r="AD22" s="182">
        <f>IF(AD23+AE23=0,"",IF(AD23=4,3,IF(AD23=3,1,0)))</f>
        <v>0</v>
      </c>
      <c r="AE22" s="182"/>
      <c r="AF22" s="155">
        <f>IF(AF23+AG23=0,"",IF(AF23=4,3,IF(AF23=3,1,0)))</f>
        <v>1</v>
      </c>
      <c r="AG22" s="155"/>
      <c r="AH22" s="156"/>
      <c r="AI22" s="157"/>
      <c r="AJ22" s="155">
        <f>IF(AJ23+AK23=0,"",IF(AJ23=4,3,IF(AJ23=3,1,0)))</f>
        <v>0</v>
      </c>
      <c r="AK22" s="155"/>
      <c r="AL22" s="155">
        <f>IF(AL23+AM23=0,"",IF(AL23=4,3,IF(AL23=3,1,0)))</f>
        <v>0</v>
      </c>
      <c r="AM22" s="155"/>
      <c r="AN22" s="155">
        <f>IF(AN23+AO23=0,"",IF(AN23=4,3,IF(AN23=3,1,0)))</f>
        <v>0</v>
      </c>
      <c r="AO22" s="155"/>
      <c r="AP22" s="182">
        <f>IF(AP23+AQ23=0,"",IF(AP23=4,3,IF(AP23=3,1,0)))</f>
        <v>3</v>
      </c>
      <c r="AQ22" s="182"/>
      <c r="AR22" s="182">
        <f>IF(AR23+AS23=0,"",IF(AR23=4,3,IF(AR23=3,1,0)))</f>
        <v>1</v>
      </c>
      <c r="AS22" s="182"/>
      <c r="AT22" s="182">
        <f>IF(AT23+AU23=0,"",IF(AT23=4,3,IF(AT23=3,1,0)))</f>
        <v>1</v>
      </c>
      <c r="AU22" s="182"/>
      <c r="AV22" s="155">
        <f>IF(AV23+AW23=0,"",IF(AV23=4,3,IF(AV23=3,1,0)))</f>
        <v>3</v>
      </c>
      <c r="AW22" s="155"/>
      <c r="AX22" s="155">
        <f>IF(AX23+AY23=0,"",IF(AX23=4,3,IF(AX23=3,1,0)))</f>
        <v>3</v>
      </c>
      <c r="AY22" s="155"/>
      <c r="AZ22" s="222">
        <f>IF(AZ23+BA23=0,"",IF(AZ23=4,3,IF(AZ23=3,1,0)))</f>
        <v>3</v>
      </c>
      <c r="BA22" s="223"/>
      <c r="BB22" s="222" t="str">
        <f>IF(BB23+BC23=0,"",IF(BB23=4,3,IF(BB23=3,1,0)))</f>
        <v/>
      </c>
      <c r="BC22" s="223"/>
      <c r="BD22" s="155">
        <f>IF(BD23+BE23=0,"",IF(BD23=4,3,IF(BD23=3,1,0)))</f>
        <v>1</v>
      </c>
      <c r="BE22" s="155"/>
      <c r="BF22" s="155">
        <f>IF(BF23+BG23=0,"",IF(BF23=4,3,IF(BF23=3,1,0)))</f>
        <v>0</v>
      </c>
      <c r="BG22" s="155"/>
      <c r="BH22" s="155">
        <f>IF(BH23+BI23=0,"",IF(BH23=4,3,IF(BH23=3,1,0)))</f>
        <v>0</v>
      </c>
      <c r="BI22" s="155"/>
      <c r="BJ22" s="155">
        <f>IF(BJ23+BK23=0,"",IF(BJ23=4,3,IF(BJ23=3,1,0)))</f>
        <v>3</v>
      </c>
      <c r="BK22" s="155"/>
      <c r="BL22" s="155">
        <f>IF(BL23+BM23=0,"",IF(BL23=4,3,IF(BL23=3,1,0)))</f>
        <v>0</v>
      </c>
      <c r="BM22" s="155"/>
      <c r="BN22" s="155">
        <f>IF(BN23+BO23=0,"",IF(BN23=4,3,IF(BN23=3,1,0)))</f>
        <v>0</v>
      </c>
      <c r="BO22" s="155"/>
      <c r="BP22" s="182">
        <f>IF(BP23+BQ23=0,"",IF(BP23=4,3,IF(BP23=3,1,0)))</f>
        <v>3</v>
      </c>
      <c r="BQ22" s="182"/>
      <c r="BR22" s="182">
        <f>IF(BR23+BS23=0,"",IF(BR23=4,3,IF(BR23=3,1,0)))</f>
        <v>0</v>
      </c>
      <c r="BS22" s="182"/>
      <c r="BT22" s="182">
        <f>IF(BT23+BU23=0,"",IF(BT23=4,3,IF(BT23=3,1,0)))</f>
        <v>3</v>
      </c>
      <c r="BU22" s="182"/>
      <c r="BV22" s="134">
        <v>14</v>
      </c>
      <c r="BW22" s="206"/>
      <c r="BX22" s="150">
        <v>2</v>
      </c>
      <c r="BY22" s="213" t="s">
        <v>111</v>
      </c>
      <c r="BZ22" s="163">
        <f>IF(BZ23+CA23=0,"",IF(BZ23=4,3,IF(BZ23=3,1,0)))</f>
        <v>0</v>
      </c>
      <c r="CA22" s="163"/>
      <c r="CB22" s="10" t="s">
        <v>27</v>
      </c>
      <c r="CC22" s="11"/>
      <c r="CD22" s="163">
        <f>IF(CD23+CE23=0,"",IF(CD23=4,3,IF(CD23=3,1,0)))</f>
        <v>0</v>
      </c>
      <c r="CE22" s="163"/>
      <c r="CF22" s="163" t="str">
        <f>IF(CF23+CG23=0,"",IF(CF23=4,3,IF(CF23=3,1,0)))</f>
        <v/>
      </c>
      <c r="CG22" s="163"/>
      <c r="CH22" s="163" t="str">
        <f>IF(CH23+CI23=0,"",IF(CH23=4,3,IF(CH23=3,1,0)))</f>
        <v/>
      </c>
      <c r="CI22" s="163"/>
      <c r="CJ22" s="163" t="str">
        <f>IF(CJ23+CK23=0,"",IF(CJ23=4,3,IF(CJ23=3,1,0)))</f>
        <v/>
      </c>
      <c r="CK22" s="163"/>
      <c r="CL22" s="150">
        <f t="shared" ref="CL22" si="32">SUM(BZ22:CK22)</f>
        <v>0</v>
      </c>
      <c r="CM22" s="153">
        <v>14</v>
      </c>
      <c r="CN22" s="1"/>
      <c r="CO22" s="129">
        <f>IF($R22=1,$M22/2)+IF($R22=0,$M22)</f>
        <v>0</v>
      </c>
      <c r="CP22" s="129">
        <f>IF($T22=1,$M22/2)+IF($T22=0,$M22)</f>
        <v>0</v>
      </c>
      <c r="CQ22" s="129">
        <f>IF($V22=1,$M22/2)+IF($V22=0,$M22)</f>
        <v>0</v>
      </c>
      <c r="CR22" s="129">
        <f>IF($X22=1,$M22/2)+IF($X22=0,$M22)</f>
        <v>36</v>
      </c>
      <c r="CS22" s="129">
        <f>IF($Z22=1,$M22/2)+IF($Z22=0,$M22)</f>
        <v>18</v>
      </c>
      <c r="CT22" s="129">
        <f>IF($AB22=1,$M22/2)+IF($AB22=0,$M22)</f>
        <v>18</v>
      </c>
      <c r="CU22" s="129">
        <f>IF($AD22=1,$M22/2)+IF($AD22=0,$M22)</f>
        <v>36</v>
      </c>
      <c r="CV22" s="129">
        <f>IF($AF22=1,$M22/2)+IF($AF22=0,$M22)</f>
        <v>18</v>
      </c>
      <c r="CW22" s="126"/>
      <c r="CX22" s="129">
        <f>IF($AJ22=1,$M22/2)+IF($AJ22=0,$M22)</f>
        <v>36</v>
      </c>
      <c r="CY22" s="129">
        <f>IF($AL22=1,$M22/2)+IF($AL22=0,$M22)</f>
        <v>36</v>
      </c>
      <c r="CZ22" s="129">
        <f>IF($AN22=1,$M22/2)+IF($AN22=0,$M22)</f>
        <v>36</v>
      </c>
      <c r="DA22" s="129">
        <f>IF($AP22=1,$M22/2)+IF($AP22=0,$M22)</f>
        <v>0</v>
      </c>
      <c r="DB22" s="129">
        <f>IF($AR22=1,$M22/2)+IF($AR22=0,$M22)</f>
        <v>18</v>
      </c>
      <c r="DC22" s="129">
        <f>IF($AT22=1,$M22/2)+IF($AT22=0,$M22)</f>
        <v>18</v>
      </c>
      <c r="DD22" s="129">
        <f>IF($AV22=1,$M22/2)+IF($AV22=0,$M22)</f>
        <v>0</v>
      </c>
      <c r="DE22" s="129">
        <f>IF($AX22=1,$M22/2)+IF($AX22=0,$M22)</f>
        <v>0</v>
      </c>
      <c r="DF22" s="129">
        <f>IF($AZ22=1,$M22/2)+IF($AZ22=0,$M22)</f>
        <v>0</v>
      </c>
      <c r="DG22" s="129">
        <f>IF($BB22=1,$M22/2)+IF($BB22=0,$M22)</f>
        <v>0</v>
      </c>
      <c r="DH22" s="129">
        <f>IF($BD22=1,$M22/2)+IF($BD22=0,$M22)</f>
        <v>18</v>
      </c>
      <c r="DI22" s="129">
        <f>IF($BF22=1,$M22/2)+IF($BF22=0,$M22)</f>
        <v>36</v>
      </c>
      <c r="DJ22" s="129">
        <f>IF($BH22=1,$M22/2)+IF($BH22=0,$M22)</f>
        <v>36</v>
      </c>
      <c r="DK22" s="129">
        <f>IF($BJ22=1,$M22/2)+IF($BJ22=0,$M22)</f>
        <v>0</v>
      </c>
      <c r="DL22" s="129">
        <f>IF($BL22=1,$M22/2)+IF($BL22=0,$M22)</f>
        <v>36</v>
      </c>
      <c r="DM22" s="129">
        <f>IF($BN22=1,$M22/2)+IF($BN22=0,$M22)</f>
        <v>36</v>
      </c>
      <c r="DN22" s="129">
        <f>IF($BP22=1,$M22/2)+IF($BP22=0,$M22)</f>
        <v>0</v>
      </c>
      <c r="DO22" s="129">
        <f>IF($BR22=1,$M22/2)+IF($BR22=0,$M22)</f>
        <v>36</v>
      </c>
      <c r="DP22" s="129">
        <f>IF($BT22=1,$M22/2)+IF($BT22=0,$M22)</f>
        <v>0</v>
      </c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11.25" customHeight="1" x14ac:dyDescent="0.25">
      <c r="A23" s="210"/>
      <c r="B23" s="221"/>
      <c r="C23" s="219"/>
      <c r="D23" s="209"/>
      <c r="E23" s="147"/>
      <c r="F23" s="147"/>
      <c r="G23" s="149"/>
      <c r="H23" s="145"/>
      <c r="I23" s="147"/>
      <c r="J23" s="147"/>
      <c r="K23" s="149"/>
      <c r="L23" s="149"/>
      <c r="M23" s="137"/>
      <c r="N23" s="137"/>
      <c r="O23" s="25">
        <f>SUM(R23,T23,V23,X23,Z23,AB23,AD23,AF23,AH23,AJ23,AL23,AN23,AP23,AR23,AT23,AV23,AX23,AZ23,BB23,BD23,BF23,BH23,BJ23,BL23,BN23,BP23,BR23,BT23)</f>
        <v>71</v>
      </c>
      <c r="P23" s="26">
        <f>SUM(S23,U23,W23,Y23,AA23,AC23,AE23,AG23,AI23,AK23,AM23,AO23,AQ23,AS23,AU23,AW23,AY23,BA23,BC23,BE23,BG23,BI23,BK23,BM23,BO23,BQ23,BS23,BU23)</f>
        <v>73</v>
      </c>
      <c r="Q23" s="149"/>
      <c r="R23" s="34">
        <v>4</v>
      </c>
      <c r="S23" s="35">
        <v>2</v>
      </c>
      <c r="T23" s="36">
        <v>4</v>
      </c>
      <c r="U23" s="35">
        <v>2</v>
      </c>
      <c r="V23" s="19">
        <v>4</v>
      </c>
      <c r="W23" s="20">
        <v>1</v>
      </c>
      <c r="X23" s="36">
        <v>1</v>
      </c>
      <c r="Y23" s="35">
        <v>4</v>
      </c>
      <c r="Z23" s="36">
        <v>3</v>
      </c>
      <c r="AA23" s="35">
        <v>3</v>
      </c>
      <c r="AB23" s="36">
        <v>3</v>
      </c>
      <c r="AC23" s="35">
        <v>3</v>
      </c>
      <c r="AD23" s="36">
        <v>2</v>
      </c>
      <c r="AE23" s="35">
        <v>4</v>
      </c>
      <c r="AF23" s="19">
        <v>3</v>
      </c>
      <c r="AG23" s="20">
        <v>3</v>
      </c>
      <c r="AH23" s="14"/>
      <c r="AI23" s="15"/>
      <c r="AJ23" s="19">
        <v>1</v>
      </c>
      <c r="AK23" s="20">
        <v>4</v>
      </c>
      <c r="AL23" s="19">
        <v>2</v>
      </c>
      <c r="AM23" s="20">
        <v>4</v>
      </c>
      <c r="AN23" s="19">
        <v>0</v>
      </c>
      <c r="AO23" s="20">
        <v>4</v>
      </c>
      <c r="AP23" s="36">
        <v>4</v>
      </c>
      <c r="AQ23" s="35">
        <v>2</v>
      </c>
      <c r="AR23" s="36">
        <v>3</v>
      </c>
      <c r="AS23" s="35">
        <v>3</v>
      </c>
      <c r="AT23" s="36">
        <v>3</v>
      </c>
      <c r="AU23" s="35">
        <v>3</v>
      </c>
      <c r="AV23" s="19">
        <v>4</v>
      </c>
      <c r="AW23" s="20">
        <v>2</v>
      </c>
      <c r="AX23" s="19">
        <v>4</v>
      </c>
      <c r="AY23" s="20">
        <v>2</v>
      </c>
      <c r="AZ23" s="36">
        <v>4</v>
      </c>
      <c r="BA23" s="35">
        <v>1</v>
      </c>
      <c r="BB23" s="36"/>
      <c r="BC23" s="35"/>
      <c r="BD23" s="19">
        <v>3</v>
      </c>
      <c r="BE23" s="20">
        <v>3</v>
      </c>
      <c r="BF23" s="19">
        <v>1</v>
      </c>
      <c r="BG23" s="20">
        <v>4</v>
      </c>
      <c r="BH23" s="19">
        <v>2</v>
      </c>
      <c r="BI23" s="20">
        <v>4</v>
      </c>
      <c r="BJ23" s="19">
        <v>4</v>
      </c>
      <c r="BK23" s="20">
        <v>0</v>
      </c>
      <c r="BL23" s="19">
        <v>2</v>
      </c>
      <c r="BM23" s="20">
        <v>4</v>
      </c>
      <c r="BN23" s="19">
        <v>1</v>
      </c>
      <c r="BO23" s="20">
        <v>4</v>
      </c>
      <c r="BP23" s="36">
        <v>4</v>
      </c>
      <c r="BQ23" s="35">
        <v>2</v>
      </c>
      <c r="BR23" s="36">
        <v>1</v>
      </c>
      <c r="BS23" s="35">
        <v>4</v>
      </c>
      <c r="BT23" s="36">
        <v>4</v>
      </c>
      <c r="BU23" s="35">
        <v>1</v>
      </c>
      <c r="BV23" s="134"/>
      <c r="BW23" s="206"/>
      <c r="BX23" s="150"/>
      <c r="BY23" s="213"/>
      <c r="BZ23" s="21">
        <v>2</v>
      </c>
      <c r="CA23" s="22">
        <v>4</v>
      </c>
      <c r="CB23" s="23"/>
      <c r="CC23" s="24"/>
      <c r="CD23" s="21">
        <v>2</v>
      </c>
      <c r="CE23" s="22">
        <v>4</v>
      </c>
      <c r="CF23" s="21"/>
      <c r="CG23" s="22"/>
      <c r="CH23" s="21"/>
      <c r="CI23" s="22"/>
      <c r="CJ23" s="21"/>
      <c r="CK23" s="22"/>
      <c r="CL23" s="150"/>
      <c r="CM23" s="153"/>
      <c r="CN23" s="1"/>
      <c r="CO23" s="129"/>
      <c r="CP23" s="129"/>
      <c r="CQ23" s="129"/>
      <c r="CR23" s="129"/>
      <c r="CS23" s="129"/>
      <c r="CT23" s="129"/>
      <c r="CU23" s="129"/>
      <c r="CV23" s="129"/>
      <c r="CW23" s="126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11.25" customHeight="1" x14ac:dyDescent="0.25">
      <c r="A24" s="210" t="s">
        <v>47</v>
      </c>
      <c r="B24" s="220" t="s">
        <v>112</v>
      </c>
      <c r="C24" s="219" t="s">
        <v>83</v>
      </c>
      <c r="D24" s="209"/>
      <c r="E24" s="146">
        <f t="shared" ref="E24" si="33">IF(G24="",0,IF(F24+G24&lt;1000,1000,F24+G24))</f>
        <v>1376</v>
      </c>
      <c r="F24" s="146">
        <f>IF(I24&gt;150,IF(H24&gt;=65,0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(15+50)%)*10),IF(I24&lt;-150,IF(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&lt;1,0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)</f>
        <v>-9.0000000000000213</v>
      </c>
      <c r="G24" s="148">
        <v>1385</v>
      </c>
      <c r="H24" s="144">
        <f t="shared" ref="H24" si="34">IF(COUNT(AT24:BU24)=0,0,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/((COUNT(AT24:BU24))*2)%)</f>
        <v>61.538461538461533</v>
      </c>
      <c r="I24" s="146">
        <f t="shared" ref="I24" si="35">IF(G24="",0,G24-IF(SUM($G$34:$G$61)=0,0,(SUM($G$34:$G$61)/(COUNT($G$34:$G$61)))))</f>
        <v>242.61538461538453</v>
      </c>
      <c r="J24" s="146">
        <f>IF(G24=0,0,(SUM($G$6:$G$61)-G24)/(COUNT($G$6:$G$61)-1))</f>
        <v>1152.9230769230769</v>
      </c>
      <c r="K24" s="148">
        <f>SUM(R24:AS24)</f>
        <v>26</v>
      </c>
      <c r="L24" s="148">
        <f t="shared" ref="L24" si="36">SUM(AT24:BU24)</f>
        <v>21</v>
      </c>
      <c r="M24" s="136">
        <f>SUM(L24+K24)</f>
        <v>47</v>
      </c>
      <c r="N24" s="136">
        <v>4</v>
      </c>
      <c r="O24" s="140">
        <f>IF(O25+P25&lt;1,0,SUM(O25/P25))</f>
        <v>1.4655172413793103</v>
      </c>
      <c r="P24" s="141"/>
      <c r="Q24" s="148">
        <f>CX62</f>
        <v>579.5</v>
      </c>
      <c r="R24" s="217">
        <f>IF(R25+S25=0,"",IF(R25=4,3,IF(R25=3,1,0)))</f>
        <v>3</v>
      </c>
      <c r="S24" s="182"/>
      <c r="T24" s="182">
        <f>IF(T25+U25=0,"",IF(T25=4,3,IF(T25=3,1,0)))</f>
        <v>3</v>
      </c>
      <c r="U24" s="182"/>
      <c r="V24" s="155">
        <f>IF(V25+W25=0,"",IF(V25=4,3,IF(V25=3,1,0)))</f>
        <v>1</v>
      </c>
      <c r="W24" s="155"/>
      <c r="X24" s="182">
        <f>IF(X25+Y25=0,"",IF(X25=4,3,IF(X25=3,1,0)))</f>
        <v>1</v>
      </c>
      <c r="Y24" s="182"/>
      <c r="Z24" s="182">
        <f>IF(Z25+AA25=0,"",IF(Z25=4,3,IF(Z25=3,1,0)))</f>
        <v>3</v>
      </c>
      <c r="AA24" s="182"/>
      <c r="AB24" s="182">
        <f>IF(AB25+AC25=0,"",IF(AB25=4,3,IF(AB25=3,1,0)))</f>
        <v>3</v>
      </c>
      <c r="AC24" s="182"/>
      <c r="AD24" s="182">
        <f>IF(AD25+AE25=0,"",IF(AD25=4,3,IF(AD25=3,1,0)))</f>
        <v>3</v>
      </c>
      <c r="AE24" s="182"/>
      <c r="AF24" s="155">
        <f>IF(AF25+AG25=0,"",IF(AF25=4,3,IF(AF25=3,1,0)))</f>
        <v>1</v>
      </c>
      <c r="AG24" s="155"/>
      <c r="AH24" s="155">
        <f>IF(AH25+AI25=0,"",IF(AH25=4,3,IF(AH25=3,1,0)))</f>
        <v>3</v>
      </c>
      <c r="AI24" s="155"/>
      <c r="AJ24" s="156"/>
      <c r="AK24" s="157"/>
      <c r="AL24" s="155">
        <f>IF(AL25+AM25=0,"",IF(AL25=4,3,IF(AL25=3,1,0)))</f>
        <v>0</v>
      </c>
      <c r="AM24" s="155"/>
      <c r="AN24" s="155">
        <f>IF(AN25+AO25=0,"",IF(AN25=4,3,IF(AN25=3,1,0)))</f>
        <v>1</v>
      </c>
      <c r="AO24" s="155"/>
      <c r="AP24" s="182">
        <f>IF(AP25+AQ25=0,"",IF(AP25=4,3,IF(AP25=3,1,0)))</f>
        <v>1</v>
      </c>
      <c r="AQ24" s="182"/>
      <c r="AR24" s="182">
        <f>IF(AR25+AS25=0,"",IF(AR25=4,3,IF(AR25=3,1,0)))</f>
        <v>3</v>
      </c>
      <c r="AS24" s="182"/>
      <c r="AT24" s="182">
        <f>IF(AT25+AU25=0,"",IF(AT25=4,3,IF(AT25=3,1,0)))</f>
        <v>1</v>
      </c>
      <c r="AU24" s="182"/>
      <c r="AV24" s="155">
        <f>IF(AV25+AW25=0,"",IF(AV25=4,3,IF(AV25=3,1,0)))</f>
        <v>1</v>
      </c>
      <c r="AW24" s="155"/>
      <c r="AX24" s="155">
        <f>IF(AX25+AY25=0,"",IF(AX25=4,3,IF(AX25=3,1,0)))</f>
        <v>3</v>
      </c>
      <c r="AY24" s="155"/>
      <c r="AZ24" s="182">
        <f>IF(AZ25+BA25=0,"",IF(AZ25=4,3,IF(AZ25=3,1,0)))</f>
        <v>3</v>
      </c>
      <c r="BA24" s="182"/>
      <c r="BB24" s="182" t="str">
        <f>IF(BB25+BC25=0,"",IF(BB25=4,3,IF(BB25=3,1,0)))</f>
        <v/>
      </c>
      <c r="BC24" s="182"/>
      <c r="BD24" s="155">
        <f>IF(BD25+BE25=0,"",IF(BD25=4,3,IF(BD25=3,1,0)))</f>
        <v>1</v>
      </c>
      <c r="BE24" s="155"/>
      <c r="BF24" s="155">
        <f>IF(BF25+BG25=0,"",IF(BF25=4,3,IF(BF25=3,1,0)))</f>
        <v>0</v>
      </c>
      <c r="BG24" s="155"/>
      <c r="BH24" s="155">
        <f>IF(BH25+BI25=0,"",IF(BH25=4,3,IF(BH25=3,1,0)))</f>
        <v>1</v>
      </c>
      <c r="BI24" s="155"/>
      <c r="BJ24" s="155">
        <f>IF(BJ25+BK25=0,"",IF(BJ25=4,3,IF(BJ25=3,1,0)))</f>
        <v>3</v>
      </c>
      <c r="BK24" s="155"/>
      <c r="BL24" s="155">
        <f>IF(BL25+BM25=0,"",IF(BL25=4,3,IF(BL25=3,1,0)))</f>
        <v>1</v>
      </c>
      <c r="BM24" s="155"/>
      <c r="BN24" s="155">
        <f>IF(BN25+BO25=0,"",IF(BN25=4,3,IF(BN25=3,1,0)))</f>
        <v>1</v>
      </c>
      <c r="BO24" s="155"/>
      <c r="BP24" s="182">
        <f>IF(BP25+BQ25=0,"",IF(BP25=4,3,IF(BP25=3,1,0)))</f>
        <v>3</v>
      </c>
      <c r="BQ24" s="182"/>
      <c r="BR24" s="182">
        <f>IF(BR25+BS25=0,"",IF(BR25=4,3,IF(BR25=3,1,0)))</f>
        <v>3</v>
      </c>
      <c r="BS24" s="182"/>
      <c r="BT24" s="182">
        <f>IF(BT25+BU25=0,"",IF(BT25=4,3,IF(BT25=3,1,0)))</f>
        <v>0</v>
      </c>
      <c r="BU24" s="182"/>
      <c r="BV24" s="134">
        <v>17</v>
      </c>
      <c r="BW24" s="206"/>
      <c r="BX24" s="150">
        <v>3</v>
      </c>
      <c r="BY24" s="211" t="s">
        <v>113</v>
      </c>
      <c r="BZ24" s="163">
        <f>IF(BZ25+CA25=0,"",IF(BZ25=4,3,IF(BZ25=3,1,0)))</f>
        <v>0</v>
      </c>
      <c r="CA24" s="163"/>
      <c r="CB24" s="163">
        <f>IF(CB25+CC25=0,"",IF(CB25=4,3,IF(CB25=3,1,0)))</f>
        <v>3</v>
      </c>
      <c r="CC24" s="163"/>
      <c r="CD24" s="10" t="s">
        <v>27</v>
      </c>
      <c r="CE24" s="11"/>
      <c r="CF24" s="163" t="str">
        <f>IF(CF25+CG25=0,"",IF(CF25=4,3,IF(CF25=3,1,0)))</f>
        <v/>
      </c>
      <c r="CG24" s="163"/>
      <c r="CH24" s="163" t="str">
        <f>IF(CH25+CI25=0,"",IF(CH25=4,3,IF(CH25=3,1,0)))</f>
        <v/>
      </c>
      <c r="CI24" s="163"/>
      <c r="CJ24" s="163" t="str">
        <f>IF(CJ25+CK25=0,"",IF(CJ25=4,3,IF(CJ25=3,1,0)))</f>
        <v/>
      </c>
      <c r="CK24" s="163"/>
      <c r="CL24" s="150">
        <f t="shared" ref="CL24" si="37">SUM(BZ24:CK24)</f>
        <v>3</v>
      </c>
      <c r="CM24" s="153">
        <v>13</v>
      </c>
      <c r="CN24" s="1"/>
      <c r="CO24" s="129">
        <f>IF($R24=1,$M24/2)+IF($R24=0,$M24)</f>
        <v>0</v>
      </c>
      <c r="CP24" s="129">
        <f>IF($T24=1,$M24/2)+IF($T24=0,$M24)</f>
        <v>0</v>
      </c>
      <c r="CQ24" s="129">
        <f>IF($V24=1,$M24/2)+IF($V24=0,$M24)</f>
        <v>23.5</v>
      </c>
      <c r="CR24" s="129">
        <f>IF($X24=1,$M24/2)+IF($X24=0,$M24)</f>
        <v>23.5</v>
      </c>
      <c r="CS24" s="129">
        <f>IF($Z24=1,$M24/2)+IF($Z24=0,$M24)</f>
        <v>0</v>
      </c>
      <c r="CT24" s="129">
        <f>IF($AB24=1,$M24/2)+IF($AB24=0,$M24)</f>
        <v>0</v>
      </c>
      <c r="CU24" s="129">
        <f>IF($AD24=1,$M24/2)+IF($AD24=0,$M24)</f>
        <v>0</v>
      </c>
      <c r="CV24" s="129">
        <f>IF($AF24=1,$M24/2)+IF($AF24=0,$M24)</f>
        <v>23.5</v>
      </c>
      <c r="CW24" s="129">
        <f>IF($AH24=1,$M24/2)+IF($AH24=0,$M24)</f>
        <v>0</v>
      </c>
      <c r="CX24" s="126"/>
      <c r="CY24" s="129">
        <f>IF($AL24=1,$M24/2)+IF($AL24=0,$M24)</f>
        <v>47</v>
      </c>
      <c r="CZ24" s="129">
        <f>IF($AN24=1,$M24/2)+IF($AN24=0,$M24)</f>
        <v>23.5</v>
      </c>
      <c r="DA24" s="129">
        <f>IF($AP24=1,$M24/2)+IF($AP24=0,$M24)</f>
        <v>23.5</v>
      </c>
      <c r="DB24" s="129">
        <f>IF($AR24=1,$M24/2)+IF($AR24=0,$M24)</f>
        <v>0</v>
      </c>
      <c r="DC24" s="129">
        <f>IF($AT24=1,$M24/2)+IF($AT24=0,$M24)</f>
        <v>23.5</v>
      </c>
      <c r="DD24" s="129">
        <f>IF($AV24=1,$M24/2)+IF($AV24=0,$M24)</f>
        <v>23.5</v>
      </c>
      <c r="DE24" s="129">
        <f>IF($AX24=1,$M24/2)+IF($AX24=0,$M24)</f>
        <v>0</v>
      </c>
      <c r="DF24" s="129">
        <f>IF($AZ24=1,$M24/2)+IF($AZ24=0,$M24)</f>
        <v>0</v>
      </c>
      <c r="DG24" s="129">
        <f>IF($BB24=1,$M24/2)+IF($BB24=0,$M24)</f>
        <v>0</v>
      </c>
      <c r="DH24" s="129">
        <f>IF($BD24=1,$M24/2)+IF($BD24=0,$M24)</f>
        <v>23.5</v>
      </c>
      <c r="DI24" s="129">
        <f>IF($BF24=1,$M24/2)+IF($BF24=0,$M24)</f>
        <v>47</v>
      </c>
      <c r="DJ24" s="129">
        <f>IF($BH24=1,$M24/2)+IF($BH24=0,$M24)</f>
        <v>23.5</v>
      </c>
      <c r="DK24" s="129">
        <f>IF($BJ24=1,$M24/2)+IF($BJ24=0,$M24)</f>
        <v>0</v>
      </c>
      <c r="DL24" s="129">
        <f>IF($BL24=1,$M24/2)+IF($BL24=0,$M24)</f>
        <v>23.5</v>
      </c>
      <c r="DM24" s="129">
        <f>IF($BN24=1,$M24/2)+IF($BN24=0,$M24)</f>
        <v>23.5</v>
      </c>
      <c r="DN24" s="129">
        <f>IF($BP24=1,$M24/2)+IF($BP24=0,$M24)</f>
        <v>0</v>
      </c>
      <c r="DO24" s="129">
        <f>IF($BR24=1,$M24/2)+IF($BR24=0,$M24)</f>
        <v>0</v>
      </c>
      <c r="DP24" s="129">
        <f>IF($BT24=1,$M24/2)+IF($BT24=0,$M24)</f>
        <v>47</v>
      </c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11.25" customHeight="1" x14ac:dyDescent="0.25">
      <c r="A25" s="210"/>
      <c r="B25" s="220"/>
      <c r="C25" s="219"/>
      <c r="D25" s="209"/>
      <c r="E25" s="147"/>
      <c r="F25" s="147"/>
      <c r="G25" s="149"/>
      <c r="H25" s="145"/>
      <c r="I25" s="147"/>
      <c r="J25" s="147"/>
      <c r="K25" s="149"/>
      <c r="L25" s="149"/>
      <c r="M25" s="137"/>
      <c r="N25" s="137"/>
      <c r="O25" s="25">
        <f>SUM(R25,T25,V25,X25,Z25,AB25,AD25,AF25,AH25,AJ25,AL25,AN25,AP25,AR25,AT25,AV25,AX25,AZ25,BB25,BD25,BF25,BH25,BJ25,BL25,BN25,BP25,BR25,BT25)</f>
        <v>85</v>
      </c>
      <c r="P25" s="26">
        <f>SUM(S25,U25,W25,Y25,AA25,AC25,AE25,AG25,AI25,AK25,AM25,AO25,AQ25,AS25,AU25,AW25,AY25,BA25,BC25,BE25,BG25,BI25,BK25,BM25,BO25,BQ25,BS25,BU25)</f>
        <v>58</v>
      </c>
      <c r="Q25" s="149"/>
      <c r="R25" s="34">
        <v>4</v>
      </c>
      <c r="S25" s="35">
        <v>1</v>
      </c>
      <c r="T25" s="36">
        <v>4</v>
      </c>
      <c r="U25" s="35">
        <v>0</v>
      </c>
      <c r="V25" s="19">
        <v>3</v>
      </c>
      <c r="W25" s="20">
        <v>3</v>
      </c>
      <c r="X25" s="36">
        <v>3</v>
      </c>
      <c r="Y25" s="35">
        <v>3</v>
      </c>
      <c r="Z25" s="36">
        <v>4</v>
      </c>
      <c r="AA25" s="35">
        <v>2</v>
      </c>
      <c r="AB25" s="36">
        <v>4</v>
      </c>
      <c r="AC25" s="35">
        <v>1</v>
      </c>
      <c r="AD25" s="36">
        <v>4</v>
      </c>
      <c r="AE25" s="35">
        <v>2</v>
      </c>
      <c r="AF25" s="19">
        <v>3</v>
      </c>
      <c r="AG25" s="20">
        <v>3</v>
      </c>
      <c r="AH25" s="19">
        <v>4</v>
      </c>
      <c r="AI25" s="20">
        <v>1</v>
      </c>
      <c r="AJ25" s="14"/>
      <c r="AK25" s="15"/>
      <c r="AL25" s="19">
        <v>1</v>
      </c>
      <c r="AM25" s="20">
        <v>4</v>
      </c>
      <c r="AN25" s="19">
        <v>3</v>
      </c>
      <c r="AO25" s="20">
        <v>3</v>
      </c>
      <c r="AP25" s="36">
        <v>3</v>
      </c>
      <c r="AQ25" s="35">
        <v>3</v>
      </c>
      <c r="AR25" s="36">
        <v>4</v>
      </c>
      <c r="AS25" s="35">
        <v>2</v>
      </c>
      <c r="AT25" s="36">
        <v>3</v>
      </c>
      <c r="AU25" s="35">
        <v>3</v>
      </c>
      <c r="AV25" s="19">
        <v>3</v>
      </c>
      <c r="AW25" s="20">
        <v>3</v>
      </c>
      <c r="AX25" s="19">
        <v>4</v>
      </c>
      <c r="AY25" s="20">
        <v>0</v>
      </c>
      <c r="AZ25" s="36">
        <v>4</v>
      </c>
      <c r="BA25" s="35">
        <v>2</v>
      </c>
      <c r="BB25" s="36"/>
      <c r="BC25" s="35"/>
      <c r="BD25" s="19">
        <v>3</v>
      </c>
      <c r="BE25" s="20">
        <v>3</v>
      </c>
      <c r="BF25" s="19">
        <v>2</v>
      </c>
      <c r="BG25" s="20">
        <v>4</v>
      </c>
      <c r="BH25" s="19">
        <v>3</v>
      </c>
      <c r="BI25" s="20">
        <v>3</v>
      </c>
      <c r="BJ25" s="19">
        <v>4</v>
      </c>
      <c r="BK25" s="20">
        <v>0</v>
      </c>
      <c r="BL25" s="19">
        <v>3</v>
      </c>
      <c r="BM25" s="20">
        <v>3</v>
      </c>
      <c r="BN25" s="19">
        <v>3</v>
      </c>
      <c r="BO25" s="20">
        <v>3</v>
      </c>
      <c r="BP25" s="36">
        <v>4</v>
      </c>
      <c r="BQ25" s="35">
        <v>2</v>
      </c>
      <c r="BR25" s="36">
        <v>4</v>
      </c>
      <c r="BS25" s="35">
        <v>0</v>
      </c>
      <c r="BT25" s="36">
        <v>1</v>
      </c>
      <c r="BU25" s="35">
        <v>4</v>
      </c>
      <c r="BV25" s="134"/>
      <c r="BW25" s="206"/>
      <c r="BX25" s="150"/>
      <c r="BY25" s="211"/>
      <c r="BZ25" s="21">
        <v>0</v>
      </c>
      <c r="CA25" s="22">
        <v>4</v>
      </c>
      <c r="CB25" s="21">
        <v>4</v>
      </c>
      <c r="CC25" s="22">
        <v>2</v>
      </c>
      <c r="CD25" s="23"/>
      <c r="CE25" s="24"/>
      <c r="CF25" s="21"/>
      <c r="CG25" s="22"/>
      <c r="CH25" s="21"/>
      <c r="CI25" s="22"/>
      <c r="CJ25" s="21"/>
      <c r="CK25" s="22"/>
      <c r="CL25" s="150"/>
      <c r="CM25" s="153"/>
      <c r="CN25" s="1"/>
      <c r="CO25" s="129"/>
      <c r="CP25" s="129"/>
      <c r="CQ25" s="129"/>
      <c r="CR25" s="129"/>
      <c r="CS25" s="129"/>
      <c r="CT25" s="129"/>
      <c r="CU25" s="129"/>
      <c r="CV25" s="129"/>
      <c r="CW25" s="129"/>
      <c r="CX25" s="126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11.25" customHeight="1" x14ac:dyDescent="0.25">
      <c r="A26" s="210" t="s">
        <v>49</v>
      </c>
      <c r="B26" s="221" t="s">
        <v>114</v>
      </c>
      <c r="C26" s="219" t="s">
        <v>104</v>
      </c>
      <c r="D26" s="209"/>
      <c r="E26" s="146">
        <f t="shared" ref="E26" si="38">IF(G26="",0,IF(F26+G26&lt;1000,1000,F26+G26))</f>
        <v>1233.52</v>
      </c>
      <c r="F26" s="146">
        <f>IF(I26&gt;150,IF(H26&gt;=65,0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(15+50)%)*10),IF(I26&lt;-150,IF(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&lt;1,0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)</f>
        <v>8.5200000000000209</v>
      </c>
      <c r="G26" s="148">
        <v>1225</v>
      </c>
      <c r="H26" s="144">
        <f t="shared" ref="H26" si="39">IF(COUNT(AT26:BU26)=0,0,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/((COUNT(AT26:BU26))*2)%)</f>
        <v>61.538461538461533</v>
      </c>
      <c r="I26" s="146">
        <f t="shared" ref="I26" si="40">IF(G26="",0,G26-IF(SUM($G$34:$G$61)=0,0,(SUM($G$34:$G$61)/(COUNT($G$34:$G$61)))))</f>
        <v>82.615384615384528</v>
      </c>
      <c r="J26" s="146">
        <f>IF(G26=0,0,(SUM($G$6:$G$61)-G26)/(COUNT($G$6:$G$61)-1))</f>
        <v>1159.0769230769231</v>
      </c>
      <c r="K26" s="148">
        <f>SUM(R26:AS26)</f>
        <v>20</v>
      </c>
      <c r="L26" s="148">
        <f t="shared" ref="L26" si="41">SUM(AT26:BU26)</f>
        <v>21</v>
      </c>
      <c r="M26" s="136">
        <f>SUM(L26+K26)</f>
        <v>41</v>
      </c>
      <c r="N26" s="136">
        <v>6</v>
      </c>
      <c r="O26" s="140">
        <f>IF(O27+P27&lt;1,0,SUM(O27/P27))</f>
        <v>1.1666666666666667</v>
      </c>
      <c r="P26" s="141"/>
      <c r="Q26" s="148">
        <f>CY62</f>
        <v>526.5</v>
      </c>
      <c r="R26" s="217">
        <f>IF(R27+S27=0,"",IF(R27=4,3,IF(R27=3,1,0)))</f>
        <v>1</v>
      </c>
      <c r="S26" s="182"/>
      <c r="T26" s="182">
        <f>IF(T27+U27=0,"",IF(T27=4,3,IF(T27=3,1,0)))</f>
        <v>3</v>
      </c>
      <c r="U26" s="182"/>
      <c r="V26" s="155">
        <f>IF(V27+W27=0,"",IF(V27=4,3,IF(V27=3,1,0)))</f>
        <v>1</v>
      </c>
      <c r="W26" s="155"/>
      <c r="X26" s="182">
        <f>IF(X27+Y27=0,"",IF(X27=4,3,IF(X27=3,1,0)))</f>
        <v>0</v>
      </c>
      <c r="Y26" s="182"/>
      <c r="Z26" s="182">
        <f>IF(Z27+AA27=0,"",IF(Z27=4,3,IF(Z27=3,1,0)))</f>
        <v>1</v>
      </c>
      <c r="AA26" s="182"/>
      <c r="AB26" s="182">
        <f>IF(AB27+AC27=0,"",IF(AB27=4,3,IF(AB27=3,1,0)))</f>
        <v>3</v>
      </c>
      <c r="AC26" s="182"/>
      <c r="AD26" s="182">
        <f>IF(AD27+AE27=0,"",IF(AD27=4,3,IF(AD27=3,1,0)))</f>
        <v>3</v>
      </c>
      <c r="AE26" s="182"/>
      <c r="AF26" s="155">
        <f>IF(AF27+AG27=0,"",IF(AF27=4,3,IF(AF27=3,1,0)))</f>
        <v>0</v>
      </c>
      <c r="AG26" s="155"/>
      <c r="AH26" s="155">
        <f>IF(AH27+AI27=0,"",IF(AH27=4,3,IF(AH27=3,1,0)))</f>
        <v>3</v>
      </c>
      <c r="AI26" s="155"/>
      <c r="AJ26" s="155">
        <f>IF(AJ27+AK27=0,"",IF(AJ27=4,3,IF(AJ27=3,1,0)))</f>
        <v>3</v>
      </c>
      <c r="AK26" s="155"/>
      <c r="AL26" s="156"/>
      <c r="AM26" s="157"/>
      <c r="AN26" s="155">
        <f>IF(AN27+AO27=0,"",IF(AN27=4,3,IF(AN27=3,1,0)))</f>
        <v>0</v>
      </c>
      <c r="AO26" s="155"/>
      <c r="AP26" s="182">
        <f>IF(AP27+AQ27=0,"",IF(AP27=4,3,IF(AP27=3,1,0)))</f>
        <v>1</v>
      </c>
      <c r="AQ26" s="182"/>
      <c r="AR26" s="182">
        <f>IF(AR27+AS27=0,"",IF(AR27=4,3,IF(AR27=3,1,0)))</f>
        <v>1</v>
      </c>
      <c r="AS26" s="182"/>
      <c r="AT26" s="182">
        <f>IF(AT27+AU27=0,"",IF(AT27=4,3,IF(AT27=3,1,0)))</f>
        <v>3</v>
      </c>
      <c r="AU26" s="182"/>
      <c r="AV26" s="155">
        <f>IF(AV27+AW27=0,"",IF(AV27=4,3,IF(AV27=3,1,0)))</f>
        <v>0</v>
      </c>
      <c r="AW26" s="155"/>
      <c r="AX26" s="155">
        <f>IF(AX27+AY27=0,"",IF(AX27=4,3,IF(AX27=3,1,0)))</f>
        <v>0</v>
      </c>
      <c r="AY26" s="155"/>
      <c r="AZ26" s="182">
        <f>IF(AZ27+BA27=0,"",IF(AZ27=4,3,IF(AZ27=3,1,0)))</f>
        <v>3</v>
      </c>
      <c r="BA26" s="182"/>
      <c r="BB26" s="182" t="str">
        <f>IF(BB27+BC27=0,"",IF(BB27=4,3,IF(BB27=3,1,0)))</f>
        <v/>
      </c>
      <c r="BC26" s="182"/>
      <c r="BD26" s="155">
        <f>IF(BD27+BE27=0,"",IF(BD27=4,3,IF(BD27=3,1,0)))</f>
        <v>3</v>
      </c>
      <c r="BE26" s="155"/>
      <c r="BF26" s="155">
        <f>IF(BF27+BG27=0,"",IF(BF27=4,3,IF(BF27=3,1,0)))</f>
        <v>1</v>
      </c>
      <c r="BG26" s="155"/>
      <c r="BH26" s="155">
        <f>IF(BH27+BI27=0,"",IF(BH27=4,3,IF(BH27=3,1,0)))</f>
        <v>3</v>
      </c>
      <c r="BI26" s="155"/>
      <c r="BJ26" s="155">
        <f>IF(BJ27+BK27=0,"",IF(BJ27=4,3,IF(BJ27=3,1,0)))</f>
        <v>1</v>
      </c>
      <c r="BK26" s="155"/>
      <c r="BL26" s="155">
        <f>IF(BL27+BM27=0,"",IF(BL27=4,3,IF(BL27=3,1,0)))</f>
        <v>1</v>
      </c>
      <c r="BM26" s="155"/>
      <c r="BN26" s="155">
        <f>IF(BN27+BO27=0,"",IF(BN27=4,3,IF(BN27=3,1,0)))</f>
        <v>1</v>
      </c>
      <c r="BO26" s="155"/>
      <c r="BP26" s="182">
        <f>IF(BP27+BQ27=0,"",IF(BP27=4,3,IF(BP27=3,1,0)))</f>
        <v>1</v>
      </c>
      <c r="BQ26" s="182"/>
      <c r="BR26" s="182">
        <f>IF(BR27+BS27=0,"",IF(BR27=4,3,IF(BR27=3,1,0)))</f>
        <v>3</v>
      </c>
      <c r="BS26" s="182"/>
      <c r="BT26" s="182">
        <f>IF(BT27+BU27=0,"",IF(BT27=4,3,IF(BT27=3,1,0)))</f>
        <v>1</v>
      </c>
      <c r="BU26" s="182"/>
      <c r="BV26" s="134">
        <v>17</v>
      </c>
      <c r="BW26" s="206"/>
      <c r="BX26" s="150">
        <v>4</v>
      </c>
      <c r="BY26" s="153"/>
      <c r="BZ26" s="163" t="str">
        <f>IF(BZ27+CA27=0,"",IF(BZ27=4,3,IF(BZ27=3,1,0)))</f>
        <v/>
      </c>
      <c r="CA26" s="163"/>
      <c r="CB26" s="163" t="str">
        <f>IF(CB27+CC27=0,"",IF(CB27=4,3,IF(CB27=3,1,0)))</f>
        <v/>
      </c>
      <c r="CC26" s="163"/>
      <c r="CD26" s="163" t="str">
        <f>IF(CD27+CE27=0,"",IF(CD27=4,3,IF(CD27=3,1,0)))</f>
        <v/>
      </c>
      <c r="CE26" s="163"/>
      <c r="CF26" s="10" t="s">
        <v>27</v>
      </c>
      <c r="CG26" s="11"/>
      <c r="CH26" s="163" t="str">
        <f>IF(CH27+CI27=0,"",IF(CH27=4,3,IF(CH27=3,1,0)))</f>
        <v/>
      </c>
      <c r="CI26" s="163"/>
      <c r="CJ26" s="163" t="str">
        <f>IF(CJ27+CK27=0,"",IF(CJ27=4,3,IF(CJ27=3,1,0)))</f>
        <v/>
      </c>
      <c r="CK26" s="163"/>
      <c r="CL26" s="150">
        <f t="shared" ref="CL26" si="42">SUM(BZ26:CK26)</f>
        <v>0</v>
      </c>
      <c r="CM26" s="153"/>
      <c r="CN26" s="1"/>
      <c r="CO26" s="129">
        <f>IF($R26=1,$M26/2)+IF($R26=0,$M26)</f>
        <v>20.5</v>
      </c>
      <c r="CP26" s="129">
        <f>IF($T26=1,$M26/2)+IF($T26=0,$M26)</f>
        <v>0</v>
      </c>
      <c r="CQ26" s="129">
        <f>IF($V26=1,$M26/2)+IF($V26=0,$M26)</f>
        <v>20.5</v>
      </c>
      <c r="CR26" s="129">
        <f>IF($X26=1,$M26/2)+IF($X26=0,$M26)</f>
        <v>41</v>
      </c>
      <c r="CS26" s="129">
        <f>IF($Z26=1,$M26/2)+IF($Z26=0,$M26)</f>
        <v>20.5</v>
      </c>
      <c r="CT26" s="129">
        <f>IF($AB26=1,$M26/2)+IF($AB26=0,$M26)</f>
        <v>0</v>
      </c>
      <c r="CU26" s="129">
        <f>IF($AD26=1,$M26/2)+IF($AD26=0,$M26)</f>
        <v>0</v>
      </c>
      <c r="CV26" s="129">
        <f>IF($AF26=1,$M26/2)+IF($AF26=0,$M26)</f>
        <v>41</v>
      </c>
      <c r="CW26" s="129">
        <f>IF($AH26=1,$M26/2)+IF($AH26=0,$M26)</f>
        <v>0</v>
      </c>
      <c r="CX26" s="129">
        <f>IF($AJ26=1,$M26/2)+IF($AJ26=0,$M26)</f>
        <v>0</v>
      </c>
      <c r="CY26" s="126"/>
      <c r="CZ26" s="129">
        <f>IF($AN26=1,$M26/2)+IF($AN26=0,$M26)</f>
        <v>41</v>
      </c>
      <c r="DA26" s="129">
        <f>IF($AP26=1,$M26/2)+IF($AP26=0,$M26)</f>
        <v>20.5</v>
      </c>
      <c r="DB26" s="129">
        <f>IF($AR26=1,$M26/2)+IF($AR26=0,$M26)</f>
        <v>20.5</v>
      </c>
      <c r="DC26" s="129">
        <f>IF($AT26=1,$M26/2)+IF($AT26=0,$M26)</f>
        <v>0</v>
      </c>
      <c r="DD26" s="129">
        <f>IF($AV26=1,$M26/2)+IF($AV26=0,$M26)</f>
        <v>41</v>
      </c>
      <c r="DE26" s="129">
        <f>IF($AX26=1,$M26/2)+IF($AX26=0,$M26)</f>
        <v>41</v>
      </c>
      <c r="DF26" s="129">
        <f>IF($AZ26=1,$M26/2)+IF($AZ26=0,$M26)</f>
        <v>0</v>
      </c>
      <c r="DG26" s="129">
        <f>IF($BB26=1,$M26/2)+IF($BB26=0,$M26)</f>
        <v>0</v>
      </c>
      <c r="DH26" s="129">
        <f>IF($BD26=1,$M26/2)+IF($BD26=0,$M26)</f>
        <v>0</v>
      </c>
      <c r="DI26" s="129">
        <f>IF($BF26=1,$M26/2)+IF($BF26=0,$M26)</f>
        <v>20.5</v>
      </c>
      <c r="DJ26" s="129">
        <f>IF($BH26=1,$M26/2)+IF($BH26=0,$M26)</f>
        <v>0</v>
      </c>
      <c r="DK26" s="129">
        <f>IF($BJ26=1,$M26/2)+IF($BJ26=0,$M26)</f>
        <v>20.5</v>
      </c>
      <c r="DL26" s="129">
        <f>IF($BL26=1,$M26/2)+IF($BL26=0,$M26)</f>
        <v>20.5</v>
      </c>
      <c r="DM26" s="129">
        <f>IF($BN26=1,$M26/2)+IF($BN26=0,$M26)</f>
        <v>20.5</v>
      </c>
      <c r="DN26" s="129">
        <f>IF($BP26=1,$M26/2)+IF($BP26=0,$M26)</f>
        <v>20.5</v>
      </c>
      <c r="DO26" s="129">
        <f>IF($BR26=1,$M26/2)+IF($BR26=0,$M26)</f>
        <v>0</v>
      </c>
      <c r="DP26" s="129">
        <f>IF($BT26=1,$M26/2)+IF($BT26=0,$M26)</f>
        <v>20.5</v>
      </c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11.25" customHeight="1" x14ac:dyDescent="0.25">
      <c r="A27" s="210"/>
      <c r="B27" s="221"/>
      <c r="C27" s="219"/>
      <c r="D27" s="209"/>
      <c r="E27" s="147"/>
      <c r="F27" s="147"/>
      <c r="G27" s="149"/>
      <c r="H27" s="145"/>
      <c r="I27" s="147"/>
      <c r="J27" s="147"/>
      <c r="K27" s="149"/>
      <c r="L27" s="149"/>
      <c r="M27" s="137"/>
      <c r="N27" s="137"/>
      <c r="O27" s="25">
        <f>SUM(R27,T27,V27,X27,Z27,AB27,AD27,AF27,AH27,AJ27,AL27,AN27,AP27,AR27,AT27,AV27,AX27,AZ27,BB27,BD27,BF27,BH27,BJ27,BL27,BN27,BP27,BR27,BT27)</f>
        <v>77</v>
      </c>
      <c r="P27" s="26">
        <f>SUM(S27,U27,W27,Y27,AA27,AC27,AE27,AG27,AI27,AK27,AM27,AO27,AQ27,AS27,AU27,AW27,AY27,BA27,BC27,BE27,BG27,BI27,BK27,BM27,BO27,BQ27,BS27,BU27)</f>
        <v>66</v>
      </c>
      <c r="Q27" s="149"/>
      <c r="R27" s="34">
        <v>3</v>
      </c>
      <c r="S27" s="35">
        <v>3</v>
      </c>
      <c r="T27" s="36">
        <v>4</v>
      </c>
      <c r="U27" s="35">
        <v>0</v>
      </c>
      <c r="V27" s="19">
        <v>3</v>
      </c>
      <c r="W27" s="20">
        <v>3</v>
      </c>
      <c r="X27" s="36">
        <v>1</v>
      </c>
      <c r="Y27" s="35">
        <v>4</v>
      </c>
      <c r="Z27" s="36">
        <v>3</v>
      </c>
      <c r="AA27" s="35">
        <v>3</v>
      </c>
      <c r="AB27" s="36">
        <v>4</v>
      </c>
      <c r="AC27" s="35">
        <v>0</v>
      </c>
      <c r="AD27" s="36">
        <v>4</v>
      </c>
      <c r="AE27" s="35">
        <v>2</v>
      </c>
      <c r="AF27" s="19">
        <v>1</v>
      </c>
      <c r="AG27" s="20">
        <v>4</v>
      </c>
      <c r="AH27" s="19">
        <v>4</v>
      </c>
      <c r="AI27" s="20">
        <v>2</v>
      </c>
      <c r="AJ27" s="19">
        <v>4</v>
      </c>
      <c r="AK27" s="20">
        <v>1</v>
      </c>
      <c r="AL27" s="14"/>
      <c r="AM27" s="15"/>
      <c r="AN27" s="19">
        <v>0</v>
      </c>
      <c r="AO27" s="20">
        <v>4</v>
      </c>
      <c r="AP27" s="36">
        <v>3</v>
      </c>
      <c r="AQ27" s="35">
        <v>3</v>
      </c>
      <c r="AR27" s="36">
        <v>3</v>
      </c>
      <c r="AS27" s="35">
        <v>3</v>
      </c>
      <c r="AT27" s="36">
        <v>4</v>
      </c>
      <c r="AU27" s="35">
        <v>2</v>
      </c>
      <c r="AV27" s="19">
        <v>1</v>
      </c>
      <c r="AW27" s="20">
        <v>4</v>
      </c>
      <c r="AX27" s="19">
        <v>1</v>
      </c>
      <c r="AY27" s="20">
        <v>4</v>
      </c>
      <c r="AZ27" s="36">
        <v>4</v>
      </c>
      <c r="BA27" s="35">
        <v>2</v>
      </c>
      <c r="BB27" s="36"/>
      <c r="BC27" s="35"/>
      <c r="BD27" s="19">
        <v>4</v>
      </c>
      <c r="BE27" s="20">
        <v>0</v>
      </c>
      <c r="BF27" s="19">
        <v>3</v>
      </c>
      <c r="BG27" s="20">
        <v>3</v>
      </c>
      <c r="BH27" s="19">
        <v>4</v>
      </c>
      <c r="BI27" s="20">
        <v>2</v>
      </c>
      <c r="BJ27" s="19">
        <v>3</v>
      </c>
      <c r="BK27" s="20">
        <v>3</v>
      </c>
      <c r="BL27" s="19">
        <v>3</v>
      </c>
      <c r="BM27" s="20">
        <v>3</v>
      </c>
      <c r="BN27" s="19">
        <v>3</v>
      </c>
      <c r="BO27" s="20">
        <v>3</v>
      </c>
      <c r="BP27" s="36">
        <v>3</v>
      </c>
      <c r="BQ27" s="35">
        <v>3</v>
      </c>
      <c r="BR27" s="36">
        <v>4</v>
      </c>
      <c r="BS27" s="35">
        <v>2</v>
      </c>
      <c r="BT27" s="36">
        <v>3</v>
      </c>
      <c r="BU27" s="35">
        <v>3</v>
      </c>
      <c r="BV27" s="134"/>
      <c r="BW27" s="206"/>
      <c r="BX27" s="150"/>
      <c r="BY27" s="153"/>
      <c r="BZ27" s="21"/>
      <c r="CA27" s="22"/>
      <c r="CB27" s="21"/>
      <c r="CC27" s="22"/>
      <c r="CD27" s="21"/>
      <c r="CE27" s="22"/>
      <c r="CF27" s="23"/>
      <c r="CG27" s="24"/>
      <c r="CH27" s="21"/>
      <c r="CI27" s="22"/>
      <c r="CJ27" s="21"/>
      <c r="CK27" s="22"/>
      <c r="CL27" s="150"/>
      <c r="CM27" s="153"/>
      <c r="CN27" s="1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6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11.25" customHeight="1" x14ac:dyDescent="0.25">
      <c r="A28" s="210" t="s">
        <v>52</v>
      </c>
      <c r="B28" s="220" t="s">
        <v>115</v>
      </c>
      <c r="C28" s="219" t="s">
        <v>101</v>
      </c>
      <c r="D28" s="209"/>
      <c r="E28" s="146">
        <f t="shared" ref="E28" si="43">IF(G28="",0,IF(F28+G28&lt;1000,1000,F28+G28))</f>
        <v>1389</v>
      </c>
      <c r="F28" s="146">
        <f>IF(I28&gt;150,IF(H28&gt;=65,0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(15+50)%)*10),IF(I28&lt;-150,IF(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&lt;1,0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)</f>
        <v>0</v>
      </c>
      <c r="G28" s="148">
        <v>1389</v>
      </c>
      <c r="H28" s="144">
        <f t="shared" ref="H28" si="44">IF(COUNT(AT28:BU28)=0,0,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/((COUNT(AT28:BU28))*2)%)</f>
        <v>84.615384615384613</v>
      </c>
      <c r="I28" s="146">
        <f t="shared" ref="I28" si="45">IF(G28="",0,G28-IF(SUM($G$34:$G$61)=0,0,(SUM($G$34:$G$61)/(COUNT($G$34:$G$61)))))</f>
        <v>246.61538461538453</v>
      </c>
      <c r="J28" s="146">
        <f>IF(G28=0,0,(SUM($G$6:$G$61)-G28)/(COUNT($G$6:$G$61)-1))</f>
        <v>1152.7692307692307</v>
      </c>
      <c r="K28" s="148">
        <f>SUM(R28:AS28)</f>
        <v>27</v>
      </c>
      <c r="L28" s="148">
        <f t="shared" ref="L28" si="46">SUM(AT28:BU28)</f>
        <v>32</v>
      </c>
      <c r="M28" s="136">
        <f>SUM(L28+K28)</f>
        <v>59</v>
      </c>
      <c r="N28" s="136">
        <v>2</v>
      </c>
      <c r="O28" s="140">
        <f>IF(O29+P29&lt;1,0,SUM(O29/P29))</f>
        <v>2.4210526315789473</v>
      </c>
      <c r="P28" s="141"/>
      <c r="Q28" s="148">
        <f>CZ62</f>
        <v>687.5</v>
      </c>
      <c r="R28" s="217">
        <f>IF(R29+S29=0,"",IF(R29=4,3,IF(R29=3,1,0)))</f>
        <v>3</v>
      </c>
      <c r="S28" s="182"/>
      <c r="T28" s="182">
        <f>IF(T29+U29=0,"",IF(T29=4,3,IF(T29=3,1,0)))</f>
        <v>3</v>
      </c>
      <c r="U28" s="182"/>
      <c r="V28" s="155">
        <f>IF(V29+W29=0,"",IF(V29=4,3,IF(V29=3,1,0)))</f>
        <v>1</v>
      </c>
      <c r="W28" s="155"/>
      <c r="X28" s="182">
        <f>IF(X29+Y29=0,"",IF(X29=4,3,IF(X29=3,1,0)))</f>
        <v>3</v>
      </c>
      <c r="Y28" s="182"/>
      <c r="Z28" s="182">
        <f>IF(Z29+AA29=0,"",IF(Z29=4,3,IF(Z29=3,1,0)))</f>
        <v>3</v>
      </c>
      <c r="AA28" s="182"/>
      <c r="AB28" s="182">
        <f>IF(AB29+AC29=0,"",IF(AB29=4,3,IF(AB29=3,1,0)))</f>
        <v>0</v>
      </c>
      <c r="AC28" s="182"/>
      <c r="AD28" s="182">
        <f>IF(AD29+AE29=0,"",IF(AD29=4,3,IF(AD29=3,1,0)))</f>
        <v>3</v>
      </c>
      <c r="AE28" s="182"/>
      <c r="AF28" s="155">
        <f>IF(AF29+AG29=0,"",IF(AF29=4,3,IF(AF29=3,1,0)))</f>
        <v>1</v>
      </c>
      <c r="AG28" s="155"/>
      <c r="AH28" s="155">
        <f>IF(AH29+AI29=0,"",IF(AH29=4,3,IF(AH29=3,1,0)))</f>
        <v>3</v>
      </c>
      <c r="AI28" s="155"/>
      <c r="AJ28" s="155">
        <f>IF(AJ29+AK29=0,"",IF(AJ29=4,3,IF(AJ29=3,1,0)))</f>
        <v>1</v>
      </c>
      <c r="AK28" s="155"/>
      <c r="AL28" s="155">
        <f>IF(AL29+AM29=0,"",IF(AL29=4,3,IF(AL29=3,1,0)))</f>
        <v>3</v>
      </c>
      <c r="AM28" s="155"/>
      <c r="AN28" s="156"/>
      <c r="AO28" s="157"/>
      <c r="AP28" s="182">
        <f>IF(AP29+AQ29=0,"",IF(AP29=4,3,IF(AP29=3,1,0)))</f>
        <v>0</v>
      </c>
      <c r="AQ28" s="182"/>
      <c r="AR28" s="182">
        <f>IF(AR29+AS29=0,"",IF(AR29=4,3,IF(AR29=3,1,0)))</f>
        <v>3</v>
      </c>
      <c r="AS28" s="182"/>
      <c r="AT28" s="182">
        <f>IF(AT29+AU29=0,"",IF(AT29=4,3,IF(AT29=3,1,0)))</f>
        <v>1</v>
      </c>
      <c r="AU28" s="182"/>
      <c r="AV28" s="155">
        <f>IF(AV29+AW29=0,"",IF(AV29=4,3,IF(AV29=3,1,0)))</f>
        <v>3</v>
      </c>
      <c r="AW28" s="155"/>
      <c r="AX28" s="155">
        <f>IF(AX29+AY29=0,"",IF(AX29=4,3,IF(AX29=3,1,0)))</f>
        <v>3</v>
      </c>
      <c r="AY28" s="155"/>
      <c r="AZ28" s="182">
        <f>IF(AZ29+BA29=0,"",IF(AZ29=4,3,IF(AZ29=3,1,0)))</f>
        <v>1</v>
      </c>
      <c r="BA28" s="182"/>
      <c r="BB28" s="182" t="str">
        <f>IF(BB29+BC29=0,"",IF(BB29=4,3,IF(BB29=3,1,0)))</f>
        <v/>
      </c>
      <c r="BC28" s="182"/>
      <c r="BD28" s="155">
        <f>IF(BD29+BE29=0,"",IF(BD29=4,3,IF(BD29=3,1,0)))</f>
        <v>3</v>
      </c>
      <c r="BE28" s="155"/>
      <c r="BF28" s="155">
        <f>IF(BF29+BG29=0,"",IF(BF29=4,3,IF(BF29=3,1,0)))</f>
        <v>3</v>
      </c>
      <c r="BG28" s="155"/>
      <c r="BH28" s="155">
        <f>IF(BH29+BI29=0,"",IF(BH29=4,3,IF(BH29=3,1,0)))</f>
        <v>3</v>
      </c>
      <c r="BI28" s="155"/>
      <c r="BJ28" s="155">
        <f>IF(BJ29+BK29=0,"",IF(BJ29=4,3,IF(BJ29=3,1,0)))</f>
        <v>3</v>
      </c>
      <c r="BK28" s="155"/>
      <c r="BL28" s="155">
        <f>IF(BL29+BM29=0,"",IF(BL29=4,3,IF(BL29=3,1,0)))</f>
        <v>0</v>
      </c>
      <c r="BM28" s="155"/>
      <c r="BN28" s="155">
        <f>IF(BN29+BO29=0,"",IF(BN29=4,3,IF(BN29=3,1,0)))</f>
        <v>3</v>
      </c>
      <c r="BO28" s="155"/>
      <c r="BP28" s="182">
        <f>IF(BP29+BQ29=0,"",IF(BP29=4,3,IF(BP29=3,1,0)))</f>
        <v>3</v>
      </c>
      <c r="BQ28" s="182"/>
      <c r="BR28" s="182">
        <f>IF(BR29+BS29=0,"",IF(BR29=4,3,IF(BR29=3,1,0)))</f>
        <v>3</v>
      </c>
      <c r="BS28" s="182"/>
      <c r="BT28" s="182">
        <f>IF(BT29+BU29=0,"",IF(BT29=4,3,IF(BT29=3,1,0)))</f>
        <v>3</v>
      </c>
      <c r="BU28" s="182"/>
      <c r="BV28" s="134">
        <v>30</v>
      </c>
      <c r="BW28" s="206"/>
      <c r="BX28" s="150">
        <v>5</v>
      </c>
      <c r="BY28" s="153"/>
      <c r="BZ28" s="163" t="str">
        <f>IF(BZ29+CA29=0,"",IF(BZ29=4,3,IF(BZ29=3,1,0)))</f>
        <v/>
      </c>
      <c r="CA28" s="163"/>
      <c r="CB28" s="163" t="str">
        <f>IF(CB29+CC29=0,"",IF(CB29=4,3,IF(CB29=3,1,0)))</f>
        <v/>
      </c>
      <c r="CC28" s="163"/>
      <c r="CD28" s="163" t="str">
        <f>IF(CD29+CE29=0,"",IF(CD29=4,3,IF(CD29=3,1,0)))</f>
        <v/>
      </c>
      <c r="CE28" s="163"/>
      <c r="CF28" s="163" t="str">
        <f>IF(CF29+CG29=0,"",IF(CF29=4,3,IF(CF29=3,1,0)))</f>
        <v/>
      </c>
      <c r="CG28" s="163"/>
      <c r="CH28" s="10" t="s">
        <v>27</v>
      </c>
      <c r="CI28" s="11"/>
      <c r="CJ28" s="163" t="str">
        <f>IF(CJ29+CK29=0,"",IF(CJ29=4,3,IF(CJ29=3,1,0)))</f>
        <v/>
      </c>
      <c r="CK28" s="163"/>
      <c r="CL28" s="150">
        <f t="shared" ref="CL28" si="47">SUM(BZ28:CK28)</f>
        <v>0</v>
      </c>
      <c r="CM28" s="153"/>
      <c r="CN28" s="1"/>
      <c r="CO28" s="129">
        <f>IF($R28=1,$M28/2)+IF($R28=0,$M28)</f>
        <v>0</v>
      </c>
      <c r="CP28" s="129">
        <f>IF($T28=1,$M28/2)+IF($T28=0,$M28)</f>
        <v>0</v>
      </c>
      <c r="CQ28" s="129">
        <f>IF($V28=1,$M28/2)+IF($V28=0,$M28)</f>
        <v>29.5</v>
      </c>
      <c r="CR28" s="129">
        <f>IF($X28=1,$M28/2)+IF($X28=0,$M28)</f>
        <v>0</v>
      </c>
      <c r="CS28" s="129">
        <f>IF($Z28=1,$M28/2)+IF($Z28=0,$M28)</f>
        <v>0</v>
      </c>
      <c r="CT28" s="129">
        <f>IF($AB28=1,$M28/2)+IF($AB28=0,$M28)</f>
        <v>59</v>
      </c>
      <c r="CU28" s="129">
        <f>IF($AD28=1,$M28/2)+IF($AD28=0,$M28)</f>
        <v>0</v>
      </c>
      <c r="CV28" s="129">
        <f>IF($AF28=1,$M28/2)+IF($AF28=0,$M28)</f>
        <v>29.5</v>
      </c>
      <c r="CW28" s="129">
        <f>IF($AH28=1,$M28/2)+IF($AH28=0,$M28)</f>
        <v>0</v>
      </c>
      <c r="CX28" s="129">
        <f>IF($AJ28=1,$M28/2)+IF($AJ28=0,$M28)</f>
        <v>29.5</v>
      </c>
      <c r="CY28" s="129">
        <f>IF($AL28=1,$M28/2)+IF($AL28=0,$M28)</f>
        <v>0</v>
      </c>
      <c r="CZ28" s="126"/>
      <c r="DA28" s="129">
        <f>IF($AP28=1,$M28/2)+IF($AP28=0,$M28)</f>
        <v>59</v>
      </c>
      <c r="DB28" s="129">
        <f>IF($AR28=1,$M28/2)+IF($AR28=0,$M28)</f>
        <v>0</v>
      </c>
      <c r="DC28" s="129">
        <f>IF($AT28=1,$M28/2)+IF($AT28=0,$M28)</f>
        <v>29.5</v>
      </c>
      <c r="DD28" s="129">
        <f>IF($AV28=1,$M28/2)+IF($AV28=0,$M28)</f>
        <v>0</v>
      </c>
      <c r="DE28" s="129">
        <f>IF($AX28=1,$M28/2)+IF($AX28=0,$M28)</f>
        <v>0</v>
      </c>
      <c r="DF28" s="129">
        <f>IF($AZ28=1,$M28/2)+IF($AZ28=0,$M28)</f>
        <v>29.5</v>
      </c>
      <c r="DG28" s="129">
        <f>IF($BB28=1,$M28/2)+IF($BB28=0,$M28)</f>
        <v>0</v>
      </c>
      <c r="DH28" s="129">
        <f>IF($BD28=1,$M28/2)+IF($BD28=0,$M28)</f>
        <v>0</v>
      </c>
      <c r="DI28" s="129">
        <f>IF($BF28=1,$M28/2)+IF($BF28=0,$M28)</f>
        <v>0</v>
      </c>
      <c r="DJ28" s="129">
        <f>IF($BH28=1,$M28/2)+IF($BH28=0,$M28)</f>
        <v>0</v>
      </c>
      <c r="DK28" s="129">
        <f>IF($BJ28=1,$M28/2)+IF($BJ28=0,$M28)</f>
        <v>0</v>
      </c>
      <c r="DL28" s="129">
        <f>IF($BL28=1,$M28/2)+IF($BL28=0,$M28)</f>
        <v>59</v>
      </c>
      <c r="DM28" s="129">
        <f>IF($BN28=1,$M28/2)+IF($BN28=0,$M28)</f>
        <v>0</v>
      </c>
      <c r="DN28" s="129">
        <f>IF($BP28=1,$M28/2)+IF($BP28=0,$M28)</f>
        <v>0</v>
      </c>
      <c r="DO28" s="129">
        <f>IF($BR28=1,$M28/2)+IF($BR28=0,$M28)</f>
        <v>0</v>
      </c>
      <c r="DP28" s="129">
        <f>IF($BT28=1,$M28/2)+IF($BT28=0,$M28)</f>
        <v>0</v>
      </c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11.25" customHeight="1" x14ac:dyDescent="0.25">
      <c r="A29" s="210"/>
      <c r="B29" s="220"/>
      <c r="C29" s="219"/>
      <c r="D29" s="209"/>
      <c r="E29" s="147"/>
      <c r="F29" s="147"/>
      <c r="G29" s="149"/>
      <c r="H29" s="145"/>
      <c r="I29" s="147"/>
      <c r="J29" s="147"/>
      <c r="K29" s="149"/>
      <c r="L29" s="149"/>
      <c r="M29" s="137"/>
      <c r="N29" s="137"/>
      <c r="O29" s="25">
        <f>SUM(R29,T29,V29,X29,Z29,AB29,AD29,AF29,AH29,AJ29,AL29,AN29,AP29,AR29,AT29,AV29,AX29,AZ29,BB29,BD29,BF29,BH29,BJ29,BL29,BN29,BP29,BR29,BT29)</f>
        <v>92</v>
      </c>
      <c r="P29" s="26">
        <f>SUM(S29,U29,W29,Y29,AA29,AC29,AE29,AG29,AI29,AK29,AM29,AO29,AQ29,AS29,AU29,AW29,AY29,BA29,BC29,BE29,BG29,BI29,BK29,BM29,BO29,BQ29,BS29,BU29)</f>
        <v>38</v>
      </c>
      <c r="Q29" s="149"/>
      <c r="R29" s="34">
        <v>4</v>
      </c>
      <c r="S29" s="35">
        <v>0</v>
      </c>
      <c r="T29" s="36">
        <v>4</v>
      </c>
      <c r="U29" s="35">
        <v>0</v>
      </c>
      <c r="V29" s="19">
        <v>3</v>
      </c>
      <c r="W29" s="20">
        <v>3</v>
      </c>
      <c r="X29" s="36">
        <v>4</v>
      </c>
      <c r="Y29" s="35">
        <v>0</v>
      </c>
      <c r="Z29" s="36">
        <v>4</v>
      </c>
      <c r="AA29" s="35">
        <v>2</v>
      </c>
      <c r="AB29" s="36">
        <v>1</v>
      </c>
      <c r="AC29" s="35">
        <v>4</v>
      </c>
      <c r="AD29" s="36">
        <v>4</v>
      </c>
      <c r="AE29" s="35">
        <v>2</v>
      </c>
      <c r="AF29" s="19">
        <v>3</v>
      </c>
      <c r="AG29" s="20">
        <v>3</v>
      </c>
      <c r="AH29" s="19">
        <v>4</v>
      </c>
      <c r="AI29" s="20">
        <v>0</v>
      </c>
      <c r="AJ29" s="19">
        <v>3</v>
      </c>
      <c r="AK29" s="20">
        <v>3</v>
      </c>
      <c r="AL29" s="19">
        <v>4</v>
      </c>
      <c r="AM29" s="20">
        <v>0</v>
      </c>
      <c r="AN29" s="14"/>
      <c r="AO29" s="15"/>
      <c r="AP29" s="36">
        <v>2</v>
      </c>
      <c r="AQ29" s="35">
        <v>4</v>
      </c>
      <c r="AR29" s="36">
        <v>4</v>
      </c>
      <c r="AS29" s="35">
        <v>2</v>
      </c>
      <c r="AT29" s="36">
        <v>3</v>
      </c>
      <c r="AU29" s="35">
        <v>3</v>
      </c>
      <c r="AV29" s="19">
        <v>4</v>
      </c>
      <c r="AW29" s="20">
        <v>0</v>
      </c>
      <c r="AX29" s="19">
        <v>4</v>
      </c>
      <c r="AY29" s="20">
        <v>1</v>
      </c>
      <c r="AZ29" s="36">
        <v>3</v>
      </c>
      <c r="BA29" s="35">
        <v>3</v>
      </c>
      <c r="BB29" s="36"/>
      <c r="BC29" s="35"/>
      <c r="BD29" s="19">
        <v>4</v>
      </c>
      <c r="BE29" s="20">
        <v>0</v>
      </c>
      <c r="BF29" s="19">
        <v>4</v>
      </c>
      <c r="BG29" s="20">
        <v>0</v>
      </c>
      <c r="BH29" s="19">
        <v>4</v>
      </c>
      <c r="BI29" s="20">
        <v>0</v>
      </c>
      <c r="BJ29" s="19">
        <v>4</v>
      </c>
      <c r="BK29" s="20">
        <v>2</v>
      </c>
      <c r="BL29" s="19">
        <v>2</v>
      </c>
      <c r="BM29" s="20">
        <v>4</v>
      </c>
      <c r="BN29" s="19">
        <v>4</v>
      </c>
      <c r="BO29" s="20">
        <v>2</v>
      </c>
      <c r="BP29" s="36">
        <v>4</v>
      </c>
      <c r="BQ29" s="35">
        <v>0</v>
      </c>
      <c r="BR29" s="36">
        <v>4</v>
      </c>
      <c r="BS29" s="35">
        <v>0</v>
      </c>
      <c r="BT29" s="36">
        <v>4</v>
      </c>
      <c r="BU29" s="35">
        <v>0</v>
      </c>
      <c r="BV29" s="134"/>
      <c r="BW29" s="206"/>
      <c r="BX29" s="150"/>
      <c r="BY29" s="153"/>
      <c r="BZ29" s="21"/>
      <c r="CA29" s="22"/>
      <c r="CB29" s="21"/>
      <c r="CC29" s="22"/>
      <c r="CD29" s="21"/>
      <c r="CE29" s="22"/>
      <c r="CF29" s="21"/>
      <c r="CG29" s="22"/>
      <c r="CH29" s="23"/>
      <c r="CI29" s="24"/>
      <c r="CJ29" s="21"/>
      <c r="CK29" s="22"/>
      <c r="CL29" s="150"/>
      <c r="CM29" s="153"/>
      <c r="CN29" s="1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6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11.25" customHeight="1" x14ac:dyDescent="0.25">
      <c r="A30" s="207" t="s">
        <v>54</v>
      </c>
      <c r="B30" s="219" t="s">
        <v>116</v>
      </c>
      <c r="C30" s="219" t="s">
        <v>117</v>
      </c>
      <c r="D30" s="209"/>
      <c r="E30" s="146">
        <f t="shared" ref="E30" si="48">IF(G30="",0,IF(F30+G30&lt;1000,1000,F30+G30))</f>
        <v>1041.74</v>
      </c>
      <c r="F30" s="146">
        <f>IF(I30&gt;150,IF(H30&gt;=65,0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(15+50)%)*10),IF(I30&lt;-150,IF(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&lt;1,0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)</f>
        <v>-86.259999999999977</v>
      </c>
      <c r="G30" s="148">
        <v>1128</v>
      </c>
      <c r="H30" s="144">
        <f t="shared" ref="H30" si="49">IF(COUNT(AT30:BU30)=0,0,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/((COUNT(AT30:BU30))*2)%)</f>
        <v>15.384615384615383</v>
      </c>
      <c r="I30" s="146">
        <f t="shared" ref="I30" si="50">IF(G30="",0,G30-IF(SUM($G$34:$G$61)=0,0,(SUM($G$34:$G$61)/(COUNT($G$34:$G$61)))))</f>
        <v>-14.384615384615472</v>
      </c>
      <c r="J30" s="146">
        <f>IF(G30=0,0,(SUM($G$6:$G$61)-G30)/(COUNT($G$6:$G$61)-1))</f>
        <v>1162.8076923076924</v>
      </c>
      <c r="K30" s="148">
        <f>SUM(R30:AS30)</f>
        <v>17</v>
      </c>
      <c r="L30" s="148">
        <f t="shared" ref="L30" si="51">SUM(AT30:BU30)</f>
        <v>5</v>
      </c>
      <c r="M30" s="136">
        <f>SUM(L30+K30)</f>
        <v>22</v>
      </c>
      <c r="N30" s="136">
        <v>26</v>
      </c>
      <c r="O30" s="140">
        <f>IF(O31+P31&lt;1,0,SUM(O31/P31))</f>
        <v>0.68235294117647061</v>
      </c>
      <c r="P30" s="141"/>
      <c r="Q30" s="148">
        <f>DA62</f>
        <v>283</v>
      </c>
      <c r="R30" s="217">
        <f>IF(R31+S31=0,"",IF(R31=4,3,IF(R31=3,1,0)))</f>
        <v>3</v>
      </c>
      <c r="S30" s="182"/>
      <c r="T30" s="182">
        <f>IF(T31+U31=0,"",IF(T31=4,3,IF(T31=3,1,0)))</f>
        <v>1</v>
      </c>
      <c r="U30" s="182"/>
      <c r="V30" s="182">
        <f>IF(V31+W31=0,"",IF(V31=4,3,IF(V31=3,1,0)))</f>
        <v>0</v>
      </c>
      <c r="W30" s="182"/>
      <c r="X30" s="182">
        <f>IF(X31+Y31=0,"",IF(X31=4,3,IF(X31=3,1,0)))</f>
        <v>3</v>
      </c>
      <c r="Y30" s="182"/>
      <c r="Z30" s="182">
        <f>IF(Z31+AA31=0,"",IF(Z31=4,3,IF(Z31=3,1,0)))</f>
        <v>0</v>
      </c>
      <c r="AA30" s="182"/>
      <c r="AB30" s="182">
        <f>IF(AB31+AC31=0,"",IF(AB31=4,3,IF(AB31=3,1,0)))</f>
        <v>0</v>
      </c>
      <c r="AC30" s="182"/>
      <c r="AD30" s="182">
        <f>IF(AD31+AE31=0,"",IF(AD31=4,3,IF(AD31=3,1,0)))</f>
        <v>3</v>
      </c>
      <c r="AE30" s="182"/>
      <c r="AF30" s="182">
        <f>IF(AF31+AG31=0,"",IF(AF31=4,3,IF(AF31=3,1,0)))</f>
        <v>1</v>
      </c>
      <c r="AG30" s="182"/>
      <c r="AH30" s="182">
        <f>IF(AH31+AI31=0,"",IF(AH31=4,3,IF(AH31=3,1,0)))</f>
        <v>0</v>
      </c>
      <c r="AI30" s="182"/>
      <c r="AJ30" s="182">
        <f>IF(AJ31+AK31=0,"",IF(AJ31=4,3,IF(AJ31=3,1,0)))</f>
        <v>1</v>
      </c>
      <c r="AK30" s="182"/>
      <c r="AL30" s="182">
        <f>IF(AL31+AM31=0,"",IF(AL31=4,3,IF(AL31=3,1,0)))</f>
        <v>1</v>
      </c>
      <c r="AM30" s="182"/>
      <c r="AN30" s="182">
        <f>IF(AN31+AO31=0,"",IF(AN31=4,3,IF(AN31=3,1,0)))</f>
        <v>3</v>
      </c>
      <c r="AO30" s="182"/>
      <c r="AP30" s="203" t="s">
        <v>27</v>
      </c>
      <c r="AQ30" s="204"/>
      <c r="AR30" s="182">
        <f>IF(AR31+AS31=0,"",IF(AR31=4,3,IF(AR31=3,1,0)))</f>
        <v>1</v>
      </c>
      <c r="AS30" s="182"/>
      <c r="AT30" s="182">
        <f>IF(AT31+AU31=0,"",IF(AT31=4,3,IF(AT31=3,1,0)))</f>
        <v>0</v>
      </c>
      <c r="AU30" s="182"/>
      <c r="AV30" s="182">
        <f>IF(AV31+AW31=0,"",IF(AV31=4,3,IF(AV31=3,1,0)))</f>
        <v>0</v>
      </c>
      <c r="AW30" s="182"/>
      <c r="AX30" s="182">
        <f>IF(AX31+AY31=0,"",IF(AX31=4,3,IF(AX31=3,1,0)))</f>
        <v>0</v>
      </c>
      <c r="AY30" s="182"/>
      <c r="AZ30" s="182">
        <f>IF(AZ31+BA31=0,"",IF(AZ31=4,3,IF(AZ31=3,1,0)))</f>
        <v>0</v>
      </c>
      <c r="BA30" s="182"/>
      <c r="BB30" s="182" t="str">
        <f>IF(BB31+BC31=0,"",IF(BB31=4,3,IF(BB31=3,1,0)))</f>
        <v/>
      </c>
      <c r="BC30" s="182"/>
      <c r="BD30" s="182">
        <f>IF(BD31+BE31=0,"",IF(BD31=4,3,IF(BD31=3,1,0)))</f>
        <v>0</v>
      </c>
      <c r="BE30" s="182"/>
      <c r="BF30" s="182">
        <f>IF(BF31+BG31=0,"",IF(BF31=4,3,IF(BF31=3,1,0)))</f>
        <v>0</v>
      </c>
      <c r="BG30" s="182"/>
      <c r="BH30" s="182">
        <f>IF(BH31+BI31=0,"",IF(BH31=4,3,IF(BH31=3,1,0)))</f>
        <v>0</v>
      </c>
      <c r="BI30" s="182"/>
      <c r="BJ30" s="182">
        <f>IF(BJ31+BK31=0,"",IF(BJ31=4,3,IF(BJ31=3,1,0)))</f>
        <v>1</v>
      </c>
      <c r="BK30" s="182"/>
      <c r="BL30" s="182">
        <f>IF(BL31+BM31=0,"",IF(BL31=4,3,IF(BL31=3,1,0)))</f>
        <v>0</v>
      </c>
      <c r="BM30" s="182"/>
      <c r="BN30" s="182">
        <f>IF(BN31+BO31=0,"",IF(BN31=4,3,IF(BN31=3,1,0)))</f>
        <v>1</v>
      </c>
      <c r="BO30" s="182"/>
      <c r="BP30" s="182">
        <f>IF(BP31+BQ31=0,"",IF(BP31=4,3,IF(BP31=3,1,0)))</f>
        <v>0</v>
      </c>
      <c r="BQ30" s="182"/>
      <c r="BR30" s="182">
        <f>IF(BR31+BS31=0,"",IF(BR31=4,3,IF(BR31=3,1,0)))</f>
        <v>0</v>
      </c>
      <c r="BS30" s="182"/>
      <c r="BT30" s="182">
        <f>IF(BT31+BU31=0,"",IF(BT31=4,3,IF(BT31=3,1,0)))</f>
        <v>3</v>
      </c>
      <c r="BU30" s="182"/>
      <c r="BV30" s="205"/>
      <c r="BW30" s="206"/>
      <c r="BX30" s="150">
        <v>6</v>
      </c>
      <c r="BY30" s="153"/>
      <c r="BZ30" s="163" t="str">
        <f>IF(BZ31+CA31=0,"",IF(BZ31=4,3,IF(BZ31=3,1,0)))</f>
        <v/>
      </c>
      <c r="CA30" s="163"/>
      <c r="CB30" s="163" t="str">
        <f>IF(CB31+CC31=0,"",IF(CB31=4,3,IF(CB31=3,1,0)))</f>
        <v/>
      </c>
      <c r="CC30" s="163"/>
      <c r="CD30" s="163" t="str">
        <f>IF(CD31+CE31=0,"",IF(CD31=4,3,IF(CD31=3,1,0)))</f>
        <v/>
      </c>
      <c r="CE30" s="163"/>
      <c r="CF30" s="163" t="str">
        <f>IF(CF31+CG31=0,"",IF(CF31=4,3,IF(CF31=3,1,0)))</f>
        <v/>
      </c>
      <c r="CG30" s="163"/>
      <c r="CH30" s="163" t="str">
        <f>IF(CH31+CI31=0,"",IF(CH31=4,3,IF(CH31=3,1,0)))</f>
        <v/>
      </c>
      <c r="CI30" s="163"/>
      <c r="CJ30" s="10" t="s">
        <v>27</v>
      </c>
      <c r="CK30" s="11"/>
      <c r="CL30" s="150">
        <f t="shared" ref="CL30" si="52">SUM(BZ30:CK30)</f>
        <v>0</v>
      </c>
      <c r="CM30" s="153"/>
      <c r="CN30" s="1"/>
      <c r="CO30" s="129">
        <f>IF($R30=1,$M30/2)+IF($R30=0,$M30)</f>
        <v>0</v>
      </c>
      <c r="CP30" s="129">
        <f>IF($T30=1,$M30/2)+IF($T30=0,$M30)</f>
        <v>11</v>
      </c>
      <c r="CQ30" s="129">
        <f>IF($V30=1,$M30/2)+IF($V30=0,$M30)</f>
        <v>22</v>
      </c>
      <c r="CR30" s="129">
        <f>IF($X30=1,$M30/2)+IF($X30=0,$M30)</f>
        <v>0</v>
      </c>
      <c r="CS30" s="129">
        <f>IF($Z30=1,$M30/2)+IF($Z30=0,$M30)</f>
        <v>22</v>
      </c>
      <c r="CT30" s="129">
        <f>IF($AB30=1,$M30/2)+IF($AB30=0,$M30)</f>
        <v>22</v>
      </c>
      <c r="CU30" s="129">
        <f>IF($AD30=1,$M30/2)+IF($AD30=0,$M30)</f>
        <v>0</v>
      </c>
      <c r="CV30" s="129">
        <f>IF($AF30=1,$M30/2)+IF($AF30=0,$M30)</f>
        <v>11</v>
      </c>
      <c r="CW30" s="129">
        <f>IF($AH30=1,$M30/2)+IF($AH30=0,$M30)</f>
        <v>22</v>
      </c>
      <c r="CX30" s="129">
        <f>IF($AJ30=1,$M30/2)+IF($AJ30=0,$M30)</f>
        <v>11</v>
      </c>
      <c r="CY30" s="129">
        <f>IF($AL30=1,$M30/2)+IF($AL30=0,$M30)</f>
        <v>11</v>
      </c>
      <c r="CZ30" s="129">
        <f>IF($AN30=1,$M30/2)+IF($AN30=0,$M30)</f>
        <v>0</v>
      </c>
      <c r="DA30" s="126"/>
      <c r="DB30" s="129">
        <f>IF($AR30=1,$M30/2)+IF($AR30=0,$M30)</f>
        <v>11</v>
      </c>
      <c r="DC30" s="129">
        <f>IF($AT30=1,$M30/2)+IF($AT30=0,$M30)</f>
        <v>22</v>
      </c>
      <c r="DD30" s="129">
        <f>IF($AV30=1,$M30/2)+IF($AV30=0,$M30)</f>
        <v>22</v>
      </c>
      <c r="DE30" s="129">
        <f>IF($AX30=1,$M30/2)+IF($AX30=0,$M30)</f>
        <v>22</v>
      </c>
      <c r="DF30" s="129">
        <f>IF($AZ30=1,$M30/2)+IF($AZ30=0,$M30)</f>
        <v>22</v>
      </c>
      <c r="DG30" s="129">
        <f>IF($BB30=1,$M30/2)+IF($BB30=0,$M30)</f>
        <v>0</v>
      </c>
      <c r="DH30" s="129">
        <f>IF($BD30=1,$M30/2)+IF($BD30=0,$M30)</f>
        <v>22</v>
      </c>
      <c r="DI30" s="129">
        <f>IF($BF30=1,$M30/2)+IF($BF30=0,$M30)</f>
        <v>22</v>
      </c>
      <c r="DJ30" s="129">
        <f>IF($BH30=1,$M30/2)+IF($BH30=0,$M30)</f>
        <v>22</v>
      </c>
      <c r="DK30" s="129">
        <f>IF($BJ30=1,$M30/2)+IF($BJ30=0,$M30)</f>
        <v>11</v>
      </c>
      <c r="DL30" s="129">
        <f>IF($BL30=1,$M30/2)+IF($BL30=0,$M30)</f>
        <v>22</v>
      </c>
      <c r="DM30" s="129">
        <f>IF($BN30=1,$M30/2)+IF($BN30=0,$M30)</f>
        <v>11</v>
      </c>
      <c r="DN30" s="129">
        <f>IF($BP30=1,$M30/2)+IF($BP30=0,$M30)</f>
        <v>22</v>
      </c>
      <c r="DO30" s="129">
        <f>IF($BR30=1,$M30/2)+IF($BR30=0,$M30)</f>
        <v>22</v>
      </c>
      <c r="DP30" s="129">
        <f>IF($BT30=1,$M30/2)+IF($BT30=0,$M30)</f>
        <v>0</v>
      </c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11.25" customHeight="1" x14ac:dyDescent="0.25">
      <c r="A31" s="207"/>
      <c r="B31" s="219"/>
      <c r="C31" s="219"/>
      <c r="D31" s="209"/>
      <c r="E31" s="147"/>
      <c r="F31" s="147"/>
      <c r="G31" s="149"/>
      <c r="H31" s="145"/>
      <c r="I31" s="147"/>
      <c r="J31" s="147"/>
      <c r="K31" s="149"/>
      <c r="L31" s="149"/>
      <c r="M31" s="137"/>
      <c r="N31" s="137"/>
      <c r="O31" s="25">
        <f>SUM(R31,T31,V31,X31,Z31,AB31,AD31,AF31,AH31,AJ31,AL31,AN31,AP31,AR31,AT31,AV31,AX31,AZ31,BB31,BD31,BF31,BH31,BJ31,BL31,BN31,BP31,BR31,BT31)</f>
        <v>58</v>
      </c>
      <c r="P31" s="26">
        <f>SUM(S31,U31,W31,Y31,AA31,AC31,AE31,AG31,AI31,AK31,AM31,AO31,AQ31,AS31,AU31,AW31,AY31,BA31,BC31,BE31,BG31,BI31,BK31,BM31,BO31,BQ31,BS31,BU31)</f>
        <v>85</v>
      </c>
      <c r="Q31" s="149"/>
      <c r="R31" s="34">
        <v>4</v>
      </c>
      <c r="S31" s="35">
        <v>1</v>
      </c>
      <c r="T31" s="36">
        <v>3</v>
      </c>
      <c r="U31" s="35">
        <v>3</v>
      </c>
      <c r="V31" s="36">
        <v>0</v>
      </c>
      <c r="W31" s="35">
        <v>4</v>
      </c>
      <c r="X31" s="36">
        <v>4</v>
      </c>
      <c r="Y31" s="35">
        <v>2</v>
      </c>
      <c r="Z31" s="36">
        <v>1</v>
      </c>
      <c r="AA31" s="35">
        <v>4</v>
      </c>
      <c r="AB31" s="36">
        <v>0</v>
      </c>
      <c r="AC31" s="35">
        <v>4</v>
      </c>
      <c r="AD31" s="36">
        <v>4</v>
      </c>
      <c r="AE31" s="35">
        <v>1</v>
      </c>
      <c r="AF31" s="36">
        <v>3</v>
      </c>
      <c r="AG31" s="35">
        <v>3</v>
      </c>
      <c r="AH31" s="36">
        <v>2</v>
      </c>
      <c r="AI31" s="35">
        <v>4</v>
      </c>
      <c r="AJ31" s="36">
        <v>3</v>
      </c>
      <c r="AK31" s="35">
        <v>3</v>
      </c>
      <c r="AL31" s="36">
        <v>3</v>
      </c>
      <c r="AM31" s="35">
        <v>3</v>
      </c>
      <c r="AN31" s="36">
        <v>4</v>
      </c>
      <c r="AO31" s="35">
        <v>2</v>
      </c>
      <c r="AP31" s="215"/>
      <c r="AQ31" s="216"/>
      <c r="AR31" s="36">
        <v>3</v>
      </c>
      <c r="AS31" s="35">
        <v>3</v>
      </c>
      <c r="AT31" s="36">
        <v>1</v>
      </c>
      <c r="AU31" s="35">
        <v>4</v>
      </c>
      <c r="AV31" s="36">
        <v>2</v>
      </c>
      <c r="AW31" s="35">
        <v>4</v>
      </c>
      <c r="AX31" s="36">
        <v>2</v>
      </c>
      <c r="AY31" s="35">
        <v>4</v>
      </c>
      <c r="AZ31" s="36">
        <v>2</v>
      </c>
      <c r="BA31" s="35">
        <v>4</v>
      </c>
      <c r="BB31" s="36"/>
      <c r="BC31" s="35"/>
      <c r="BD31" s="36">
        <v>0</v>
      </c>
      <c r="BE31" s="35">
        <v>4</v>
      </c>
      <c r="BF31" s="36">
        <v>1</v>
      </c>
      <c r="BG31" s="35">
        <v>4</v>
      </c>
      <c r="BH31" s="36">
        <v>1</v>
      </c>
      <c r="BI31" s="35">
        <v>4</v>
      </c>
      <c r="BJ31" s="36">
        <v>3</v>
      </c>
      <c r="BK31" s="35">
        <v>3</v>
      </c>
      <c r="BL31" s="36">
        <v>1</v>
      </c>
      <c r="BM31" s="35">
        <v>4</v>
      </c>
      <c r="BN31" s="36">
        <v>3</v>
      </c>
      <c r="BO31" s="35">
        <v>3</v>
      </c>
      <c r="BP31" s="36">
        <v>2</v>
      </c>
      <c r="BQ31" s="35">
        <v>4</v>
      </c>
      <c r="BR31" s="36">
        <v>2</v>
      </c>
      <c r="BS31" s="35">
        <v>4</v>
      </c>
      <c r="BT31" s="36">
        <v>4</v>
      </c>
      <c r="BU31" s="35">
        <v>2</v>
      </c>
      <c r="BV31" s="205"/>
      <c r="BW31" s="206"/>
      <c r="BX31" s="150"/>
      <c r="BY31" s="153"/>
      <c r="BZ31" s="21"/>
      <c r="CA31" s="30"/>
      <c r="CB31" s="21"/>
      <c r="CC31" s="30"/>
      <c r="CD31" s="21"/>
      <c r="CE31" s="30"/>
      <c r="CF31" s="21"/>
      <c r="CG31" s="30"/>
      <c r="CH31" s="21"/>
      <c r="CI31" s="30"/>
      <c r="CJ31" s="23"/>
      <c r="CK31" s="24"/>
      <c r="CL31" s="150"/>
      <c r="CM31" s="153"/>
      <c r="CN31" s="1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6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11.25" customHeight="1" x14ac:dyDescent="0.25">
      <c r="A32" s="207" t="s">
        <v>57</v>
      </c>
      <c r="B32" s="218" t="s">
        <v>118</v>
      </c>
      <c r="C32" s="219" t="s">
        <v>104</v>
      </c>
      <c r="D32" s="209"/>
      <c r="E32" s="146">
        <f t="shared" ref="E32" si="53">IF(G32="",0,IF(F32+G32&lt;1000,1000,F32+G32))</f>
        <v>1174.26</v>
      </c>
      <c r="F32" s="146">
        <f>IF(I32&gt;150,IF(H32&gt;=65,0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(15+50)%)*10),IF(I32&lt;-150,IF(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&lt;1,0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)</f>
        <v>-51.739999999999981</v>
      </c>
      <c r="G32" s="148">
        <v>1226</v>
      </c>
      <c r="H32" s="144">
        <f>IF(COUNT(AT32:BU32)=0,0,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/((COUNT(AT32:BU32))*2)%)</f>
        <v>38.46153846153846</v>
      </c>
      <c r="I32" s="146">
        <f>IF(G32="",0,G32-IF(SUM($G$34:$G$61)=0,0,(SUM($G$34:$G$61)/(COUNT($G$34:$G$61)))))</f>
        <v>83.615384615384528</v>
      </c>
      <c r="J32" s="146">
        <f>IF(G32=0,0,(SUM($G$6:$G$61)-G32)/(COUNT($G$6:$G$61)-1))</f>
        <v>1159.0384615384614</v>
      </c>
      <c r="K32" s="148">
        <f>SUM(R32:AS32)</f>
        <v>9</v>
      </c>
      <c r="L32" s="148">
        <f>SUM(AT32:BU32)</f>
        <v>12</v>
      </c>
      <c r="M32" s="136">
        <f>SUM(L32+K32)</f>
        <v>21</v>
      </c>
      <c r="N32" s="136">
        <v>27</v>
      </c>
      <c r="O32" s="140">
        <f>IF(O33+P33&lt;1,0,SUM(O33/P33))</f>
        <v>0.72093023255813948</v>
      </c>
      <c r="P32" s="141"/>
      <c r="Q32" s="148">
        <f>DB62</f>
        <v>315.5</v>
      </c>
      <c r="R32" s="217">
        <f>IF(R33+S33=0,"",IF(R33=4,3,IF(R33=3,1,0)))</f>
        <v>0</v>
      </c>
      <c r="S32" s="182"/>
      <c r="T32" s="182">
        <f>IF(T33+U33=0,"",IF(T33=4,3,IF(T33=3,1,0)))</f>
        <v>1</v>
      </c>
      <c r="U32" s="182"/>
      <c r="V32" s="182">
        <f>IF(V33+W33=0,"",IF(V33=4,3,IF(V33=3,1,0)))</f>
        <v>3</v>
      </c>
      <c r="W32" s="182"/>
      <c r="X32" s="182">
        <f>IF(X33+Y33=0,"",IF(X33=4,3,IF(X33=3,1,0)))</f>
        <v>1</v>
      </c>
      <c r="Y32" s="182"/>
      <c r="Z32" s="182">
        <f>IF(Z33+AA33=0,"",IF(Z33=4,3,IF(Z33=3,1,0)))</f>
        <v>0</v>
      </c>
      <c r="AA32" s="182"/>
      <c r="AB32" s="182">
        <f>IF(AB33+AC33=0,"",IF(AB33=4,3,IF(AB33=3,1,0)))</f>
        <v>0</v>
      </c>
      <c r="AC32" s="182"/>
      <c r="AD32" s="182">
        <f>IF(AD33+AE33=0,"",IF(AD33=4,3,IF(AD33=3,1,0)))</f>
        <v>0</v>
      </c>
      <c r="AE32" s="182"/>
      <c r="AF32" s="182">
        <f>IF(AF33+AG33=0,"",IF(AF33=4,3,IF(AF33=3,1,0)))</f>
        <v>1</v>
      </c>
      <c r="AG32" s="182"/>
      <c r="AH32" s="182">
        <f>IF(AH33+AI33=0,"",IF(AH33=4,3,IF(AH33=3,1,0)))</f>
        <v>1</v>
      </c>
      <c r="AI32" s="182"/>
      <c r="AJ32" s="182">
        <f>IF(AJ33+AK33=0,"",IF(AJ33=4,3,IF(AJ33=3,1,0)))</f>
        <v>0</v>
      </c>
      <c r="AK32" s="182"/>
      <c r="AL32" s="182">
        <f>IF(AL33+AM33=0,"",IF(AL33=4,3,IF(AL33=3,1,0)))</f>
        <v>1</v>
      </c>
      <c r="AM32" s="182"/>
      <c r="AN32" s="182">
        <f>IF(AN33+AO33=0,"",IF(AN33=4,3,IF(AN33=3,1,0)))</f>
        <v>0</v>
      </c>
      <c r="AO32" s="182"/>
      <c r="AP32" s="182">
        <f>IF(AP33+AQ33=0,"",IF(AP33=4,3,IF(AP33=3,1,0)))</f>
        <v>1</v>
      </c>
      <c r="AQ32" s="182"/>
      <c r="AR32" s="203" t="s">
        <v>27</v>
      </c>
      <c r="AS32" s="204"/>
      <c r="AT32" s="182">
        <f>IF(AT33+AU33=0,"",IF(AT33=4,3,IF(AT33=3,1,0)))</f>
        <v>3</v>
      </c>
      <c r="AU32" s="182"/>
      <c r="AV32" s="182">
        <f>IF(AV33+AW33=0,"",IF(AV33=4,3,IF(AV33=3,1,0)))</f>
        <v>1</v>
      </c>
      <c r="AW32" s="182"/>
      <c r="AX32" s="182">
        <f>IF(AX33+AY33=0,"",IF(AX33=4,3,IF(AX33=3,1,0)))</f>
        <v>3</v>
      </c>
      <c r="AY32" s="182"/>
      <c r="AZ32" s="182">
        <f>IF(AZ33+BA33=0,"",IF(AZ33=4,3,IF(AZ33=3,1,0)))</f>
        <v>0</v>
      </c>
      <c r="BA32" s="182"/>
      <c r="BB32" s="182" t="str">
        <f>IF(BB33+BC33=0,"",IF(BB33=4,3,IF(BB33=3,1,0)))</f>
        <v/>
      </c>
      <c r="BC32" s="182"/>
      <c r="BD32" s="182">
        <f>IF(BD33+BE33=0,"",IF(BD33=4,3,IF(BD33=3,1,0)))</f>
        <v>1</v>
      </c>
      <c r="BE32" s="182"/>
      <c r="BF32" s="182">
        <f>IF(BF33+BG33=0,"",IF(BF33=4,3,IF(BF33=3,1,0)))</f>
        <v>0</v>
      </c>
      <c r="BG32" s="182"/>
      <c r="BH32" s="182">
        <f>IF(BH33+BI33=0,"",IF(BH33=4,3,IF(BH33=3,1,0)))</f>
        <v>1</v>
      </c>
      <c r="BI32" s="182"/>
      <c r="BJ32" s="182">
        <f>IF(BJ33+BK33=0,"",IF(BJ33=4,3,IF(BJ33=3,1,0)))</f>
        <v>1</v>
      </c>
      <c r="BK32" s="182"/>
      <c r="BL32" s="182">
        <f>IF(BL33+BM33=0,"",IF(BL33=4,3,IF(BL33=3,1,0)))</f>
        <v>1</v>
      </c>
      <c r="BM32" s="182"/>
      <c r="BN32" s="182">
        <f>IF(BN33+BO33=0,"",IF(BN33=4,3,IF(BN33=3,1,0)))</f>
        <v>0</v>
      </c>
      <c r="BO32" s="182"/>
      <c r="BP32" s="182">
        <f>IF(BP33+BQ33=0,"",IF(BP33=4,3,IF(BP33=3,1,0)))</f>
        <v>0</v>
      </c>
      <c r="BQ32" s="182"/>
      <c r="BR32" s="182">
        <f>IF(BR33+BS33=0,"",IF(BR33=4,3,IF(BR33=3,1,0)))</f>
        <v>1</v>
      </c>
      <c r="BS32" s="182"/>
      <c r="BT32" s="182">
        <f>IF(BT33+BU33=0,"",IF(BT33=4,3,IF(BT33=3,1,0)))</f>
        <v>0</v>
      </c>
      <c r="BU32" s="182"/>
      <c r="BV32" s="205"/>
      <c r="BW32" s="206"/>
      <c r="BX32" s="174" t="s">
        <v>4</v>
      </c>
      <c r="BY32" s="174" t="s">
        <v>21</v>
      </c>
      <c r="BZ32" s="174">
        <v>1</v>
      </c>
      <c r="CA32" s="174"/>
      <c r="CB32" s="174">
        <v>2</v>
      </c>
      <c r="CC32" s="174"/>
      <c r="CD32" s="174">
        <v>3</v>
      </c>
      <c r="CE32" s="174"/>
      <c r="CF32" s="174">
        <v>4</v>
      </c>
      <c r="CG32" s="174"/>
      <c r="CH32" s="174">
        <v>5</v>
      </c>
      <c r="CI32" s="174"/>
      <c r="CJ32" s="174">
        <v>6</v>
      </c>
      <c r="CK32" s="174"/>
      <c r="CL32" s="174" t="s">
        <v>22</v>
      </c>
      <c r="CM32" s="174" t="s">
        <v>17</v>
      </c>
      <c r="CN32" s="1"/>
      <c r="CO32" s="129">
        <f>IF($R32=1,$M32/2)+IF($R32=0,$M32)</f>
        <v>21</v>
      </c>
      <c r="CP32" s="129">
        <f>IF($T32=1,$M32/2)+IF($T32=0,$M32)</f>
        <v>10.5</v>
      </c>
      <c r="CQ32" s="129">
        <f>IF($V32=1,$M32/2)+IF($V32=0,$M32)</f>
        <v>0</v>
      </c>
      <c r="CR32" s="129">
        <f>IF($X32=1,$M32/2)+IF($X32=0,$M32)</f>
        <v>10.5</v>
      </c>
      <c r="CS32" s="129">
        <f>IF($Z32=1,$M32/2)+IF($Z32=0,$M32)</f>
        <v>21</v>
      </c>
      <c r="CT32" s="129">
        <f>IF($AB32=1,$M32/2)+IF($AB32=0,$M32)</f>
        <v>21</v>
      </c>
      <c r="CU32" s="129">
        <f>IF($AD32=1,$M32/2)+IF($AD32=0,$M32)</f>
        <v>21</v>
      </c>
      <c r="CV32" s="129">
        <f>IF($AF32=1,$M32/2)+IF($AF32=0,$M32)</f>
        <v>10.5</v>
      </c>
      <c r="CW32" s="129">
        <f>IF($AH32=1,$M32/2)+IF($AH32=0,$M32)</f>
        <v>10.5</v>
      </c>
      <c r="CX32" s="129">
        <f>IF($AJ32=1,$M32/2)+IF($AJ32=0,$M32)</f>
        <v>21</v>
      </c>
      <c r="CY32" s="129">
        <f>IF($AL32=1,$M32/2)+IF($AL32=0,$M32)</f>
        <v>10.5</v>
      </c>
      <c r="CZ32" s="129">
        <f>IF($AN32=1,$M32/2)+IF($AN32=0,$M32)</f>
        <v>21</v>
      </c>
      <c r="DA32" s="129">
        <f>IF($AP32=1,$M32/2)+IF($AP32=0,$M32)</f>
        <v>10.5</v>
      </c>
      <c r="DB32" s="126"/>
      <c r="DC32" s="129">
        <f>IF($AT32=1,$M32/2)+IF($AT32=0,$M32)</f>
        <v>0</v>
      </c>
      <c r="DD32" s="129">
        <f>IF($AV32=1,$M32/2)+IF($AV32=0,$M32)</f>
        <v>10.5</v>
      </c>
      <c r="DE32" s="129">
        <f>IF($AX32=1,$M32/2)+IF($AX32=0,$M32)</f>
        <v>0</v>
      </c>
      <c r="DF32" s="129">
        <f>IF($AZ32=1,$M32/2)+IF($AZ32=0,$M32)</f>
        <v>21</v>
      </c>
      <c r="DG32" s="129">
        <f>IF($BB32=1,$M32/2)+IF($BB32=0,$M32)</f>
        <v>0</v>
      </c>
      <c r="DH32" s="129">
        <f>IF($BD32=1,$M32/2)+IF($BD32=0,$M32)</f>
        <v>10.5</v>
      </c>
      <c r="DI32" s="129">
        <f>IF($BF32=1,$M32/2)+IF($BF32=0,$M32)</f>
        <v>21</v>
      </c>
      <c r="DJ32" s="129">
        <f>IF($BH32=1,$M32/2)+IF($BH32=0,$M32)</f>
        <v>10.5</v>
      </c>
      <c r="DK32" s="129">
        <f>IF($BJ32=1,$M32/2)+IF($BJ32=0,$M32)</f>
        <v>10.5</v>
      </c>
      <c r="DL32" s="129">
        <f>IF($BL32=1,$M32/2)+IF($BL32=0,$M32)</f>
        <v>10.5</v>
      </c>
      <c r="DM32" s="129">
        <f>IF($BN32=1,$M32/2)+IF($BN32=0,$M32)</f>
        <v>21</v>
      </c>
      <c r="DN32" s="129">
        <f>IF($BP32=1,$M32/2)+IF($BP32=0,$M32)</f>
        <v>21</v>
      </c>
      <c r="DO32" s="129">
        <f>IF($BR32=1,$M32/2)+IF($BR32=0,$M32)</f>
        <v>10.5</v>
      </c>
      <c r="DP32" s="129">
        <f>IF($BT32=1,$M32/2)+IF($BT32=0,$M32)</f>
        <v>21</v>
      </c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11.25" customHeight="1" x14ac:dyDescent="0.25">
      <c r="A33" s="207"/>
      <c r="B33" s="218"/>
      <c r="C33" s="219"/>
      <c r="D33" s="209"/>
      <c r="E33" s="147"/>
      <c r="F33" s="147"/>
      <c r="G33" s="149"/>
      <c r="H33" s="145"/>
      <c r="I33" s="147"/>
      <c r="J33" s="147"/>
      <c r="K33" s="149"/>
      <c r="L33" s="149"/>
      <c r="M33" s="137"/>
      <c r="N33" s="137"/>
      <c r="O33" s="25">
        <f>SUM(R33,T33,V33,X33,Z33,AB33,AD33,AF33,AH33,AJ33,AL33,AN33,AP33,AR33,AT33,AV33,AX33,AZ33,BB33,BD33,BF33,BH33,BJ33,BL33,BN33,BP33,BR33,BT33)</f>
        <v>62</v>
      </c>
      <c r="P33" s="26">
        <f>SUM(S33,U33,W33,Y33,AA33,AC33,AE33,AG33,AI33,AK33,AM33,AO33,AQ33,AS33,AU33,AW33,AY33,BA33,BC33,BE33,BG33,BI33,BK33,BM33,BO33,BQ33,BS33,BU33)</f>
        <v>86</v>
      </c>
      <c r="Q33" s="149"/>
      <c r="R33" s="34">
        <v>2</v>
      </c>
      <c r="S33" s="37">
        <v>4</v>
      </c>
      <c r="T33" s="36">
        <v>3</v>
      </c>
      <c r="U33" s="37">
        <v>3</v>
      </c>
      <c r="V33" s="36">
        <v>4</v>
      </c>
      <c r="W33" s="37">
        <v>2</v>
      </c>
      <c r="X33" s="36">
        <v>3</v>
      </c>
      <c r="Y33" s="37">
        <v>3</v>
      </c>
      <c r="Z33" s="36">
        <v>0</v>
      </c>
      <c r="AA33" s="37">
        <v>4</v>
      </c>
      <c r="AB33" s="36">
        <v>0</v>
      </c>
      <c r="AC33" s="37">
        <v>4</v>
      </c>
      <c r="AD33" s="36">
        <v>2</v>
      </c>
      <c r="AE33" s="37">
        <v>4</v>
      </c>
      <c r="AF33" s="36">
        <v>3</v>
      </c>
      <c r="AG33" s="37">
        <v>3</v>
      </c>
      <c r="AH33" s="36">
        <v>3</v>
      </c>
      <c r="AI33" s="37">
        <v>3</v>
      </c>
      <c r="AJ33" s="36">
        <v>2</v>
      </c>
      <c r="AK33" s="37">
        <v>4</v>
      </c>
      <c r="AL33" s="36">
        <v>3</v>
      </c>
      <c r="AM33" s="37">
        <v>3</v>
      </c>
      <c r="AN33" s="36">
        <v>2</v>
      </c>
      <c r="AO33" s="37">
        <v>4</v>
      </c>
      <c r="AP33" s="36">
        <v>3</v>
      </c>
      <c r="AQ33" s="37">
        <v>3</v>
      </c>
      <c r="AR33" s="215"/>
      <c r="AS33" s="216"/>
      <c r="AT33" s="36">
        <v>4</v>
      </c>
      <c r="AU33" s="37">
        <v>2</v>
      </c>
      <c r="AV33" s="36">
        <v>3</v>
      </c>
      <c r="AW33" s="37">
        <v>3</v>
      </c>
      <c r="AX33" s="36">
        <v>4</v>
      </c>
      <c r="AY33" s="37">
        <v>2</v>
      </c>
      <c r="AZ33" s="36">
        <v>0</v>
      </c>
      <c r="BA33" s="37">
        <v>4</v>
      </c>
      <c r="BB33" s="36"/>
      <c r="BC33" s="37"/>
      <c r="BD33" s="36">
        <v>3</v>
      </c>
      <c r="BE33" s="37">
        <v>3</v>
      </c>
      <c r="BF33" s="36">
        <v>2</v>
      </c>
      <c r="BG33" s="37">
        <v>4</v>
      </c>
      <c r="BH33" s="36">
        <v>3</v>
      </c>
      <c r="BI33" s="37">
        <v>3</v>
      </c>
      <c r="BJ33" s="36">
        <v>3</v>
      </c>
      <c r="BK33" s="37">
        <v>3</v>
      </c>
      <c r="BL33" s="36">
        <v>3</v>
      </c>
      <c r="BM33" s="37">
        <v>3</v>
      </c>
      <c r="BN33" s="36">
        <v>0</v>
      </c>
      <c r="BO33" s="37">
        <v>4</v>
      </c>
      <c r="BP33" s="36">
        <v>2</v>
      </c>
      <c r="BQ33" s="37">
        <v>4</v>
      </c>
      <c r="BR33" s="36">
        <v>3</v>
      </c>
      <c r="BS33" s="37">
        <v>3</v>
      </c>
      <c r="BT33" s="36">
        <v>2</v>
      </c>
      <c r="BU33" s="37">
        <v>4</v>
      </c>
      <c r="BV33" s="205"/>
      <c r="BW33" s="206"/>
      <c r="BX33" s="175"/>
      <c r="BY33" s="175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5"/>
      <c r="CM33" s="175"/>
      <c r="CN33" s="1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6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11.25" customHeight="1" x14ac:dyDescent="0.25">
      <c r="A34" s="137" t="s">
        <v>59</v>
      </c>
      <c r="B34" s="208" t="s">
        <v>119</v>
      </c>
      <c r="C34" s="208" t="s">
        <v>120</v>
      </c>
      <c r="D34" s="209"/>
      <c r="E34" s="146">
        <f>IF(G34="",0,IF(F34+G34&lt;1000,1000,F34+G34))</f>
        <v>1036.68</v>
      </c>
      <c r="F34" s="154">
        <f>IF(I34&gt;150,IF(H34&gt;=65,0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(15+50)%)*10),IF(I34&lt;-150,IF(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&lt;1,0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)</f>
        <v>27.679999999999989</v>
      </c>
      <c r="G34" s="148">
        <v>1009</v>
      </c>
      <c r="H34" s="144">
        <f>IF(COUNT(R34:AS34)=0,0,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/((COUNT(R34:AS34))*2)%)</f>
        <v>42.857142857142854</v>
      </c>
      <c r="I34" s="146">
        <f>IF(G34="",0,G34-IF(SUM($G$6:$G$33)=0,0,(SUM($G$6:$G$33)/(COUNT($G$6:$G$33)))))</f>
        <v>-170.28571428571422</v>
      </c>
      <c r="J34" s="146">
        <f>IF(G34=0,0,(SUM($G$6:$G$61)-G34)/(COUNT($G$6:$G$61)-1))</f>
        <v>1167.3846153846155</v>
      </c>
      <c r="K34" s="148">
        <f>SUM(AT34:BU34)</f>
        <v>8</v>
      </c>
      <c r="L34" s="148">
        <f>SUM(R34:AS34)</f>
        <v>15</v>
      </c>
      <c r="M34" s="136">
        <f>SUM(L34+K34)</f>
        <v>23</v>
      </c>
      <c r="N34" s="136">
        <v>24</v>
      </c>
      <c r="O34" s="140">
        <f>IF(O35+P35&lt;1,0,SUM(O35/P35))</f>
        <v>0.78048780487804881</v>
      </c>
      <c r="P34" s="141"/>
      <c r="Q34" s="170">
        <f>DC62</f>
        <v>292.5</v>
      </c>
      <c r="R34" s="182">
        <f>IF(R35+S35=0,"",IF(R35=4,3,IF(R35=3,1,0)))</f>
        <v>0</v>
      </c>
      <c r="S34" s="182"/>
      <c r="T34" s="182">
        <f>IF(T35+U35=0,"",IF(T35=4,3,IF(T35=3,1,0)))</f>
        <v>3</v>
      </c>
      <c r="U34" s="182"/>
      <c r="V34" s="182">
        <f>IF(V35+W35=0,"",IF(V35=4,3,IF(V35=3,1,0)))</f>
        <v>3</v>
      </c>
      <c r="W34" s="182"/>
      <c r="X34" s="182">
        <f>IF(X35+Y35=0,"",IF(X35=4,3,IF(X35=3,1,0)))</f>
        <v>1</v>
      </c>
      <c r="Y34" s="182"/>
      <c r="Z34" s="182">
        <f>IF(Z35+AA35=0,"",IF(Z35=4,3,IF(Z35=3,1,0)))</f>
        <v>0</v>
      </c>
      <c r="AA34" s="182"/>
      <c r="AB34" s="182">
        <f>IF(AB35+AC35=0,"",IF(AB35=4,3,IF(AB35=3,1,0)))</f>
        <v>1</v>
      </c>
      <c r="AC34" s="182"/>
      <c r="AD34" s="182">
        <f>IF(AD35+AE35=0,"",IF(AD35=4,3,IF(AD35=3,1,0)))</f>
        <v>0</v>
      </c>
      <c r="AE34" s="182"/>
      <c r="AF34" s="182">
        <f>IF(AF35+AG35=0,"",IF(AF35=4,3,IF(AF35=3,1,0)))</f>
        <v>1</v>
      </c>
      <c r="AG34" s="182"/>
      <c r="AH34" s="182">
        <f>IF(AH35+AI35=0,"",IF(AH35=4,3,IF(AH35=3,1,0)))</f>
        <v>1</v>
      </c>
      <c r="AI34" s="182"/>
      <c r="AJ34" s="182">
        <f>IF(AJ35+AK35=0,"",IF(AJ35=4,3,IF(AJ35=3,1,0)))</f>
        <v>1</v>
      </c>
      <c r="AK34" s="182"/>
      <c r="AL34" s="182">
        <f>IF(AL35+AM35=0,"",IF(AL35=4,3,IF(AL35=3,1,0)))</f>
        <v>0</v>
      </c>
      <c r="AM34" s="182"/>
      <c r="AN34" s="182">
        <f>IF(AN35+AO35=0,"",IF(AN35=4,3,IF(AN35=3,1,0)))</f>
        <v>1</v>
      </c>
      <c r="AO34" s="182"/>
      <c r="AP34" s="182">
        <f>IF(AP35+AQ35=0,"",IF(AP35=4,3,IF(AP35=3,1,0)))</f>
        <v>3</v>
      </c>
      <c r="AQ34" s="182"/>
      <c r="AR34" s="182">
        <f>IF(AR35+AS35=0,"",IF(AR35=4,3,IF(AR35=3,1,0)))</f>
        <v>0</v>
      </c>
      <c r="AS34" s="182"/>
      <c r="AT34" s="203" t="s">
        <v>27</v>
      </c>
      <c r="AU34" s="204"/>
      <c r="AV34" s="182">
        <f>IF(AV35+AW35=0,"",IF(AV35=4,3,IF(AV35=3,1,0)))</f>
        <v>0</v>
      </c>
      <c r="AW34" s="182"/>
      <c r="AX34" s="182">
        <f>IF(AX35+AY35=0,"",IF(AX35=4,3,IF(AX35=3,1,0)))</f>
        <v>0</v>
      </c>
      <c r="AY34" s="182"/>
      <c r="AZ34" s="182">
        <f>IF(AZ35+BA35=0,"",IF(AZ35=4,3,IF(AZ35=3,1,0)))</f>
        <v>3</v>
      </c>
      <c r="BA34" s="182"/>
      <c r="BB34" s="182" t="str">
        <f>IF(BB35+BC35=0,"",IF(BB35=4,3,IF(BB35=3,1,0)))</f>
        <v/>
      </c>
      <c r="BC34" s="182"/>
      <c r="BD34" s="182">
        <f>IF(BD35+BE35=0,"",IF(BD35=4,3,IF(BD35=3,1,0)))</f>
        <v>0</v>
      </c>
      <c r="BE34" s="182"/>
      <c r="BF34" s="182">
        <f>IF(BF35+BG35=0,"",IF(BF35=4,3,IF(BF35=3,1,0)))</f>
        <v>0</v>
      </c>
      <c r="BG34" s="182"/>
      <c r="BH34" s="182">
        <f>IF(BH35+BI35=0,"",IF(BH35=4,3,IF(BH35=3,1,0)))</f>
        <v>0</v>
      </c>
      <c r="BI34" s="182"/>
      <c r="BJ34" s="182">
        <f>IF(BJ35+BK35=0,"",IF(BJ35=4,3,IF(BJ35=3,1,0)))</f>
        <v>0</v>
      </c>
      <c r="BK34" s="182"/>
      <c r="BL34" s="182">
        <f>IF(BL35+BM35=0,"",IF(BL35=4,3,IF(BL35=3,1,0)))</f>
        <v>0</v>
      </c>
      <c r="BM34" s="182"/>
      <c r="BN34" s="182">
        <f>IF(BN35+BO35=0,"",IF(BN35=4,3,IF(BN35=3,1,0)))</f>
        <v>0</v>
      </c>
      <c r="BO34" s="182"/>
      <c r="BP34" s="182">
        <f>IF(BP35+BQ35=0,"",IF(BP35=4,3,IF(BP35=3,1,0)))</f>
        <v>1</v>
      </c>
      <c r="BQ34" s="182"/>
      <c r="BR34" s="182">
        <f>IF(BR35+BS35=0,"",IF(BR35=4,3,IF(BR35=3,1,0)))</f>
        <v>1</v>
      </c>
      <c r="BS34" s="182"/>
      <c r="BT34" s="182">
        <f>IF(BT35+BU35=0,"",IF(BT35=4,3,IF(BT35=3,1,0)))</f>
        <v>3</v>
      </c>
      <c r="BU34" s="182"/>
      <c r="BV34" s="205"/>
      <c r="BW34" s="206"/>
      <c r="BX34" s="150">
        <v>1</v>
      </c>
      <c r="BY34" s="153"/>
      <c r="BZ34" s="10" t="s">
        <v>27</v>
      </c>
      <c r="CA34" s="11"/>
      <c r="CB34" s="163" t="str">
        <f>IF(CB35+CC35=0,"",IF(CB35=4,3,IF(CB35=3,1,0)))</f>
        <v/>
      </c>
      <c r="CC34" s="163"/>
      <c r="CD34" s="163" t="str">
        <f>IF(CD35+CE35=0,"",IF(CD35=4,3,IF(CD35=3,1,0)))</f>
        <v/>
      </c>
      <c r="CE34" s="163"/>
      <c r="CF34" s="163" t="str">
        <f>IF(CF35+CG35=0,"",IF(CF35=4,3,IF(CF35=3,1,0)))</f>
        <v/>
      </c>
      <c r="CG34" s="163"/>
      <c r="CH34" s="163" t="str">
        <f>IF(CH35+CI35=0,"",IF(CH35=4,3,IF(CH35=3,1,0)))</f>
        <v/>
      </c>
      <c r="CI34" s="163"/>
      <c r="CJ34" s="163" t="str">
        <f>IF(CJ35+CK35=0,"",IF(CJ35=4,3,IF(CJ35=3,1,0)))</f>
        <v/>
      </c>
      <c r="CK34" s="163"/>
      <c r="CL34" s="150">
        <f>SUM(BZ34:CK34)</f>
        <v>0</v>
      </c>
      <c r="CM34" s="153"/>
      <c r="CN34" s="1"/>
      <c r="CO34" s="129">
        <f>IF($R34=1,$M34/2)+IF($R34=0,$M34)</f>
        <v>23</v>
      </c>
      <c r="CP34" s="129">
        <f>IF($T34=1,$M34/2)+IF($T34=0,$M34)</f>
        <v>0</v>
      </c>
      <c r="CQ34" s="129">
        <f>IF($V34=1,$M34/2)+IF($V34=0,$M34)</f>
        <v>0</v>
      </c>
      <c r="CR34" s="129">
        <f>IF($X34=1,$M34/2)+IF($X34=0,$M34)</f>
        <v>11.5</v>
      </c>
      <c r="CS34" s="129">
        <f>IF($Z34=1,$M34/2)+IF($Z34=0,$M34)</f>
        <v>23</v>
      </c>
      <c r="CT34" s="129">
        <f>IF($AB34=1,$M34/2)+IF($AB34=0,$M34)</f>
        <v>11.5</v>
      </c>
      <c r="CU34" s="129">
        <f>IF($AD34=1,$M34/2)+IF($AD34=0,$M34)</f>
        <v>23</v>
      </c>
      <c r="CV34" s="129">
        <f>IF($AF34=1,$M34/2)+IF($AF34=0,$M34)</f>
        <v>11.5</v>
      </c>
      <c r="CW34" s="129">
        <f>IF($AH34=1,$M34/2)+IF($AH34=0,$M34)</f>
        <v>11.5</v>
      </c>
      <c r="CX34" s="130">
        <f>IF($AJ34=1,$M34/2)+IF($AJ34=0,$M34)</f>
        <v>11.5</v>
      </c>
      <c r="CY34" s="129">
        <f>IF($AL34=1,$M34/2)+IF($AL34=0,$M34)</f>
        <v>23</v>
      </c>
      <c r="CZ34" s="129">
        <f>IF($AN34=1,$M34/2)+IF($AN34=0,$M34)</f>
        <v>11.5</v>
      </c>
      <c r="DA34" s="129">
        <f>IF($AP34=1,$M34/2)+IF($AP34=0,$M34)</f>
        <v>0</v>
      </c>
      <c r="DB34" s="129">
        <f>IF($AR34=1,$M34/2)+IF($AR34=0,$M34)</f>
        <v>23</v>
      </c>
      <c r="DC34" s="126"/>
      <c r="DD34" s="129">
        <f>IF($AV34=1,$M34/2)+IF($AV34=0,$M34)</f>
        <v>23</v>
      </c>
      <c r="DE34" s="129">
        <f>IF($AX34=1,$M34/2)+IF($AX34=0,$M34)</f>
        <v>23</v>
      </c>
      <c r="DF34" s="129">
        <f>IF($AZ34=1,$M34/2)+IF($AZ34=0,$M34)</f>
        <v>0</v>
      </c>
      <c r="DG34" s="129">
        <f>IF($BB34=1,$M34/2)+IF($BB34=0,$M34)</f>
        <v>0</v>
      </c>
      <c r="DH34" s="129">
        <f>IF($BD34=1,$M34/2)+IF($BD34=0,$M34)</f>
        <v>23</v>
      </c>
      <c r="DI34" s="129">
        <f>IF($BF34=1,$M34/2)+IF($BF34=0,$M34)</f>
        <v>23</v>
      </c>
      <c r="DJ34" s="129">
        <f>IF($BH34=1,$M34/2)+IF($BH34=0,$M34)</f>
        <v>23</v>
      </c>
      <c r="DK34" s="129">
        <f>IF($BJ34=1,$M34/2)+IF($BJ34=0,$M34)</f>
        <v>23</v>
      </c>
      <c r="DL34" s="129">
        <f>IF($BL34=1,$M34/2)+IF($BL34=0,$M34)</f>
        <v>23</v>
      </c>
      <c r="DM34" s="129">
        <f>IF($BN34=1,$M34/2)+IF($BN34=0,$M34)</f>
        <v>23</v>
      </c>
      <c r="DN34" s="129">
        <f>IF($BP34=1,$M34/2)+IF($BP34=0,$M34)</f>
        <v>11.5</v>
      </c>
      <c r="DO34" s="129">
        <f>IF($BR34=1,$M34/2)+IF($BR34=0,$M34)</f>
        <v>11.5</v>
      </c>
      <c r="DP34" s="129">
        <f>IF($BT34=1,$M34/2)+IF($BT34=0,$M34)</f>
        <v>0</v>
      </c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11.25" customHeight="1" x14ac:dyDescent="0.25">
      <c r="A35" s="207"/>
      <c r="B35" s="208"/>
      <c r="C35" s="208"/>
      <c r="D35" s="209"/>
      <c r="E35" s="147"/>
      <c r="F35" s="147"/>
      <c r="G35" s="149"/>
      <c r="H35" s="145"/>
      <c r="I35" s="147"/>
      <c r="J35" s="147"/>
      <c r="K35" s="149"/>
      <c r="L35" s="149"/>
      <c r="M35" s="137"/>
      <c r="N35" s="137"/>
      <c r="O35" s="25">
        <f>SUM(R35,T35,V35,X35,Z35,AB35,AD35,AF35,AH35,AJ35,AL35,AN35,AP35,AR35,AT35,AV35,AX35,AZ35,BB35,BD35,BF35,BH35,BJ35,BL35,BN35,BP35,BR35,BT35)</f>
        <v>64</v>
      </c>
      <c r="P35" s="26">
        <f>SUM(S35,U35,W35,Y35,AA35,AC35,AE35,AG35,AI35,AK35,AM35,AO35,AQ35,AS35,AU35,AW35,AY35,BA35,BC35,BE35,BG35,BI35,BK35,BM35,BO35,BQ35,BS35,BU35)</f>
        <v>82</v>
      </c>
      <c r="Q35" s="143"/>
      <c r="R35" s="36">
        <v>1</v>
      </c>
      <c r="S35" s="35">
        <v>4</v>
      </c>
      <c r="T35" s="36">
        <v>4</v>
      </c>
      <c r="U35" s="35">
        <v>2</v>
      </c>
      <c r="V35" s="36">
        <v>4</v>
      </c>
      <c r="W35" s="35">
        <v>1</v>
      </c>
      <c r="X35" s="36">
        <v>3</v>
      </c>
      <c r="Y35" s="35">
        <v>3</v>
      </c>
      <c r="Z35" s="36">
        <v>1</v>
      </c>
      <c r="AA35" s="35">
        <v>4</v>
      </c>
      <c r="AB35" s="36">
        <v>3</v>
      </c>
      <c r="AC35" s="35">
        <v>3</v>
      </c>
      <c r="AD35" s="36">
        <v>2</v>
      </c>
      <c r="AE35" s="35">
        <v>4</v>
      </c>
      <c r="AF35" s="36">
        <v>3</v>
      </c>
      <c r="AG35" s="35">
        <v>3</v>
      </c>
      <c r="AH35" s="36">
        <v>3</v>
      </c>
      <c r="AI35" s="35">
        <v>3</v>
      </c>
      <c r="AJ35" s="36">
        <v>3</v>
      </c>
      <c r="AK35" s="35">
        <v>3</v>
      </c>
      <c r="AL35" s="36">
        <v>2</v>
      </c>
      <c r="AM35" s="35">
        <v>4</v>
      </c>
      <c r="AN35" s="36">
        <v>3</v>
      </c>
      <c r="AO35" s="35">
        <v>3</v>
      </c>
      <c r="AP35" s="36">
        <v>4</v>
      </c>
      <c r="AQ35" s="35">
        <v>1</v>
      </c>
      <c r="AR35" s="36">
        <v>2</v>
      </c>
      <c r="AS35" s="35">
        <v>4</v>
      </c>
      <c r="AT35" s="23"/>
      <c r="AU35" s="24"/>
      <c r="AV35" s="36">
        <v>2</v>
      </c>
      <c r="AW35" s="35">
        <v>4</v>
      </c>
      <c r="AX35" s="36">
        <v>2</v>
      </c>
      <c r="AY35" s="35">
        <v>4</v>
      </c>
      <c r="AZ35" s="36">
        <v>4</v>
      </c>
      <c r="BA35" s="35">
        <v>2</v>
      </c>
      <c r="BB35" s="36"/>
      <c r="BC35" s="35"/>
      <c r="BD35" s="36">
        <v>2</v>
      </c>
      <c r="BE35" s="35">
        <v>4</v>
      </c>
      <c r="BF35" s="36">
        <v>2</v>
      </c>
      <c r="BG35" s="35">
        <v>4</v>
      </c>
      <c r="BH35" s="36">
        <v>1</v>
      </c>
      <c r="BI35" s="35">
        <v>4</v>
      </c>
      <c r="BJ35" s="36">
        <v>1</v>
      </c>
      <c r="BK35" s="35">
        <v>4</v>
      </c>
      <c r="BL35" s="36">
        <v>0</v>
      </c>
      <c r="BM35" s="35">
        <v>4</v>
      </c>
      <c r="BN35" s="36">
        <v>2</v>
      </c>
      <c r="BO35" s="35">
        <v>4</v>
      </c>
      <c r="BP35" s="36">
        <v>3</v>
      </c>
      <c r="BQ35" s="35">
        <v>3</v>
      </c>
      <c r="BR35" s="36">
        <v>3</v>
      </c>
      <c r="BS35" s="35">
        <v>3</v>
      </c>
      <c r="BT35" s="36">
        <v>4</v>
      </c>
      <c r="BU35" s="35">
        <v>0</v>
      </c>
      <c r="BV35" s="205"/>
      <c r="BW35" s="206"/>
      <c r="BX35" s="150"/>
      <c r="BY35" s="153"/>
      <c r="BZ35" s="23"/>
      <c r="CA35" s="24"/>
      <c r="CB35" s="21"/>
      <c r="CC35" s="22"/>
      <c r="CD35" s="21"/>
      <c r="CE35" s="22"/>
      <c r="CF35" s="21"/>
      <c r="CG35" s="22"/>
      <c r="CH35" s="21"/>
      <c r="CI35" s="22"/>
      <c r="CJ35" s="21"/>
      <c r="CK35" s="22"/>
      <c r="CL35" s="150"/>
      <c r="CM35" s="153"/>
      <c r="CN35" s="1"/>
      <c r="CO35" s="129"/>
      <c r="CP35" s="129"/>
      <c r="CQ35" s="129"/>
      <c r="CR35" s="129"/>
      <c r="CS35" s="129"/>
      <c r="CT35" s="129"/>
      <c r="CU35" s="129"/>
      <c r="CV35" s="129"/>
      <c r="CW35" s="129"/>
      <c r="CX35" s="130"/>
      <c r="CY35" s="129"/>
      <c r="CZ35" s="129"/>
      <c r="DA35" s="129"/>
      <c r="DB35" s="129"/>
      <c r="DC35" s="126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11.25" customHeight="1" x14ac:dyDescent="0.25">
      <c r="A36" s="210" t="s">
        <v>62</v>
      </c>
      <c r="B36" s="213" t="s">
        <v>111</v>
      </c>
      <c r="C36" s="214" t="s">
        <v>121</v>
      </c>
      <c r="D36" s="209"/>
      <c r="E36" s="146">
        <f t="shared" ref="E36" si="54">IF(G36="",0,IF(F36+G36&lt;1000,1000,F36+G36))</f>
        <v>1166.8399999999999</v>
      </c>
      <c r="F36" s="154">
        <f>IF(I36&gt;150,IF(H36&gt;=65,0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(15+50)%)*10),IF(I36&lt;-150,IF(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&lt;1,0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)</f>
        <v>4.8399999999999643</v>
      </c>
      <c r="G36" s="148">
        <v>1162</v>
      </c>
      <c r="H36" s="144">
        <f t="shared" ref="H36" si="55">IF(COUNT(R36:AS36)=0,0,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/((COUNT(R36:AS36))*2)%)</f>
        <v>49.999999999999993</v>
      </c>
      <c r="I36" s="146">
        <f t="shared" ref="I36" si="56">IF(G36="",0,G36-IF(SUM($G$6:$G$33)=0,0,(SUM($G$6:$G$33)/(COUNT($G$6:$G$33)))))</f>
        <v>-17.285714285714221</v>
      </c>
      <c r="J36" s="146">
        <f>IF(G36=0,0,(SUM($G$6:$G$61)-G36)/(COUNT($G$6:$G$61)-1))</f>
        <v>1161.5</v>
      </c>
      <c r="K36" s="148">
        <f>SUM(AT36:BU36)</f>
        <v>18</v>
      </c>
      <c r="L36" s="148">
        <f t="shared" ref="L36" si="57">SUM(R36:AS36)</f>
        <v>18</v>
      </c>
      <c r="M36" s="136">
        <f>SUM(L36+K36)</f>
        <v>36</v>
      </c>
      <c r="N36" s="136">
        <v>14</v>
      </c>
      <c r="O36" s="140">
        <f>IF(O37+P37&lt;1,0,SUM(O37/P37))</f>
        <v>1.106060606060606</v>
      </c>
      <c r="P36" s="141"/>
      <c r="Q36" s="142">
        <f>DD62</f>
        <v>431</v>
      </c>
      <c r="R36" s="182">
        <f>IF(R37+S37=0,"",IF(R37=4,3,IF(R37=3,1,0)))</f>
        <v>1</v>
      </c>
      <c r="S36" s="182"/>
      <c r="T36" s="182">
        <f>IF(T37+U37=0,"",IF(T37=4,3,IF(T37=3,1,0)))</f>
        <v>0</v>
      </c>
      <c r="U36" s="182"/>
      <c r="V36" s="155">
        <f>IF(V37+W37=0,"",IF(V37=4,3,IF(V37=3,1,0)))</f>
        <v>1</v>
      </c>
      <c r="W36" s="155"/>
      <c r="X36" s="182">
        <f>IF(X37+Y37=0,"",IF(X37=4,3,IF(X37=3,1,0)))</f>
        <v>3</v>
      </c>
      <c r="Y36" s="182"/>
      <c r="Z36" s="182">
        <f>IF(Z37+AA37=0,"",IF(Z37=4,3,IF(Z37=3,1,0)))</f>
        <v>1</v>
      </c>
      <c r="AA36" s="182"/>
      <c r="AB36" s="182">
        <f>IF(AB37+AC37=0,"",IF(AB37=4,3,IF(AB37=3,1,0)))</f>
        <v>3</v>
      </c>
      <c r="AC36" s="182"/>
      <c r="AD36" s="182">
        <f>IF(AD37+AE37=0,"",IF(AD37=4,3,IF(AD37=3,1,0)))</f>
        <v>0</v>
      </c>
      <c r="AE36" s="182"/>
      <c r="AF36" s="155">
        <f>IF(AF37+AG37=0,"",IF(AF37=4,3,IF(AF37=3,1,0)))</f>
        <v>1</v>
      </c>
      <c r="AG36" s="155"/>
      <c r="AH36" s="155">
        <f>IF(AH37+AI37=0,"",IF(AH37=4,3,IF(AH37=3,1,0)))</f>
        <v>0</v>
      </c>
      <c r="AI36" s="155"/>
      <c r="AJ36" s="155">
        <f>IF(AJ37+AK37=0,"",IF(AJ37=4,3,IF(AJ37=3,1,0)))</f>
        <v>1</v>
      </c>
      <c r="AK36" s="155"/>
      <c r="AL36" s="155">
        <f>IF(AL37+AM37=0,"",IF(AL37=4,3,IF(AL37=3,1,0)))</f>
        <v>3</v>
      </c>
      <c r="AM36" s="155"/>
      <c r="AN36" s="155">
        <f>IF(AN37+AO37=0,"",IF(AN37=4,3,IF(AN37=3,1,0)))</f>
        <v>0</v>
      </c>
      <c r="AO36" s="155"/>
      <c r="AP36" s="182">
        <f>IF(AP37+AQ37=0,"",IF(AP37=4,3,IF(AP37=3,1,0)))</f>
        <v>3</v>
      </c>
      <c r="AQ36" s="182"/>
      <c r="AR36" s="182">
        <f>IF(AR37+AS37=0,"",IF(AR37=4,3,IF(AR37=3,1,0)))</f>
        <v>1</v>
      </c>
      <c r="AS36" s="182"/>
      <c r="AT36" s="182">
        <f>IF(AT37+AU37=0,"",IF(AT37=4,3,IF(AT37=3,1,0)))</f>
        <v>3</v>
      </c>
      <c r="AU36" s="182"/>
      <c r="AV36" s="156"/>
      <c r="AW36" s="157"/>
      <c r="AX36" s="155">
        <f>IF(AX37+AY37=0,"",IF(AX37=4,3,IF(AX37=3,1,0)))</f>
        <v>0</v>
      </c>
      <c r="AY36" s="155"/>
      <c r="AZ36" s="182">
        <f>IF(AZ37+BA37=0,"",IF(AZ37=4,3,IF(AZ37=3,1,0)))</f>
        <v>3</v>
      </c>
      <c r="BA36" s="182"/>
      <c r="BB36" s="182" t="str">
        <f>IF(BB37+BC37=0,"",IF(BB37=4,3,IF(BB37=3,1,0)))</f>
        <v/>
      </c>
      <c r="BC36" s="182"/>
      <c r="BD36" s="155">
        <f>IF(BD37+BE37=0,"",IF(BD37=4,3,IF(BD37=3,1,0)))</f>
        <v>1</v>
      </c>
      <c r="BE36" s="155"/>
      <c r="BF36" s="155">
        <f>IF(BF37+BG37=0,"",IF(BF37=4,3,IF(BF37=3,1,0)))</f>
        <v>1</v>
      </c>
      <c r="BG36" s="155"/>
      <c r="BH36" s="155">
        <f>IF(BH37+BI37=0,"",IF(BH37=4,3,IF(BH37=3,1,0)))</f>
        <v>0</v>
      </c>
      <c r="BI36" s="155"/>
      <c r="BJ36" s="155">
        <f>IF(BJ37+BK37=0,"",IF(BJ37=4,3,IF(BJ37=3,1,0)))</f>
        <v>0</v>
      </c>
      <c r="BK36" s="155"/>
      <c r="BL36" s="155">
        <f>IF(BL37+BM37=0,"",IF(BL37=4,3,IF(BL37=3,1,0)))</f>
        <v>0</v>
      </c>
      <c r="BM36" s="155"/>
      <c r="BN36" s="155">
        <f>IF(BN37+BO37=0,"",IF(BN37=4,3,IF(BN37=3,1,0)))</f>
        <v>3</v>
      </c>
      <c r="BO36" s="155"/>
      <c r="BP36" s="182">
        <f>IF(BP37+BQ37=0,"",IF(BP37=4,3,IF(BP37=3,1,0)))</f>
        <v>3</v>
      </c>
      <c r="BQ36" s="182"/>
      <c r="BR36" s="182">
        <f>IF(BR37+BS37=0,"",IF(BR37=4,3,IF(BR37=3,1,0)))</f>
        <v>1</v>
      </c>
      <c r="BS36" s="182"/>
      <c r="BT36" s="182">
        <f>IF(BT37+BU37=0,"",IF(BT37=4,3,IF(BT37=3,1,0)))</f>
        <v>3</v>
      </c>
      <c r="BU36" s="182"/>
      <c r="BV36" s="134">
        <v>11</v>
      </c>
      <c r="BW36" s="206"/>
      <c r="BX36" s="150">
        <v>2</v>
      </c>
      <c r="BY36" s="153"/>
      <c r="BZ36" s="163" t="str">
        <f>IF(BZ37+CA37=0,"",IF(BZ37=4,3,IF(BZ37=3,1,0)))</f>
        <v/>
      </c>
      <c r="CA36" s="163"/>
      <c r="CB36" s="10" t="s">
        <v>27</v>
      </c>
      <c r="CC36" s="11"/>
      <c r="CD36" s="163" t="str">
        <f>IF(CD37+CE37=0,"",IF(CD37=4,3,IF(CD37=3,1,0)))</f>
        <v/>
      </c>
      <c r="CE36" s="163"/>
      <c r="CF36" s="163" t="str">
        <f>IF(CF37+CG37=0,"",IF(CF37=4,3,IF(CF37=3,1,0)))</f>
        <v/>
      </c>
      <c r="CG36" s="163"/>
      <c r="CH36" s="163" t="str">
        <f>IF(CH37+CI37=0,"",IF(CH37=4,3,IF(CH37=3,1,0)))</f>
        <v/>
      </c>
      <c r="CI36" s="163"/>
      <c r="CJ36" s="163" t="str">
        <f>IF(CJ37+CK37=0,"",IF(CJ37=4,3,IF(CJ37=3,1,0)))</f>
        <v/>
      </c>
      <c r="CK36" s="163"/>
      <c r="CL36" s="150">
        <f t="shared" ref="CL36" si="58">SUM(BZ36:CK36)</f>
        <v>0</v>
      </c>
      <c r="CM36" s="153"/>
      <c r="CN36" s="1"/>
      <c r="CO36" s="129">
        <f>IF($R36=1,$M36/2)+IF($R36=0,$M36)</f>
        <v>18</v>
      </c>
      <c r="CP36" s="129">
        <f>IF($T36=1,$M36/2)+IF($T36=0,$M36)</f>
        <v>36</v>
      </c>
      <c r="CQ36" s="129">
        <f>IF($V36=1,$M36/2)+IF($V36=0,$M36)</f>
        <v>18</v>
      </c>
      <c r="CR36" s="129">
        <f>IF($X36=1,$M36/2)+IF($X36=0,$M36)</f>
        <v>0</v>
      </c>
      <c r="CS36" s="129">
        <f>IF($Z36=1,$M36/2)+IF($Z36=0,$M36)</f>
        <v>18</v>
      </c>
      <c r="CT36" s="129">
        <f>IF($AB36=1,$M36/2)+IF($AB36=0,$M36)</f>
        <v>0</v>
      </c>
      <c r="CU36" s="129">
        <f>IF($AD36=1,$M36/2)+IF($AD36=0,$M36)</f>
        <v>36</v>
      </c>
      <c r="CV36" s="129">
        <f>IF($AF36=1,$M36/2)+IF($AF36=0,$M36)</f>
        <v>18</v>
      </c>
      <c r="CW36" s="130">
        <f>IF($AH36=1,$M36/2)+IF($AH36=0,$M36)</f>
        <v>36</v>
      </c>
      <c r="CX36" s="130">
        <f>IF($AJ36=1,$M36/2)+IF($AJ36=0,$M36)</f>
        <v>18</v>
      </c>
      <c r="CY36" s="129">
        <f>IF($AL36=1,$M36/2)+IF($AL36=0,$M36)</f>
        <v>0</v>
      </c>
      <c r="CZ36" s="129">
        <f>IF($AN36=1,$M36/2)+IF($AN36=0,$M36)</f>
        <v>36</v>
      </c>
      <c r="DA36" s="129">
        <f>IF($AP36=1,$M36/2)+IF($AP36=0,$M36)</f>
        <v>0</v>
      </c>
      <c r="DB36" s="129">
        <f>IF($AR36=1,$M36/2)+IF($AR36=0,$M36)</f>
        <v>18</v>
      </c>
      <c r="DC36" s="129">
        <f>IF($AT36=1,$M36/2)+IF($AT36=0,$M36)</f>
        <v>0</v>
      </c>
      <c r="DD36" s="126"/>
      <c r="DE36" s="129">
        <f>IF($AX36=1,$M36/2)+IF($AX36=0,$M36)</f>
        <v>36</v>
      </c>
      <c r="DF36" s="129">
        <f>IF($AZ36=1,$M36/2)+IF($AZ36=0,$M36)</f>
        <v>0</v>
      </c>
      <c r="DG36" s="129">
        <f>IF($BB36=1,$M36/2)+IF($BB36=0,$M36)</f>
        <v>0</v>
      </c>
      <c r="DH36" s="129">
        <f>IF($BD36=1,$M36/2)+IF($BD36=0,$M36)</f>
        <v>18</v>
      </c>
      <c r="DI36" s="129">
        <f>IF($BF36=1,$M36/2)+IF($BF36=0,$M36)</f>
        <v>18</v>
      </c>
      <c r="DJ36" s="129">
        <f>IF($BH36=1,$M36/2)+IF($BH36=0,$M36)</f>
        <v>36</v>
      </c>
      <c r="DK36" s="129">
        <f>IF($BJ36=1,$M36/2)+IF($BJ36=0,$M36)</f>
        <v>36</v>
      </c>
      <c r="DL36" s="129">
        <f>IF($BL36=1,$M36/2)+IF($BL36=0,$M36)</f>
        <v>36</v>
      </c>
      <c r="DM36" s="129">
        <f>IF($BN36=1,$M36/2)+IF($BN36=0,$M36)</f>
        <v>0</v>
      </c>
      <c r="DN36" s="129">
        <f>IF($BP36=1,$M36/2)+IF($BP36=0,$M36)</f>
        <v>0</v>
      </c>
      <c r="DO36" s="129">
        <f>IF($BR36=1,$M36/2)+IF($BR36=0,$M36)</f>
        <v>18</v>
      </c>
      <c r="DP36" s="129">
        <f>IF($BT36=1,$M36/2)+IF($BT36=0,$M36)</f>
        <v>0</v>
      </c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11.25" customHeight="1" x14ac:dyDescent="0.25">
      <c r="A37" s="210"/>
      <c r="B37" s="213"/>
      <c r="C37" s="214"/>
      <c r="D37" s="209"/>
      <c r="E37" s="147"/>
      <c r="F37" s="147"/>
      <c r="G37" s="149"/>
      <c r="H37" s="145"/>
      <c r="I37" s="147"/>
      <c r="J37" s="147"/>
      <c r="K37" s="149"/>
      <c r="L37" s="149"/>
      <c r="M37" s="137"/>
      <c r="N37" s="137"/>
      <c r="O37" s="25">
        <f>SUM(R37,T37,V37,X37,Z37,AB37,AD37,AF37,AH37,AJ37,AL37,AN37,AP37,AR37,AT37,AV37,AX37,AZ37,BB37,BD37,BF37,BH37,BJ37,BL37,BN37,BP37,BR37,BT37)</f>
        <v>73</v>
      </c>
      <c r="P37" s="26">
        <f>SUM(S37,U37,W37,Y37,AA37,AC37,AE37,AG37,AI37,AK37,AM37,AO37,AQ37,AS37,AU37,AW37,AY37,BA37,BC37,BE37,BG37,BI37,BK37,BM37,BO37,BQ37,BS37,BU37)</f>
        <v>66</v>
      </c>
      <c r="Q37" s="143"/>
      <c r="R37" s="36">
        <v>3</v>
      </c>
      <c r="S37" s="35">
        <v>3</v>
      </c>
      <c r="T37" s="36">
        <v>0</v>
      </c>
      <c r="U37" s="35">
        <v>4</v>
      </c>
      <c r="V37" s="19">
        <v>3</v>
      </c>
      <c r="W37" s="20">
        <v>3</v>
      </c>
      <c r="X37" s="36">
        <v>4</v>
      </c>
      <c r="Y37" s="35">
        <v>1</v>
      </c>
      <c r="Z37" s="36">
        <v>3</v>
      </c>
      <c r="AA37" s="35">
        <v>3</v>
      </c>
      <c r="AB37" s="36">
        <v>4</v>
      </c>
      <c r="AC37" s="35">
        <v>0</v>
      </c>
      <c r="AD37" s="36">
        <v>2</v>
      </c>
      <c r="AE37" s="35">
        <v>4</v>
      </c>
      <c r="AF37" s="19">
        <v>3</v>
      </c>
      <c r="AG37" s="20">
        <v>3</v>
      </c>
      <c r="AH37" s="19">
        <v>2</v>
      </c>
      <c r="AI37" s="20">
        <v>4</v>
      </c>
      <c r="AJ37" s="19">
        <v>3</v>
      </c>
      <c r="AK37" s="20">
        <v>3</v>
      </c>
      <c r="AL37" s="19">
        <v>4</v>
      </c>
      <c r="AM37" s="20">
        <v>1</v>
      </c>
      <c r="AN37" s="19">
        <v>0</v>
      </c>
      <c r="AO37" s="20">
        <v>4</v>
      </c>
      <c r="AP37" s="36">
        <v>4</v>
      </c>
      <c r="AQ37" s="35">
        <v>2</v>
      </c>
      <c r="AR37" s="36">
        <v>3</v>
      </c>
      <c r="AS37" s="35">
        <v>3</v>
      </c>
      <c r="AT37" s="36">
        <v>4</v>
      </c>
      <c r="AU37" s="35">
        <v>2</v>
      </c>
      <c r="AV37" s="14"/>
      <c r="AW37" s="15"/>
      <c r="AX37" s="19">
        <v>1</v>
      </c>
      <c r="AY37" s="20">
        <v>4</v>
      </c>
      <c r="AZ37" s="36">
        <v>4</v>
      </c>
      <c r="BA37" s="35">
        <v>0</v>
      </c>
      <c r="BB37" s="36"/>
      <c r="BC37" s="35"/>
      <c r="BD37" s="19">
        <v>3</v>
      </c>
      <c r="BE37" s="20">
        <v>3</v>
      </c>
      <c r="BF37" s="19">
        <v>3</v>
      </c>
      <c r="BG37" s="20">
        <v>3</v>
      </c>
      <c r="BH37" s="19">
        <v>1</v>
      </c>
      <c r="BI37" s="20">
        <v>4</v>
      </c>
      <c r="BJ37" s="19">
        <v>2</v>
      </c>
      <c r="BK37" s="20">
        <v>4</v>
      </c>
      <c r="BL37" s="19">
        <v>2</v>
      </c>
      <c r="BM37" s="20">
        <v>4</v>
      </c>
      <c r="BN37" s="19">
        <v>4</v>
      </c>
      <c r="BO37" s="20">
        <v>1</v>
      </c>
      <c r="BP37" s="36">
        <v>4</v>
      </c>
      <c r="BQ37" s="35">
        <v>0</v>
      </c>
      <c r="BR37" s="36">
        <v>3</v>
      </c>
      <c r="BS37" s="35">
        <v>3</v>
      </c>
      <c r="BT37" s="36">
        <v>4</v>
      </c>
      <c r="BU37" s="35">
        <v>0</v>
      </c>
      <c r="BV37" s="134"/>
      <c r="BW37" s="206"/>
      <c r="BX37" s="150"/>
      <c r="BY37" s="153"/>
      <c r="BZ37" s="21"/>
      <c r="CA37" s="22"/>
      <c r="CB37" s="23"/>
      <c r="CC37" s="24"/>
      <c r="CD37" s="21"/>
      <c r="CE37" s="22"/>
      <c r="CF37" s="21"/>
      <c r="CG37" s="22"/>
      <c r="CH37" s="21"/>
      <c r="CI37" s="22"/>
      <c r="CJ37" s="21"/>
      <c r="CK37" s="22"/>
      <c r="CL37" s="150"/>
      <c r="CM37" s="153"/>
      <c r="CN37" s="1"/>
      <c r="CO37" s="129"/>
      <c r="CP37" s="129"/>
      <c r="CQ37" s="129"/>
      <c r="CR37" s="129"/>
      <c r="CS37" s="129"/>
      <c r="CT37" s="129"/>
      <c r="CU37" s="129"/>
      <c r="CV37" s="129"/>
      <c r="CW37" s="130"/>
      <c r="CX37" s="130"/>
      <c r="CY37" s="129"/>
      <c r="CZ37" s="129"/>
      <c r="DA37" s="129"/>
      <c r="DB37" s="129"/>
      <c r="DC37" s="129"/>
      <c r="DD37" s="126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x14ac:dyDescent="0.25">
      <c r="A38" s="210" t="s">
        <v>65</v>
      </c>
      <c r="B38" s="211" t="s">
        <v>122</v>
      </c>
      <c r="C38" s="208" t="s">
        <v>123</v>
      </c>
      <c r="D38" s="209"/>
      <c r="E38" s="146">
        <f t="shared" ref="E38" si="59">IF(G38="",0,IF(F38+G38&lt;1000,1000,F38+G38))</f>
        <v>1210.5999999999999</v>
      </c>
      <c r="F38" s="154">
        <f>IF(I38&gt;150,IF(H38&gt;=65,0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(15+50)%)*10),IF(I38&lt;-150,IF(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&lt;1,0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)</f>
        <v>15.599999999999987</v>
      </c>
      <c r="G38" s="148">
        <v>1195</v>
      </c>
      <c r="H38" s="144">
        <f t="shared" ref="H38" si="60">IF(COUNT(R38:AS38)=0,0,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/((COUNT(R38:AS38))*2)%)</f>
        <v>57.142857142857139</v>
      </c>
      <c r="I38" s="146">
        <f>IF(G38="",0,G38-IF(SUM($G$6:$G$33)=0,0,(SUM($G$6:$G$33)/(COUNT($G$6:$G$33)))))</f>
        <v>15.714285714285779</v>
      </c>
      <c r="J38" s="146">
        <f>IF(G38=0,0,(SUM($G$6:$G$61)-G38)/(COUNT($G$6:$G$61)-1))</f>
        <v>1160.2307692307693</v>
      </c>
      <c r="K38" s="148">
        <f>SUM(AT38:BU38)</f>
        <v>17</v>
      </c>
      <c r="L38" s="148">
        <f t="shared" ref="L38" si="61">SUM(R38:AS38)</f>
        <v>23</v>
      </c>
      <c r="M38" s="136">
        <f>SUM(L38+K38)</f>
        <v>40</v>
      </c>
      <c r="N38" s="136">
        <v>7</v>
      </c>
      <c r="O38" s="140">
        <f>IF(O39+P39&lt;1,0,SUM(O39/P39))</f>
        <v>1.0277777777777777</v>
      </c>
      <c r="P38" s="141"/>
      <c r="Q38" s="142">
        <f>DE62</f>
        <v>432</v>
      </c>
      <c r="R38" s="182">
        <f>IF(R39+S39=0,"",IF(R39=4,3,IF(R39=3,1,0)))</f>
        <v>0</v>
      </c>
      <c r="S38" s="182"/>
      <c r="T38" s="182">
        <f>IF(T39+U39=0,"",IF(T39=4,3,IF(T39=3,1,0)))</f>
        <v>3</v>
      </c>
      <c r="U38" s="182"/>
      <c r="V38" s="155">
        <f>IF(V39+W39=0,"",IF(V39=4,3,IF(V39=3,1,0)))</f>
        <v>3</v>
      </c>
      <c r="W38" s="155"/>
      <c r="X38" s="182">
        <f>IF(X39+Y39=0,"",IF(X39=4,3,IF(X39=3,1,0)))</f>
        <v>3</v>
      </c>
      <c r="Y38" s="182"/>
      <c r="Z38" s="182">
        <f>IF(Z39+AA39=0,"",IF(Z39=4,3,IF(Z39=3,1,0)))</f>
        <v>1</v>
      </c>
      <c r="AA38" s="182"/>
      <c r="AB38" s="182">
        <f>IF(AB39+AC39=0,"",IF(AB39=4,3,IF(AB39=3,1,0)))</f>
        <v>3</v>
      </c>
      <c r="AC38" s="182"/>
      <c r="AD38" s="182">
        <f>IF(AD39+AE39=0,"",IF(AD39=4,3,IF(AD39=3,1,0)))</f>
        <v>3</v>
      </c>
      <c r="AE38" s="182"/>
      <c r="AF38" s="155">
        <f>IF(AF39+AG39=0,"",IF(AF39=4,3,IF(AF39=3,1,0)))</f>
        <v>1</v>
      </c>
      <c r="AG38" s="155"/>
      <c r="AH38" s="155">
        <f>IF(AH39+AI39=0,"",IF(AH39=4,3,IF(AH39=3,1,0)))</f>
        <v>0</v>
      </c>
      <c r="AI38" s="155"/>
      <c r="AJ38" s="155">
        <f>IF(AJ39+AK39=0,"",IF(AJ39=4,3,IF(AJ39=3,1,0)))</f>
        <v>0</v>
      </c>
      <c r="AK38" s="155"/>
      <c r="AL38" s="155">
        <f>IF(AL39+AM39=0,"",IF(AL39=4,3,IF(AL39=3,1,0)))</f>
        <v>3</v>
      </c>
      <c r="AM38" s="155"/>
      <c r="AN38" s="155">
        <f>IF(AN39+AO39=0,"",IF(AN39=4,3,IF(AN39=3,1,0)))</f>
        <v>0</v>
      </c>
      <c r="AO38" s="155"/>
      <c r="AP38" s="182">
        <f>IF(AP39+AQ39=0,"",IF(AP39=4,3,IF(AP39=3,1,0)))</f>
        <v>3</v>
      </c>
      <c r="AQ38" s="182"/>
      <c r="AR38" s="182">
        <f>IF(AR39+AS39=0,"",IF(AR39=4,3,IF(AR39=3,1,0)))</f>
        <v>0</v>
      </c>
      <c r="AS38" s="182"/>
      <c r="AT38" s="182">
        <f>IF(AT39+AU39=0,"",IF(AT39=4,3,IF(AT39=3,1,0)))</f>
        <v>3</v>
      </c>
      <c r="AU38" s="182"/>
      <c r="AV38" s="155">
        <f>IF(AV39+AW39=0,"",IF(AV39=4,3,IF(AV39=3,1,0)))</f>
        <v>3</v>
      </c>
      <c r="AW38" s="155"/>
      <c r="AX38" s="156"/>
      <c r="AY38" s="157"/>
      <c r="AZ38" s="182">
        <f>IF(AZ39+BA39=0,"",IF(AZ39=4,3,IF(AZ39=3,1,0)))</f>
        <v>0</v>
      </c>
      <c r="BA38" s="182"/>
      <c r="BB38" s="182" t="str">
        <f>IF(BB39+BC39=0,"",IF(BB39=4,3,IF(BB39=3,1,0)))</f>
        <v/>
      </c>
      <c r="BC38" s="182"/>
      <c r="BD38" s="155">
        <f>IF(BD39+BE39=0,"",IF(BD39=4,3,IF(BD39=3,1,0)))</f>
        <v>0</v>
      </c>
      <c r="BE38" s="155"/>
      <c r="BF38" s="155">
        <f>IF(BF39+BG39=0,"",IF(BF39=4,3,IF(BF39=3,1,0)))</f>
        <v>0</v>
      </c>
      <c r="BG38" s="155"/>
      <c r="BH38" s="155">
        <f>IF(BH39+BI39=0,"",IF(BH39=4,3,IF(BH39=3,1,0)))</f>
        <v>1</v>
      </c>
      <c r="BI38" s="155"/>
      <c r="BJ38" s="155">
        <f>IF(BJ39+BK39=0,"",IF(BJ39=4,3,IF(BJ39=3,1,0)))</f>
        <v>0</v>
      </c>
      <c r="BK38" s="155"/>
      <c r="BL38" s="155">
        <f>IF(BL39+BM39=0,"",IF(BL39=4,3,IF(BL39=3,1,0)))</f>
        <v>0</v>
      </c>
      <c r="BM38" s="155"/>
      <c r="BN38" s="155">
        <f>IF(BN39+BO39=0,"",IF(BN39=4,3,IF(BN39=3,1,0)))</f>
        <v>1</v>
      </c>
      <c r="BO38" s="155"/>
      <c r="BP38" s="182">
        <f>IF(BP39+BQ39=0,"",IF(BP39=4,3,IF(BP39=3,1,0)))</f>
        <v>3</v>
      </c>
      <c r="BQ38" s="182"/>
      <c r="BR38" s="182">
        <f>IF(BR39+BS39=0,"",IF(BR39=4,3,IF(BR39=3,1,0)))</f>
        <v>3</v>
      </c>
      <c r="BS38" s="182"/>
      <c r="BT38" s="182">
        <f>IF(BT39+BU39=0,"",IF(BT39=4,3,IF(BT39=3,1,0)))</f>
        <v>3</v>
      </c>
      <c r="BU38" s="182"/>
      <c r="BV38" s="134">
        <v>12</v>
      </c>
      <c r="BW38" s="206"/>
      <c r="BX38" s="150">
        <v>3</v>
      </c>
      <c r="BY38" s="153"/>
      <c r="BZ38" s="163" t="str">
        <f>IF(BZ39+CA39=0,"",IF(BZ39=4,3,IF(BZ39=3,1,0)))</f>
        <v/>
      </c>
      <c r="CA38" s="163"/>
      <c r="CB38" s="163" t="str">
        <f>IF(CB39+CC39=0,"",IF(CB39=4,3,IF(CB39=3,1,0)))</f>
        <v/>
      </c>
      <c r="CC38" s="163"/>
      <c r="CD38" s="10" t="s">
        <v>27</v>
      </c>
      <c r="CE38" s="11"/>
      <c r="CF38" s="163" t="str">
        <f>IF(CF39+CG39=0,"",IF(CF39=4,3,IF(CF39=3,1,0)))</f>
        <v/>
      </c>
      <c r="CG38" s="163"/>
      <c r="CH38" s="163" t="str">
        <f>IF(CH39+CI39=0,"",IF(CH39=4,3,IF(CH39=3,1,0)))</f>
        <v/>
      </c>
      <c r="CI38" s="163"/>
      <c r="CJ38" s="163" t="str">
        <f>IF(CJ39+CK39=0,"",IF(CJ39=4,3,IF(CJ39=3,1,0)))</f>
        <v/>
      </c>
      <c r="CK38" s="163"/>
      <c r="CL38" s="150">
        <f t="shared" ref="CL38" si="62">SUM(BZ38:CK38)</f>
        <v>0</v>
      </c>
      <c r="CM38" s="153"/>
      <c r="CN38" s="1"/>
      <c r="CO38" s="129">
        <f>IF($R38=1,$M38/2)+IF($R38=0,$M38)</f>
        <v>40</v>
      </c>
      <c r="CP38" s="129">
        <f>IF($T38=1,$M38/2)+IF($T38=0,$M38)</f>
        <v>0</v>
      </c>
      <c r="CQ38" s="129">
        <f>IF($V38=1,$M38/2)+IF($V38=0,$M38)</f>
        <v>0</v>
      </c>
      <c r="CR38" s="129">
        <f>IF($X38=1,$M38/2)+IF($X38=0,$M38)</f>
        <v>0</v>
      </c>
      <c r="CS38" s="129">
        <f>IF($Z38=1,$M38/2)+IF($Z38=0,$M38)</f>
        <v>20</v>
      </c>
      <c r="CT38" s="129">
        <f>IF($AB38=1,$M38/2)+IF($AB38=0,$M38)</f>
        <v>0</v>
      </c>
      <c r="CU38" s="129">
        <f>IF($AD38=1,$M38/2)+IF($AD38=0,$M38)</f>
        <v>0</v>
      </c>
      <c r="CV38" s="129">
        <f>IF($AF38=1,$M38/2)+IF($AF38=0,$M38)</f>
        <v>20</v>
      </c>
      <c r="CW38" s="130">
        <f>IF($AH38=1,$M38/2)+IF($AH38=0,$M38)</f>
        <v>40</v>
      </c>
      <c r="CX38" s="130">
        <f>IF($AJ38=1,$M38/2)+IF($AJ38=0,$M38)</f>
        <v>40</v>
      </c>
      <c r="CY38" s="129">
        <f>IF($AL38=1,$M38/2)+IF($AL38=0,$M38)</f>
        <v>0</v>
      </c>
      <c r="CZ38" s="129">
        <f>IF($AN38=1,$M38/2)+IF($AN38=0,$M38)</f>
        <v>40</v>
      </c>
      <c r="DA38" s="129">
        <f>IF($AP38=1,$M38/2)+IF($AP38=0,$M38)</f>
        <v>0</v>
      </c>
      <c r="DB38" s="129">
        <f>IF($AR38=1,$M38/2)+IF($AR38=0,$M38)</f>
        <v>40</v>
      </c>
      <c r="DC38" s="129">
        <f>IF($AT38=1,$M38/2)+IF($AT38=0,$M38)</f>
        <v>0</v>
      </c>
      <c r="DD38" s="129">
        <f>IF($AV38=1,$M38/2)+IF($AV38=0,$M38)</f>
        <v>0</v>
      </c>
      <c r="DE38" s="126"/>
      <c r="DF38" s="129">
        <f>IF($AZ38=1,$M38/2)+IF($AZ38=0,$M38)</f>
        <v>40</v>
      </c>
      <c r="DG38" s="129">
        <f>IF($BB38=1,$M38/2)+IF($BB38=0,$M38)</f>
        <v>0</v>
      </c>
      <c r="DH38" s="129">
        <f>IF($BD38=1,$M38/2)+IF($BD38=0,$M38)</f>
        <v>40</v>
      </c>
      <c r="DI38" s="129">
        <f>IF($BF38=1,$M38/2)+IF($BF38=0,$M38)</f>
        <v>40</v>
      </c>
      <c r="DJ38" s="129">
        <f>IF($BH38=1,$M38/2)+IF($BH38=0,$M38)</f>
        <v>20</v>
      </c>
      <c r="DK38" s="129">
        <f>IF($BJ38=1,$M38/2)+IF($BJ38=0,$M38)</f>
        <v>40</v>
      </c>
      <c r="DL38" s="129">
        <f>IF($BL38=1,$M38/2)+IF($BL38=0,$M38)</f>
        <v>40</v>
      </c>
      <c r="DM38" s="129">
        <f>IF($BN38=1,$M38/2)+IF($BN38=0,$M38)</f>
        <v>20</v>
      </c>
      <c r="DN38" s="129">
        <f>IF($BP38=1,$M38/2)+IF($BP38=0,$M38)</f>
        <v>0</v>
      </c>
      <c r="DO38" s="129">
        <f>IF($BR38=1,$M38/2)+IF($BR38=0,$M38)</f>
        <v>0</v>
      </c>
      <c r="DP38" s="129">
        <f>IF($BT38=1,$M38/2)+IF($BT38=0,$M38)</f>
        <v>0</v>
      </c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x14ac:dyDescent="0.25">
      <c r="A39" s="210"/>
      <c r="B39" s="211"/>
      <c r="C39" s="208"/>
      <c r="D39" s="209"/>
      <c r="E39" s="147"/>
      <c r="F39" s="147"/>
      <c r="G39" s="149"/>
      <c r="H39" s="145"/>
      <c r="I39" s="147"/>
      <c r="J39" s="147"/>
      <c r="K39" s="149"/>
      <c r="L39" s="149"/>
      <c r="M39" s="137"/>
      <c r="N39" s="137"/>
      <c r="O39" s="25">
        <f>SUM(R39,T39,V39,X39,Z39,AB39,AD39,AF39,AH39,AJ39,AL39,AN39,AP39,AR39,AT39,AV39,AX39,AZ39,BB39,BD39,BF39,BH39,BJ39,BL39,BN39,BP39,BR39,BT39)</f>
        <v>74</v>
      </c>
      <c r="P39" s="26">
        <f>SUM(S39,U39,W39,Y39,AA39,AC39,AE39,AG39,AI39,AK39,AM39,AO39,AQ39,AS39,AU39,AW39,AY39,BA39,BC39,BE39,BG39,BI39,BK39,BM39,BO39,BQ39,BS39,BU39)</f>
        <v>72</v>
      </c>
      <c r="Q39" s="143"/>
      <c r="R39" s="36">
        <v>2</v>
      </c>
      <c r="S39" s="35">
        <v>4</v>
      </c>
      <c r="T39" s="36">
        <v>4</v>
      </c>
      <c r="U39" s="35">
        <v>2</v>
      </c>
      <c r="V39" s="19">
        <v>4</v>
      </c>
      <c r="W39" s="20">
        <v>2</v>
      </c>
      <c r="X39" s="36">
        <v>4</v>
      </c>
      <c r="Y39" s="35">
        <v>2</v>
      </c>
      <c r="Z39" s="36">
        <v>3</v>
      </c>
      <c r="AA39" s="35">
        <v>3</v>
      </c>
      <c r="AB39" s="36">
        <v>4</v>
      </c>
      <c r="AC39" s="35">
        <v>2</v>
      </c>
      <c r="AD39" s="36">
        <v>4</v>
      </c>
      <c r="AE39" s="35">
        <v>1</v>
      </c>
      <c r="AF39" s="19">
        <v>3</v>
      </c>
      <c r="AG39" s="20">
        <v>3</v>
      </c>
      <c r="AH39" s="19">
        <v>2</v>
      </c>
      <c r="AI39" s="20">
        <v>4</v>
      </c>
      <c r="AJ39" s="19">
        <v>0</v>
      </c>
      <c r="AK39" s="20">
        <v>4</v>
      </c>
      <c r="AL39" s="19">
        <v>4</v>
      </c>
      <c r="AM39" s="20">
        <v>1</v>
      </c>
      <c r="AN39" s="19">
        <v>1</v>
      </c>
      <c r="AO39" s="20">
        <v>4</v>
      </c>
      <c r="AP39" s="36">
        <v>4</v>
      </c>
      <c r="AQ39" s="35">
        <v>2</v>
      </c>
      <c r="AR39" s="36">
        <v>2</v>
      </c>
      <c r="AS39" s="35">
        <v>4</v>
      </c>
      <c r="AT39" s="36">
        <v>4</v>
      </c>
      <c r="AU39" s="35">
        <v>2</v>
      </c>
      <c r="AV39" s="19">
        <v>4</v>
      </c>
      <c r="AW39" s="20">
        <v>1</v>
      </c>
      <c r="AX39" s="14"/>
      <c r="AY39" s="15"/>
      <c r="AZ39" s="36">
        <v>2</v>
      </c>
      <c r="BA39" s="35">
        <v>4</v>
      </c>
      <c r="BB39" s="36"/>
      <c r="BC39" s="35"/>
      <c r="BD39" s="19">
        <v>1</v>
      </c>
      <c r="BE39" s="20">
        <v>4</v>
      </c>
      <c r="BF39" s="19">
        <v>1</v>
      </c>
      <c r="BG39" s="20">
        <v>4</v>
      </c>
      <c r="BH39" s="19">
        <v>3</v>
      </c>
      <c r="BI39" s="20">
        <v>3</v>
      </c>
      <c r="BJ39" s="19">
        <v>2</v>
      </c>
      <c r="BK39" s="20">
        <v>4</v>
      </c>
      <c r="BL39" s="19">
        <v>1</v>
      </c>
      <c r="BM39" s="20">
        <v>4</v>
      </c>
      <c r="BN39" s="19">
        <v>3</v>
      </c>
      <c r="BO39" s="20">
        <v>3</v>
      </c>
      <c r="BP39" s="36">
        <v>4</v>
      </c>
      <c r="BQ39" s="35">
        <v>2</v>
      </c>
      <c r="BR39" s="36">
        <v>4</v>
      </c>
      <c r="BS39" s="35">
        <v>2</v>
      </c>
      <c r="BT39" s="36">
        <v>4</v>
      </c>
      <c r="BU39" s="35">
        <v>1</v>
      </c>
      <c r="BV39" s="134"/>
      <c r="BW39" s="206"/>
      <c r="BX39" s="150"/>
      <c r="BY39" s="153"/>
      <c r="BZ39" s="21"/>
      <c r="CA39" s="22"/>
      <c r="CB39" s="21"/>
      <c r="CC39" s="22"/>
      <c r="CD39" s="23"/>
      <c r="CE39" s="24"/>
      <c r="CF39" s="21"/>
      <c r="CG39" s="22"/>
      <c r="CH39" s="21"/>
      <c r="CI39" s="22"/>
      <c r="CJ39" s="21"/>
      <c r="CK39" s="22"/>
      <c r="CL39" s="150"/>
      <c r="CM39" s="153"/>
      <c r="CN39" s="1"/>
      <c r="CO39" s="129"/>
      <c r="CP39" s="129"/>
      <c r="CQ39" s="129"/>
      <c r="CR39" s="129"/>
      <c r="CS39" s="129"/>
      <c r="CT39" s="129"/>
      <c r="CU39" s="129"/>
      <c r="CV39" s="129"/>
      <c r="CW39" s="130"/>
      <c r="CX39" s="130"/>
      <c r="CY39" s="129"/>
      <c r="CZ39" s="129"/>
      <c r="DA39" s="129"/>
      <c r="DB39" s="129"/>
      <c r="DC39" s="129"/>
      <c r="DD39" s="129"/>
      <c r="DE39" s="126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x14ac:dyDescent="0.25">
      <c r="A40" s="207" t="s">
        <v>66</v>
      </c>
      <c r="B40" s="208" t="s">
        <v>124</v>
      </c>
      <c r="C40" s="208" t="s">
        <v>123</v>
      </c>
      <c r="D40" s="209"/>
      <c r="E40" s="146">
        <f t="shared" ref="E40" si="63">IF(G40="",0,IF(F40+G40&lt;1000,1000,F40+G40))</f>
        <v>1128.76</v>
      </c>
      <c r="F40" s="154">
        <f>IF(I40&gt;150,IF(H40&gt;=65,0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(15+50)%)*10),IF(I40&lt;-150,IF(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&lt;1,0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)</f>
        <v>5.7599999999999874</v>
      </c>
      <c r="G40" s="148">
        <v>1123</v>
      </c>
      <c r="H40" s="144">
        <f t="shared" ref="H40" si="64">IF(COUNT(R40:AS40)=0,0,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/((COUNT(R40:AS40))*2)%)</f>
        <v>46.428571428571423</v>
      </c>
      <c r="I40" s="146">
        <f t="shared" ref="I40" si="65">IF(G40="",0,G40-IF(SUM($G$6:$G$33)=0,0,(SUM($G$6:$G$33)/(COUNT($G$6:$G$33)))))</f>
        <v>-56.285714285714221</v>
      </c>
      <c r="J40" s="146">
        <f>IF(G40=0,0,(SUM($G$6:$G$61)-G40)/(COUNT($G$6:$G$61)-1))</f>
        <v>1163</v>
      </c>
      <c r="K40" s="148">
        <f>SUM(AT40:BU40)</f>
        <v>16</v>
      </c>
      <c r="L40" s="148">
        <f>SUM(R40:AS40)</f>
        <v>18</v>
      </c>
      <c r="M40" s="136">
        <f>SUM(L40+K40)</f>
        <v>34</v>
      </c>
      <c r="N40" s="136">
        <v>16</v>
      </c>
      <c r="O40" s="140">
        <f>IF(O41+P41&lt;1,0,SUM(O41/P41))</f>
        <v>0.92957746478873238</v>
      </c>
      <c r="P40" s="141"/>
      <c r="Q40" s="142">
        <f>DF62</f>
        <v>370.5</v>
      </c>
      <c r="R40" s="182">
        <f>IF(R41+S41=0,"",IF(R41=4,3,IF(R41=3,1,0)))</f>
        <v>1</v>
      </c>
      <c r="S40" s="182"/>
      <c r="T40" s="182">
        <f>IF(T41+U41=0,"",IF(T41=4,3,IF(T41=3,1,0)))</f>
        <v>0</v>
      </c>
      <c r="U40" s="182"/>
      <c r="V40" s="182">
        <f>IF(V41+W41=0,"",IF(V41=4,3,IF(V41=3,1,0)))</f>
        <v>0</v>
      </c>
      <c r="W40" s="182"/>
      <c r="X40" s="182">
        <f>IF(X41+Y41=0,"",IF(X41=4,3,IF(X41=3,1,0)))</f>
        <v>3</v>
      </c>
      <c r="Y40" s="182"/>
      <c r="Z40" s="182">
        <f>IF(Z41+AA41=0,"",IF(Z41=4,3,IF(Z41=3,1,0)))</f>
        <v>3</v>
      </c>
      <c r="AA40" s="182"/>
      <c r="AB40" s="182">
        <f>IF(AB41+AC41=0,"",IF(AB41=4,3,IF(AB41=3,1,0)))</f>
        <v>0</v>
      </c>
      <c r="AC40" s="182"/>
      <c r="AD40" s="182">
        <f>IF(AD41+AE41=0,"",IF(AD41=4,3,IF(AD41=3,1,0)))</f>
        <v>3</v>
      </c>
      <c r="AE40" s="182"/>
      <c r="AF40" s="182">
        <f>IF(AF41+AG41=0,"",IF(AF41=4,3,IF(AF41=3,1,0)))</f>
        <v>1</v>
      </c>
      <c r="AG40" s="182"/>
      <c r="AH40" s="182">
        <f>IF(AH41+AI41=0,"",IF(AH41=4,3,IF(AH41=3,1,0)))</f>
        <v>0</v>
      </c>
      <c r="AI40" s="182"/>
      <c r="AJ40" s="182">
        <f>IF(AJ41+AK41=0,"",IF(AJ41=4,3,IF(AJ41=3,1,0)))</f>
        <v>0</v>
      </c>
      <c r="AK40" s="182"/>
      <c r="AL40" s="182">
        <f>IF(AL41+AM41=0,"",IF(AL41=4,3,IF(AL41=3,1,0)))</f>
        <v>0</v>
      </c>
      <c r="AM40" s="182"/>
      <c r="AN40" s="182">
        <f>IF(AN41+AO41=0,"",IF(AN41=4,3,IF(AN41=3,1,0)))</f>
        <v>1</v>
      </c>
      <c r="AO40" s="182"/>
      <c r="AP40" s="182">
        <f>IF(AP41+AQ41=0,"",IF(AP41=4,3,IF(AP41=3,1,0)))</f>
        <v>3</v>
      </c>
      <c r="AQ40" s="182"/>
      <c r="AR40" s="182">
        <f>IF(AR41+AS41=0,"",IF(AR41=4,3,IF(AR41=3,1,0)))</f>
        <v>3</v>
      </c>
      <c r="AS40" s="182"/>
      <c r="AT40" s="182">
        <f>IF(AT41+AU41=0,"",IF(AT41=4,3,IF(AT41=3,1,0)))</f>
        <v>0</v>
      </c>
      <c r="AU40" s="182"/>
      <c r="AV40" s="182">
        <f>IF(AV41+AW41=0,"",IF(AV41=4,3,IF(AV41=3,1,0)))</f>
        <v>0</v>
      </c>
      <c r="AW40" s="182"/>
      <c r="AX40" s="182">
        <f>IF(AX41+AY41=0,"",IF(AX41=4,3,IF(AX41=3,1,0)))</f>
        <v>3</v>
      </c>
      <c r="AY40" s="182"/>
      <c r="AZ40" s="203"/>
      <c r="BA40" s="204"/>
      <c r="BB40" s="182" t="str">
        <f>IF(BB41+BC41=0,"",IF(BB41=4,3,IF(BB41=3,1,0)))</f>
        <v/>
      </c>
      <c r="BC40" s="182"/>
      <c r="BD40" s="182">
        <f>IF(BD41+BE41=0,"",IF(BD41=4,3,IF(BD41=3,1,0)))</f>
        <v>0</v>
      </c>
      <c r="BE40" s="182"/>
      <c r="BF40" s="182">
        <f>IF(BF41+BG41=0,"",IF(BF41=4,3,IF(BF41=3,1,0)))</f>
        <v>0</v>
      </c>
      <c r="BG40" s="182"/>
      <c r="BH40" s="182">
        <f>IF(BH41+BI41=0,"",IF(BH41=4,3,IF(BH41=3,1,0)))</f>
        <v>0</v>
      </c>
      <c r="BI40" s="182"/>
      <c r="BJ40" s="182">
        <f>IF(BJ41+BK41=0,"",IF(BJ41=4,3,IF(BJ41=3,1,0)))</f>
        <v>3</v>
      </c>
      <c r="BK40" s="182"/>
      <c r="BL40" s="182">
        <f>IF(BL41+BM41=0,"",IF(BL41=4,3,IF(BL41=3,1,0)))</f>
        <v>0</v>
      </c>
      <c r="BM40" s="182"/>
      <c r="BN40" s="182">
        <f>IF(BN41+BO41=0,"",IF(BN41=4,3,IF(BN41=3,1,0)))</f>
        <v>3</v>
      </c>
      <c r="BO40" s="182"/>
      <c r="BP40" s="182">
        <f>IF(BP41+BQ41=0,"",IF(BP41=4,3,IF(BP41=3,1,0)))</f>
        <v>1</v>
      </c>
      <c r="BQ40" s="182"/>
      <c r="BR40" s="182">
        <f>IF(BR41+BS41=0,"",IF(BR41=4,3,IF(BR41=3,1,0)))</f>
        <v>3</v>
      </c>
      <c r="BS40" s="182"/>
      <c r="BT40" s="182">
        <f>IF(BT41+BU41=0,"",IF(BT41=4,3,IF(BT41=3,1,0)))</f>
        <v>3</v>
      </c>
      <c r="BU40" s="182"/>
      <c r="BV40" s="205"/>
      <c r="BW40" s="206"/>
      <c r="BX40" s="150">
        <v>4</v>
      </c>
      <c r="BY40" s="153"/>
      <c r="BZ40" s="163" t="str">
        <f>IF(BZ41+CA41=0,"",IF(BZ41=4,3,IF(BZ41=3,1,0)))</f>
        <v/>
      </c>
      <c r="CA40" s="163"/>
      <c r="CB40" s="163" t="str">
        <f>IF(CB41+CC41=0,"",IF(CB41=4,3,IF(CB41=3,1,0)))</f>
        <v/>
      </c>
      <c r="CC40" s="163"/>
      <c r="CD40" s="163" t="str">
        <f>IF(CD41+CE41=0,"",IF(CD41=4,3,IF(CD41=3,1,0)))</f>
        <v/>
      </c>
      <c r="CE40" s="163"/>
      <c r="CF40" s="10" t="s">
        <v>27</v>
      </c>
      <c r="CG40" s="11"/>
      <c r="CH40" s="163" t="str">
        <f>IF(CH41+CI41=0,"",IF(CH41=4,3,IF(CH41=3,1,0)))</f>
        <v/>
      </c>
      <c r="CI40" s="163"/>
      <c r="CJ40" s="163" t="str">
        <f>IF(CJ41+CK41=0,"",IF(CJ41=4,3,IF(CJ41=3,1,0)))</f>
        <v/>
      </c>
      <c r="CK40" s="163"/>
      <c r="CL40" s="150">
        <f t="shared" ref="CL40" si="66">SUM(BZ40:CK40)</f>
        <v>0</v>
      </c>
      <c r="CM40" s="153"/>
      <c r="CN40" s="1"/>
      <c r="CO40" s="129">
        <f>IF($R40=1,$M40/2)+IF($R40=0,$M40)</f>
        <v>17</v>
      </c>
      <c r="CP40" s="129">
        <f>IF($T40=1,$M40/2)+IF($T40=0,$M40)</f>
        <v>34</v>
      </c>
      <c r="CQ40" s="129">
        <f>IF($V40=1,$M40/2)+IF($V40=0,$M40)</f>
        <v>34</v>
      </c>
      <c r="CR40" s="129">
        <f>IF($X40=1,$M40/2)+IF($X40=0,$M40)</f>
        <v>0</v>
      </c>
      <c r="CS40" s="129">
        <f>IF($Z40=1,$M40/2)+IF($Z40=0,$M40)</f>
        <v>0</v>
      </c>
      <c r="CT40" s="129">
        <f>IF($AB40=1,$M40/2)+IF($AB40=0,$M40)</f>
        <v>34</v>
      </c>
      <c r="CU40" s="129">
        <f>IF($AD40=1,$M40/2)+IF($AD40=0,$M40)</f>
        <v>0</v>
      </c>
      <c r="CV40" s="129">
        <f>IF($AF40=1,$M40/2)+IF($AF40=0,$M40)</f>
        <v>17</v>
      </c>
      <c r="CW40" s="130">
        <f>IF($AH40=1,$M40/2)+IF($AH40=0,$M40)</f>
        <v>34</v>
      </c>
      <c r="CX40" s="130">
        <f>IF($AJ40=1,$M40/2)+IF($AJ40=0,$M40)</f>
        <v>34</v>
      </c>
      <c r="CY40" s="129">
        <f>IF($AL40=1,$M40/2)+IF($AL40=0,$M40)</f>
        <v>34</v>
      </c>
      <c r="CZ40" s="129">
        <f>IF($AN40=1,$M40/2)+IF($AN40=0,$M40)</f>
        <v>17</v>
      </c>
      <c r="DA40" s="129">
        <f>IF($AP40=1,$M40/2)+IF($AP40=0,$M40)</f>
        <v>0</v>
      </c>
      <c r="DB40" s="129">
        <f>IF($AR40=1,$M40/2)+IF($AR40=0,$M40)</f>
        <v>0</v>
      </c>
      <c r="DC40" s="129">
        <f>IF($AT40=1,$M40/2)+IF($AT40=0,$M40)</f>
        <v>34</v>
      </c>
      <c r="DD40" s="129">
        <f>IF($AV40=1,$M40/2)+IF($AV40=0,$M40)</f>
        <v>34</v>
      </c>
      <c r="DE40" s="129">
        <f>IF($AX40=1,$M40/2)+IF($AX40=0,$M40)</f>
        <v>0</v>
      </c>
      <c r="DF40" s="126"/>
      <c r="DG40" s="129">
        <f>IF($BB40=1,$M40/2)+IF($BB40=0,$M40)</f>
        <v>0</v>
      </c>
      <c r="DH40" s="129">
        <f>IF($BD40=1,$M40/2)+IF($BD40=0,$M40)</f>
        <v>34</v>
      </c>
      <c r="DI40" s="129">
        <f>IF($BF40=1,$M40/2)+IF($BF40=0,$M40)</f>
        <v>34</v>
      </c>
      <c r="DJ40" s="129">
        <f>IF($BH40=1,$M40/2)+IF($BH40=0,$M40)</f>
        <v>34</v>
      </c>
      <c r="DK40" s="129">
        <f>IF($BJ40=1,$M40/2)+IF($BJ40=0,$M40)</f>
        <v>0</v>
      </c>
      <c r="DL40" s="129">
        <f>IF($BL40=1,$M40/2)+IF($BL40=0,$M40)</f>
        <v>34</v>
      </c>
      <c r="DM40" s="129">
        <f>IF($BN40=1,$M40/2)+IF($BN40=0,$M40)</f>
        <v>0</v>
      </c>
      <c r="DN40" s="129">
        <f>IF($BP40=1,$M40/2)+IF($BP40=0,$M40)</f>
        <v>17</v>
      </c>
      <c r="DO40" s="129">
        <f>IF($BR40=1,$M40/2)+IF($BR40=0,$M40)</f>
        <v>0</v>
      </c>
      <c r="DP40" s="129">
        <f>IF($BT40=1,$M40/2)+IF($BT40=0,$M40)</f>
        <v>0</v>
      </c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x14ac:dyDescent="0.25">
      <c r="A41" s="207"/>
      <c r="B41" s="208"/>
      <c r="C41" s="208"/>
      <c r="D41" s="209"/>
      <c r="E41" s="147"/>
      <c r="F41" s="147"/>
      <c r="G41" s="149"/>
      <c r="H41" s="145"/>
      <c r="I41" s="147"/>
      <c r="J41" s="147"/>
      <c r="K41" s="149"/>
      <c r="L41" s="149"/>
      <c r="M41" s="137"/>
      <c r="N41" s="137"/>
      <c r="O41" s="25">
        <f>SUM(R41,T41,V41,X41,Z41,AB41,AD41,AF41,AH41,AJ41,AL41,AN41,AP41,AR41,AT41,AV41,AX41,AZ41,BB41,BD41,BF41,BH41,BJ41,BL41,BN41,BP41,BR41,BT41)</f>
        <v>66</v>
      </c>
      <c r="P41" s="26">
        <f>SUM(S41,U41,W41,Y41,AA41,AC41,AE41,AG41,AI41,AK41,AM41,AO41,AQ41,AS41,AU41,AW41,AY41,BA41,BC41,BE41,BG41,BI41,BK41,BM41,BO41,BQ41,BS41,BU41)</f>
        <v>71</v>
      </c>
      <c r="Q41" s="143"/>
      <c r="R41" s="36">
        <v>3</v>
      </c>
      <c r="S41" s="35">
        <v>3</v>
      </c>
      <c r="T41" s="36">
        <v>0</v>
      </c>
      <c r="U41" s="35">
        <v>4</v>
      </c>
      <c r="V41" s="36">
        <v>1</v>
      </c>
      <c r="W41" s="35">
        <v>4</v>
      </c>
      <c r="X41" s="36">
        <v>4</v>
      </c>
      <c r="Y41" s="35">
        <v>2</v>
      </c>
      <c r="Z41" s="36">
        <v>4</v>
      </c>
      <c r="AA41" s="35">
        <v>0</v>
      </c>
      <c r="AB41" s="36">
        <v>0</v>
      </c>
      <c r="AC41" s="35">
        <v>4</v>
      </c>
      <c r="AD41" s="36">
        <v>4</v>
      </c>
      <c r="AE41" s="35">
        <v>1</v>
      </c>
      <c r="AF41" s="36">
        <v>3</v>
      </c>
      <c r="AG41" s="35">
        <v>3</v>
      </c>
      <c r="AH41" s="36">
        <v>1</v>
      </c>
      <c r="AI41" s="35">
        <v>4</v>
      </c>
      <c r="AJ41" s="36">
        <v>2</v>
      </c>
      <c r="AK41" s="35">
        <v>4</v>
      </c>
      <c r="AL41" s="36">
        <v>2</v>
      </c>
      <c r="AM41" s="35">
        <v>4</v>
      </c>
      <c r="AN41" s="36">
        <v>3</v>
      </c>
      <c r="AO41" s="35">
        <v>3</v>
      </c>
      <c r="AP41" s="36">
        <v>4</v>
      </c>
      <c r="AQ41" s="35">
        <v>2</v>
      </c>
      <c r="AR41" s="36">
        <v>4</v>
      </c>
      <c r="AS41" s="35">
        <v>0</v>
      </c>
      <c r="AT41" s="36">
        <v>2</v>
      </c>
      <c r="AU41" s="35">
        <v>4</v>
      </c>
      <c r="AV41" s="36">
        <v>0</v>
      </c>
      <c r="AW41" s="35">
        <v>4</v>
      </c>
      <c r="AX41" s="36">
        <v>4</v>
      </c>
      <c r="AY41" s="35">
        <v>2</v>
      </c>
      <c r="AZ41" s="23"/>
      <c r="BA41" s="24"/>
      <c r="BB41" s="36"/>
      <c r="BC41" s="35"/>
      <c r="BD41" s="36">
        <v>2</v>
      </c>
      <c r="BE41" s="35">
        <v>4</v>
      </c>
      <c r="BF41" s="36">
        <v>2</v>
      </c>
      <c r="BG41" s="35">
        <v>4</v>
      </c>
      <c r="BH41" s="36">
        <v>0</v>
      </c>
      <c r="BI41" s="35">
        <v>4</v>
      </c>
      <c r="BJ41" s="36">
        <v>4</v>
      </c>
      <c r="BK41" s="35">
        <v>1</v>
      </c>
      <c r="BL41" s="36">
        <v>2</v>
      </c>
      <c r="BM41" s="35">
        <v>4</v>
      </c>
      <c r="BN41" s="36">
        <v>4</v>
      </c>
      <c r="BO41" s="35">
        <v>1</v>
      </c>
      <c r="BP41" s="36">
        <v>3</v>
      </c>
      <c r="BQ41" s="35">
        <v>3</v>
      </c>
      <c r="BR41" s="36">
        <v>4</v>
      </c>
      <c r="BS41" s="35">
        <v>0</v>
      </c>
      <c r="BT41" s="36">
        <v>4</v>
      </c>
      <c r="BU41" s="35">
        <v>2</v>
      </c>
      <c r="BV41" s="205"/>
      <c r="BW41" s="206"/>
      <c r="BX41" s="150"/>
      <c r="BY41" s="153"/>
      <c r="BZ41" s="21"/>
      <c r="CA41" s="22"/>
      <c r="CB41" s="21"/>
      <c r="CC41" s="22"/>
      <c r="CD41" s="21"/>
      <c r="CE41" s="22"/>
      <c r="CF41" s="23"/>
      <c r="CG41" s="24"/>
      <c r="CH41" s="21"/>
      <c r="CI41" s="22"/>
      <c r="CJ41" s="21"/>
      <c r="CK41" s="22"/>
      <c r="CL41" s="150"/>
      <c r="CM41" s="153"/>
      <c r="CN41" s="1"/>
      <c r="CO41" s="129"/>
      <c r="CP41" s="129"/>
      <c r="CQ41" s="129"/>
      <c r="CR41" s="129"/>
      <c r="CS41" s="129"/>
      <c r="CT41" s="129"/>
      <c r="CU41" s="129"/>
      <c r="CV41" s="129"/>
      <c r="CW41" s="130"/>
      <c r="CX41" s="130"/>
      <c r="CY41" s="129"/>
      <c r="CZ41" s="129"/>
      <c r="DA41" s="129"/>
      <c r="DB41" s="129"/>
      <c r="DC41" s="129"/>
      <c r="DD41" s="129"/>
      <c r="DE41" s="129"/>
      <c r="DF41" s="126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x14ac:dyDescent="0.25">
      <c r="A42" s="207" t="s">
        <v>69</v>
      </c>
      <c r="B42" s="208" t="s">
        <v>125</v>
      </c>
      <c r="C42" s="208" t="s">
        <v>121</v>
      </c>
      <c r="D42" s="209"/>
      <c r="E42" s="146">
        <f t="shared" ref="E42" si="67">IF(G42="",0,IF(F42+G42&lt;1000,1000,F42+G42))</f>
        <v>0</v>
      </c>
      <c r="F42" s="154">
        <f>IF(I42&gt;150,IF(H42&gt;=65,0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(15+50)%)*10),IF(I42&lt;-150,IF(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&lt;1,0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)</f>
        <v>0</v>
      </c>
      <c r="G42" s="148"/>
      <c r="H42" s="144">
        <f t="shared" ref="H42" si="68">IF(COUNT(R42:AS42)=0,0,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/((COUNT(R42:AS42))*2)%)</f>
        <v>0</v>
      </c>
      <c r="I42" s="146">
        <f t="shared" ref="I42" si="69">IF(G42="",0,G42-IF(SUM($G$6:$G$33)=0,0,(SUM($G$6:$G$33)/(COUNT($G$6:$G$33)))))</f>
        <v>0</v>
      </c>
      <c r="J42" s="146">
        <f>IF(G42=0,0,(SUM($G$6:$G$61)-G42)/(COUNT($G$6:$G$61)-1))</f>
        <v>0</v>
      </c>
      <c r="K42" s="148">
        <f>SUM(AT42:BU42)</f>
        <v>0</v>
      </c>
      <c r="L42" s="148">
        <f t="shared" ref="L42" si="70">SUM(R42:AS42)</f>
        <v>0</v>
      </c>
      <c r="M42" s="136">
        <f>SUM(L42+K42)</f>
        <v>0</v>
      </c>
      <c r="N42" s="136">
        <v>28</v>
      </c>
      <c r="O42" s="140">
        <f>IF(O43+P43&lt;1,0,SUM(O43/P43))</f>
        <v>0</v>
      </c>
      <c r="P42" s="141"/>
      <c r="Q42" s="142">
        <f>DG62</f>
        <v>0</v>
      </c>
      <c r="R42" s="182" t="str">
        <f>IF(R43+S43=0,"",IF(R43=4,3,IF(R43=3,1,0)))</f>
        <v/>
      </c>
      <c r="S42" s="182"/>
      <c r="T42" s="182" t="str">
        <f>IF(T43+U43=0,"",IF(T43=4,3,IF(T43=3,1,0)))</f>
        <v/>
      </c>
      <c r="U42" s="182"/>
      <c r="V42" s="182" t="str">
        <f>IF(V43+W43=0,"",IF(V43=4,3,IF(V43=3,1,0)))</f>
        <v/>
      </c>
      <c r="W42" s="182"/>
      <c r="X42" s="182" t="str">
        <f>IF(X43+Y43=0,"",IF(X43=4,3,IF(X43=3,1,0)))</f>
        <v/>
      </c>
      <c r="Y42" s="182"/>
      <c r="Z42" s="182" t="str">
        <f>IF(Z43+AA43=0,"",IF(Z43=4,3,IF(Z43=3,1,0)))</f>
        <v/>
      </c>
      <c r="AA42" s="182"/>
      <c r="AB42" s="182" t="str">
        <f>IF(AB43+AC43=0,"",IF(AB43=4,3,IF(AB43=3,1,0)))</f>
        <v/>
      </c>
      <c r="AC42" s="182"/>
      <c r="AD42" s="182" t="str">
        <f>IF(AD43+AE43=0,"",IF(AD43=4,3,IF(AD43=3,1,0)))</f>
        <v/>
      </c>
      <c r="AE42" s="182"/>
      <c r="AF42" s="182" t="str">
        <f>IF(AF43+AG43=0,"",IF(AF43=4,3,IF(AF43=3,1,0)))</f>
        <v/>
      </c>
      <c r="AG42" s="182"/>
      <c r="AH42" s="182" t="str">
        <f>IF(AH43+AI43=0,"",IF(AH43=4,3,IF(AH43=3,1,0)))</f>
        <v/>
      </c>
      <c r="AI42" s="182"/>
      <c r="AJ42" s="182" t="str">
        <f>IF(AJ43+AK43=0,"",IF(AJ43=4,3,IF(AJ43=3,1,0)))</f>
        <v/>
      </c>
      <c r="AK42" s="182"/>
      <c r="AL42" s="182" t="str">
        <f>IF(AL43+AM43=0,"",IF(AL43=4,3,IF(AL43=3,1,0)))</f>
        <v/>
      </c>
      <c r="AM42" s="182"/>
      <c r="AN42" s="182" t="str">
        <f>IF(AN43+AO43=0,"",IF(AN43=4,3,IF(AN43=3,1,0)))</f>
        <v/>
      </c>
      <c r="AO42" s="182"/>
      <c r="AP42" s="182" t="str">
        <f>IF(AP43+AQ43=0,"",IF(AP43=4,3,IF(AP43=3,1,0)))</f>
        <v/>
      </c>
      <c r="AQ42" s="182"/>
      <c r="AR42" s="182" t="str">
        <f>IF(AR43+AS43=0,"",IF(AR43=4,3,IF(AR43=3,1,0)))</f>
        <v/>
      </c>
      <c r="AS42" s="182"/>
      <c r="AT42" s="182" t="str">
        <f>IF(AT43+AU43=0,"",IF(AT43=4,3,IF(AT43=3,1,0)))</f>
        <v/>
      </c>
      <c r="AU42" s="182"/>
      <c r="AV42" s="182" t="str">
        <f>IF(AV43+AW43=0,"",IF(AV43=4,3,IF(AV43=3,1,0)))</f>
        <v/>
      </c>
      <c r="AW42" s="182"/>
      <c r="AX42" s="182" t="str">
        <f>IF(AX43+AY43=0,"",IF(AX43=4,3,IF(AX43=3,1,0)))</f>
        <v/>
      </c>
      <c r="AY42" s="182"/>
      <c r="AZ42" s="182" t="str">
        <f>IF(AZ43+BA43=0,"",IF(AZ43=4,3,IF(AZ43=3,1,0)))</f>
        <v/>
      </c>
      <c r="BA42" s="182"/>
      <c r="BB42" s="203"/>
      <c r="BC42" s="204"/>
      <c r="BD42" s="182" t="str">
        <f>IF(BD43+BE43=0,"",IF(BD43=4,3,IF(BD43=3,1,0)))</f>
        <v/>
      </c>
      <c r="BE42" s="182"/>
      <c r="BF42" s="182" t="str">
        <f>IF(BF43+BG43=0,"",IF(BF43=4,3,IF(BF43=3,1,0)))</f>
        <v/>
      </c>
      <c r="BG42" s="182"/>
      <c r="BH42" s="182" t="str">
        <f>IF(BH43+BI43=0,"",IF(BH43=4,3,IF(BH43=3,1,0)))</f>
        <v/>
      </c>
      <c r="BI42" s="182"/>
      <c r="BJ42" s="182" t="str">
        <f>IF(BJ43+BK43=0,"",IF(BJ43=4,3,IF(BJ43=3,1,0)))</f>
        <v/>
      </c>
      <c r="BK42" s="182"/>
      <c r="BL42" s="182" t="str">
        <f>IF(BL43+BM43=0,"",IF(BL43=4,3,IF(BL43=3,1,0)))</f>
        <v/>
      </c>
      <c r="BM42" s="182"/>
      <c r="BN42" s="182" t="str">
        <f>IF(BN43+BO43=0,"",IF(BN43=4,3,IF(BN43=3,1,0)))</f>
        <v/>
      </c>
      <c r="BO42" s="182"/>
      <c r="BP42" s="182" t="str">
        <f>IF(BP43+BQ43=0,"",IF(BP43=4,3,IF(BP43=3,1,0)))</f>
        <v/>
      </c>
      <c r="BQ42" s="182"/>
      <c r="BR42" s="182" t="str">
        <f>IF(BR43+BS43=0,"",IF(BR43=4,3,IF(BR43=3,1,0)))</f>
        <v/>
      </c>
      <c r="BS42" s="182"/>
      <c r="BT42" s="182" t="str">
        <f>IF(BT43+BU43=0,"",IF(BT43=4,3,IF(BT43=3,1,0)))</f>
        <v/>
      </c>
      <c r="BU42" s="182"/>
      <c r="BV42" s="212"/>
      <c r="BW42" s="206"/>
      <c r="BX42" s="150">
        <v>5</v>
      </c>
      <c r="BY42" s="153"/>
      <c r="BZ42" s="163" t="str">
        <f>IF(BZ43+CA43=0,"",IF(BZ43=4,3,IF(BZ43=3,1,0)))</f>
        <v/>
      </c>
      <c r="CA42" s="163"/>
      <c r="CB42" s="163" t="str">
        <f>IF(CB43+CC43=0,"",IF(CB43=4,3,IF(CB43=3,1,0)))</f>
        <v/>
      </c>
      <c r="CC42" s="163"/>
      <c r="CD42" s="163" t="str">
        <f>IF(CD43+CE43=0,"",IF(CD43=4,3,IF(CD43=3,1,0)))</f>
        <v/>
      </c>
      <c r="CE42" s="163"/>
      <c r="CF42" s="163" t="str">
        <f>IF(CF43+CG43=0,"",IF(CF43=4,3,IF(CF43=3,1,0)))</f>
        <v/>
      </c>
      <c r="CG42" s="163"/>
      <c r="CH42" s="10" t="s">
        <v>27</v>
      </c>
      <c r="CI42" s="11"/>
      <c r="CJ42" s="163" t="str">
        <f>IF(CJ43+CK43=0,"",IF(CJ43=4,3,IF(CJ43=3,1,0)))</f>
        <v/>
      </c>
      <c r="CK42" s="163"/>
      <c r="CL42" s="150">
        <f t="shared" ref="CL42" si="71">SUM(BZ42:CK42)</f>
        <v>0</v>
      </c>
      <c r="CM42" s="153"/>
      <c r="CN42" s="1"/>
      <c r="CO42" s="129">
        <f>IF($R42=1,$M42/2)+IF($R42=0,$M42)</f>
        <v>0</v>
      </c>
      <c r="CP42" s="129">
        <f>IF($T42=1,$M42/2)+IF($T42=0,$M42)</f>
        <v>0</v>
      </c>
      <c r="CQ42" s="129">
        <f>IF($V42=1,$M42/2)+IF($V42=0,$M42)</f>
        <v>0</v>
      </c>
      <c r="CR42" s="129">
        <f>IF($X42=1,$M42/2)+IF($X42=0,$M42)</f>
        <v>0</v>
      </c>
      <c r="CS42" s="129">
        <f>IF($Z42=1,$M42/2)+IF($Z42=0,$M42)</f>
        <v>0</v>
      </c>
      <c r="CT42" s="129">
        <f>IF($AB42=1,$M42/2)+IF($AB42=0,$M42)</f>
        <v>0</v>
      </c>
      <c r="CU42" s="129">
        <f>IF($AD42=1,$M42/2)+IF($AD42=0,$M42)</f>
        <v>0</v>
      </c>
      <c r="CV42" s="129">
        <f>IF($AF42=1,$M42/2)+IF($AF42=0,$M42)</f>
        <v>0</v>
      </c>
      <c r="CW42" s="130">
        <f>IF($AH42=1,$M42/2)+IF($AH42=0,$M42)</f>
        <v>0</v>
      </c>
      <c r="CX42" s="130">
        <f>IF($AJ42=1,$M42/2)+IF($AJ42=0,$M42)</f>
        <v>0</v>
      </c>
      <c r="CY42" s="129">
        <f>IF($AL42=1,$M42/2)+IF($AL42=0,$M42)</f>
        <v>0</v>
      </c>
      <c r="CZ42" s="129">
        <f>IF($AN42=1,$M42/2)+IF($AN42=0,$M42)</f>
        <v>0</v>
      </c>
      <c r="DA42" s="129">
        <f>IF($AP42=1,$M42/2)+IF($AP42=0,$M42)</f>
        <v>0</v>
      </c>
      <c r="DB42" s="129">
        <f>IF($AR42=1,$M42/2)+IF($AR42=0,$M42)</f>
        <v>0</v>
      </c>
      <c r="DC42" s="129">
        <f>IF($AT42=1,$M42/2)+IF($AT42=0,$M42)</f>
        <v>0</v>
      </c>
      <c r="DD42" s="129">
        <f>IF($AV42=1,$M42/2)+IF($AV42=0,$M42)</f>
        <v>0</v>
      </c>
      <c r="DE42" s="129">
        <f>IF($AX42=1,$M42/2)+IF($AX42=0,$M42)</f>
        <v>0</v>
      </c>
      <c r="DF42" s="129">
        <f>IF($AZ42=1,$M42/2)+IF($AZ42=0,$M42)</f>
        <v>0</v>
      </c>
      <c r="DG42" s="126"/>
      <c r="DH42" s="129">
        <f>IF($BD42=1,$M42/2)+IF($BD42=0,$M42)</f>
        <v>0</v>
      </c>
      <c r="DI42" s="129">
        <f>IF($BF42=1,$M42/2)+IF($BF42=0,$M42)</f>
        <v>0</v>
      </c>
      <c r="DJ42" s="129">
        <f>IF($BH42=1,$M42/2)+IF($BH42=0,$M42)</f>
        <v>0</v>
      </c>
      <c r="DK42" s="129">
        <f>IF($BJ42=1,$M42/2)+IF($BJ42=0,$M42)</f>
        <v>0</v>
      </c>
      <c r="DL42" s="129">
        <f>IF($BL42=1,$M42/2)+IF($BL42=0,$M42)</f>
        <v>0</v>
      </c>
      <c r="DM42" s="129">
        <f>IF($BN42=1,$M42/2)+IF($BN42=0,$M42)</f>
        <v>0</v>
      </c>
      <c r="DN42" s="129">
        <f>IF($BP42=1,$M42/2)+IF($BP42=0,$M42)</f>
        <v>0</v>
      </c>
      <c r="DO42" s="129">
        <f>IF($BR42=1,$M42/2)+IF($BR42=0,$M42)</f>
        <v>0</v>
      </c>
      <c r="DP42" s="129">
        <f>IF($BT42=1,$M42/2)+IF($BT42=0,$M42)</f>
        <v>0</v>
      </c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x14ac:dyDescent="0.25">
      <c r="A43" s="207"/>
      <c r="B43" s="208"/>
      <c r="C43" s="208"/>
      <c r="D43" s="209"/>
      <c r="E43" s="147"/>
      <c r="F43" s="147"/>
      <c r="G43" s="149"/>
      <c r="H43" s="145"/>
      <c r="I43" s="147"/>
      <c r="J43" s="147"/>
      <c r="K43" s="149"/>
      <c r="L43" s="149"/>
      <c r="M43" s="137"/>
      <c r="N43" s="137"/>
      <c r="O43" s="25">
        <f>SUM(R43,T43,V43,X43,Z43,AB43,AD43,AF43,AH43,AJ43,AL43,AN43,AP43,AR43,AT43,AV43,AX43,AZ43,BB43,BD43,BF43,BH43,BJ43,BL43,BN43,BP43,BR43,BT43)</f>
        <v>0</v>
      </c>
      <c r="P43" s="26">
        <f>SUM(S43,U43,W43,Y43,AA43,AC43,AE43,AG43,AI43,AK43,AM43,AO43,AQ43,AS43,AU43,AW43,AY43,BA43,BC43,BE43,BG43,BI43,BK43,BM43,BO43,BQ43,BS43,BU43)</f>
        <v>0</v>
      </c>
      <c r="Q43" s="143"/>
      <c r="R43" s="36"/>
      <c r="S43" s="35"/>
      <c r="T43" s="36"/>
      <c r="U43" s="35"/>
      <c r="V43" s="36"/>
      <c r="W43" s="35"/>
      <c r="X43" s="36"/>
      <c r="Y43" s="35"/>
      <c r="Z43" s="36"/>
      <c r="AA43" s="35"/>
      <c r="AB43" s="36"/>
      <c r="AC43" s="35"/>
      <c r="AD43" s="36"/>
      <c r="AE43" s="35"/>
      <c r="AF43" s="36"/>
      <c r="AG43" s="35"/>
      <c r="AH43" s="36"/>
      <c r="AI43" s="35"/>
      <c r="AJ43" s="36"/>
      <c r="AK43" s="35"/>
      <c r="AL43" s="36"/>
      <c r="AM43" s="35"/>
      <c r="AN43" s="36"/>
      <c r="AO43" s="35"/>
      <c r="AP43" s="36"/>
      <c r="AQ43" s="35"/>
      <c r="AR43" s="36"/>
      <c r="AS43" s="35"/>
      <c r="AT43" s="36"/>
      <c r="AU43" s="35"/>
      <c r="AV43" s="36"/>
      <c r="AW43" s="35"/>
      <c r="AX43" s="36"/>
      <c r="AY43" s="35"/>
      <c r="AZ43" s="36"/>
      <c r="BA43" s="35"/>
      <c r="BB43" s="23"/>
      <c r="BC43" s="24"/>
      <c r="BD43" s="36"/>
      <c r="BE43" s="35"/>
      <c r="BF43" s="36"/>
      <c r="BG43" s="35"/>
      <c r="BH43" s="36"/>
      <c r="BI43" s="35"/>
      <c r="BJ43" s="36"/>
      <c r="BK43" s="35"/>
      <c r="BL43" s="36"/>
      <c r="BM43" s="35"/>
      <c r="BN43" s="36"/>
      <c r="BO43" s="35"/>
      <c r="BP43" s="36"/>
      <c r="BQ43" s="35"/>
      <c r="BR43" s="36"/>
      <c r="BS43" s="35"/>
      <c r="BT43" s="36"/>
      <c r="BU43" s="35"/>
      <c r="BV43" s="212"/>
      <c r="BW43" s="206"/>
      <c r="BX43" s="150"/>
      <c r="BY43" s="153"/>
      <c r="BZ43" s="21"/>
      <c r="CA43" s="22"/>
      <c r="CB43" s="21"/>
      <c r="CC43" s="22"/>
      <c r="CD43" s="21"/>
      <c r="CE43" s="22"/>
      <c r="CF43" s="21"/>
      <c r="CG43" s="22"/>
      <c r="CH43" s="23"/>
      <c r="CI43" s="24"/>
      <c r="CJ43" s="21"/>
      <c r="CK43" s="22"/>
      <c r="CL43" s="150"/>
      <c r="CM43" s="153"/>
      <c r="CN43" s="1"/>
      <c r="CO43" s="129"/>
      <c r="CP43" s="129"/>
      <c r="CQ43" s="129"/>
      <c r="CR43" s="129"/>
      <c r="CS43" s="129"/>
      <c r="CT43" s="129"/>
      <c r="CU43" s="129"/>
      <c r="CV43" s="129"/>
      <c r="CW43" s="130"/>
      <c r="CX43" s="130"/>
      <c r="CY43" s="129"/>
      <c r="CZ43" s="129"/>
      <c r="DA43" s="129"/>
      <c r="DB43" s="129"/>
      <c r="DC43" s="129"/>
      <c r="DD43" s="129"/>
      <c r="DE43" s="129"/>
      <c r="DF43" s="129"/>
      <c r="DG43" s="126"/>
      <c r="DH43" s="129"/>
      <c r="DI43" s="129"/>
      <c r="DJ43" s="129"/>
      <c r="DK43" s="129"/>
      <c r="DL43" s="129"/>
      <c r="DM43" s="129"/>
      <c r="DN43" s="129"/>
      <c r="DO43" s="129"/>
      <c r="DP43" s="129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x14ac:dyDescent="0.25">
      <c r="A44" s="210" t="s">
        <v>72</v>
      </c>
      <c r="B44" s="211" t="s">
        <v>100</v>
      </c>
      <c r="C44" s="208" t="s">
        <v>126</v>
      </c>
      <c r="D44" s="209"/>
      <c r="E44" s="146">
        <f t="shared" ref="E44" si="72">IF(G44="",0,IF(F44+G44&lt;1000,1000,F44+G44))</f>
        <v>1107.56</v>
      </c>
      <c r="F44" s="154">
        <f>IF(I44&gt;150,IF(H44&gt;=65,0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(15+50)%)*10),IF(I44&lt;-150,IF(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&lt;1,0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)</f>
        <v>69.559999999999974</v>
      </c>
      <c r="G44" s="148">
        <v>1038</v>
      </c>
      <c r="H44" s="144">
        <f t="shared" ref="H44" si="73">IF(COUNT(R44:AS44)=0,0,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/((COUNT(R44:AS44))*2)%)</f>
        <v>60.714285714285708</v>
      </c>
      <c r="I44" s="146">
        <f t="shared" ref="I44" si="74">IF(G44="",0,G44-IF(SUM($G$6:$G$33)=0,0,(SUM($G$6:$G$33)/(COUNT($G$6:$G$33)))))</f>
        <v>-141.28571428571422</v>
      </c>
      <c r="J44" s="146">
        <f>IF(G44=0,0,(SUM($G$6:$G$61)-G44)/(COUNT($G$6:$G$61)-1))</f>
        <v>1166.2692307692307</v>
      </c>
      <c r="K44" s="148">
        <f>SUM(AT44:BU44)</f>
        <v>15</v>
      </c>
      <c r="L44" s="148">
        <f t="shared" ref="L44" si="75">SUM(R44:AS44)</f>
        <v>23</v>
      </c>
      <c r="M44" s="136">
        <f>SUM(L44+K44)</f>
        <v>38</v>
      </c>
      <c r="N44" s="136">
        <v>10</v>
      </c>
      <c r="O44" s="140">
        <f>IF(O45+P45&lt;1,0,SUM(O45/P45))</f>
        <v>1.0147058823529411</v>
      </c>
      <c r="P44" s="141"/>
      <c r="Q44" s="142">
        <f>DH62</f>
        <v>428</v>
      </c>
      <c r="R44" s="182">
        <f>IF(R45+S45=0,"",IF(R45=4,3,IF(R45=3,1,0)))</f>
        <v>1</v>
      </c>
      <c r="S44" s="182"/>
      <c r="T44" s="182">
        <f>IF(T45+U45=0,"",IF(T45=4,3,IF(T45=3,1,0)))</f>
        <v>3</v>
      </c>
      <c r="U44" s="182"/>
      <c r="V44" s="155">
        <f>IF(V45+W45=0,"",IF(V45=4,3,IF(V45=3,1,0)))</f>
        <v>0</v>
      </c>
      <c r="W44" s="155"/>
      <c r="X44" s="182">
        <f>IF(X45+Y45=0,"",IF(X45=4,3,IF(X45=3,1,0)))</f>
        <v>1</v>
      </c>
      <c r="Y44" s="182"/>
      <c r="Z44" s="182">
        <f>IF(Z45+AA45=0,"",IF(Z45=4,3,IF(Z45=3,1,0)))</f>
        <v>3</v>
      </c>
      <c r="AA44" s="182"/>
      <c r="AB44" s="182">
        <f>IF(AB45+AC45=0,"",IF(AB45=4,3,IF(AB45=3,1,0)))</f>
        <v>3</v>
      </c>
      <c r="AC44" s="182"/>
      <c r="AD44" s="182">
        <f>IF(AD45+AE45=0,"",IF(AD45=4,3,IF(AD45=3,1,0)))</f>
        <v>3</v>
      </c>
      <c r="AE44" s="182"/>
      <c r="AF44" s="155">
        <f>IF(AF45+AG45=0,"",IF(AF45=4,3,IF(AF45=3,1,0)))</f>
        <v>3</v>
      </c>
      <c r="AG44" s="155"/>
      <c r="AH44" s="155">
        <f>IF(AH45+AI45=0,"",IF(AH45=4,3,IF(AH45=3,1,0)))</f>
        <v>1</v>
      </c>
      <c r="AI44" s="155"/>
      <c r="AJ44" s="155">
        <f>IF(AJ45+AK45=0,"",IF(AJ45=4,3,IF(AJ45=3,1,0)))</f>
        <v>1</v>
      </c>
      <c r="AK44" s="155"/>
      <c r="AL44" s="155">
        <f>IF(AL45+AM45=0,"",IF(AL45=4,3,IF(AL45=3,1,0)))</f>
        <v>0</v>
      </c>
      <c r="AM44" s="155"/>
      <c r="AN44" s="155">
        <f>IF(AN45+AO45=0,"",IF(AN45=4,3,IF(AN45=3,1,0)))</f>
        <v>0</v>
      </c>
      <c r="AO44" s="155"/>
      <c r="AP44" s="182">
        <f>IF(AP45+AQ45=0,"",IF(AP45=4,3,IF(AP45=3,1,0)))</f>
        <v>3</v>
      </c>
      <c r="AQ44" s="182"/>
      <c r="AR44" s="182">
        <f>IF(AR45+AS45=0,"",IF(AR45=4,3,IF(AR45=3,1,0)))</f>
        <v>1</v>
      </c>
      <c r="AS44" s="182"/>
      <c r="AT44" s="182">
        <f>IF(AT45+AU45=0,"",IF(AT45=4,3,IF(AT45=3,1,0)))</f>
        <v>3</v>
      </c>
      <c r="AU44" s="182"/>
      <c r="AV44" s="155">
        <f>IF(AV45+AW45=0,"",IF(AV45=4,3,IF(AV45=3,1,0)))</f>
        <v>1</v>
      </c>
      <c r="AW44" s="155"/>
      <c r="AX44" s="155">
        <f>IF(AX45+AY45=0,"",IF(AX45=4,3,IF(AX45=3,1,0)))</f>
        <v>3</v>
      </c>
      <c r="AY44" s="155"/>
      <c r="AZ44" s="182">
        <f>IF(AZ45+BA45=0,"",IF(AZ45=4,3,IF(AZ45=3,1,0)))</f>
        <v>3</v>
      </c>
      <c r="BA44" s="182"/>
      <c r="BB44" s="182" t="str">
        <f>IF(BB45+BC45=0,"",IF(BB45=4,3,IF(BB45=3,1,0)))</f>
        <v/>
      </c>
      <c r="BC44" s="182"/>
      <c r="BD44" s="156"/>
      <c r="BE44" s="157"/>
      <c r="BF44" s="155">
        <f>IF(BF45+BG45=0,"",IF(BF45=4,3,IF(BF45=3,1,0)))</f>
        <v>0</v>
      </c>
      <c r="BG44" s="155"/>
      <c r="BH44" s="155">
        <f>IF(BH45+BI45=0,"",IF(BH45=4,3,IF(BH45=3,1,0)))</f>
        <v>1</v>
      </c>
      <c r="BI44" s="155"/>
      <c r="BJ44" s="155">
        <f>IF(BJ45+BK45=0,"",IF(BJ45=4,3,IF(BJ45=3,1,0)))</f>
        <v>0</v>
      </c>
      <c r="BK44" s="155"/>
      <c r="BL44" s="155">
        <f>IF(BL45+BM45=0,"",IF(BL45=4,3,IF(BL45=3,1,0)))</f>
        <v>0</v>
      </c>
      <c r="BM44" s="155"/>
      <c r="BN44" s="155">
        <f>IF(BN45+BO45=0,"",IF(BN45=4,3,IF(BN45=3,1,0)))</f>
        <v>1</v>
      </c>
      <c r="BO44" s="155"/>
      <c r="BP44" s="182">
        <f>IF(BP45+BQ45=0,"",IF(BP45=4,3,IF(BP45=3,1,0)))</f>
        <v>0</v>
      </c>
      <c r="BQ44" s="182"/>
      <c r="BR44" s="182">
        <f>IF(BR45+BS45=0,"",IF(BR45=4,3,IF(BR45=3,1,0)))</f>
        <v>0</v>
      </c>
      <c r="BS44" s="182"/>
      <c r="BT44" s="182">
        <f>IF(BT45+BU45=0,"",IF(BT45=4,3,IF(BT45=3,1,0)))</f>
        <v>3</v>
      </c>
      <c r="BU44" s="182"/>
      <c r="BV44" s="134">
        <v>11</v>
      </c>
      <c r="BW44" s="206"/>
      <c r="BX44" s="150">
        <v>6</v>
      </c>
      <c r="BY44" s="153"/>
      <c r="BZ44" s="163" t="str">
        <f>IF(BZ45+CA45=0,"",IF(BZ45=4,3,IF(BZ45=3,1,0)))</f>
        <v/>
      </c>
      <c r="CA44" s="163"/>
      <c r="CB44" s="163" t="str">
        <f>IF(CB45+CC45=0,"",IF(CB45=4,3,IF(CB45=3,1,0)))</f>
        <v/>
      </c>
      <c r="CC44" s="163"/>
      <c r="CD44" s="163" t="str">
        <f>IF(CD45+CE45=0,"",IF(CD45=4,3,IF(CD45=3,1,0)))</f>
        <v/>
      </c>
      <c r="CE44" s="163"/>
      <c r="CF44" s="163" t="str">
        <f>IF(CF45+CG45=0,"",IF(CF45=4,3,IF(CF45=3,1,0)))</f>
        <v/>
      </c>
      <c r="CG44" s="163"/>
      <c r="CH44" s="163" t="str">
        <f>IF(CH45+CI45=0,"",IF(CH45=4,3,IF(CH45=3,1,0)))</f>
        <v/>
      </c>
      <c r="CI44" s="163"/>
      <c r="CJ44" s="10" t="s">
        <v>27</v>
      </c>
      <c r="CK44" s="11"/>
      <c r="CL44" s="150">
        <f t="shared" ref="CL44" si="76">SUM(BZ44:CK44)</f>
        <v>0</v>
      </c>
      <c r="CM44" s="153"/>
      <c r="CN44" s="1"/>
      <c r="CO44" s="129">
        <f>IF($R44=1,$M44/2)+IF($R44=0,$M44)</f>
        <v>19</v>
      </c>
      <c r="CP44" s="129">
        <f>IF($T44=1,$M44/2)+IF($T44=0,$M44)</f>
        <v>0</v>
      </c>
      <c r="CQ44" s="129">
        <f>IF($V44=1,$M44/2)+IF($V44=0,$M44)</f>
        <v>38</v>
      </c>
      <c r="CR44" s="129">
        <f>IF($X44=1,$M44/2)+IF($X44=0,$M44)</f>
        <v>19</v>
      </c>
      <c r="CS44" s="129">
        <f>IF($Z44=1,$M44/2)+IF($Z44=0,$M44)</f>
        <v>0</v>
      </c>
      <c r="CT44" s="129">
        <f>IF($AB44=1,$M44/2)+IF($AB44=0,$M44)</f>
        <v>0</v>
      </c>
      <c r="CU44" s="129">
        <f>IF($AD44=1,$M44/2)+IF($AD44=0,$M44)</f>
        <v>0</v>
      </c>
      <c r="CV44" s="129">
        <f>IF($AF44=1,$M44/2)+IF($AF44=0,$M44)</f>
        <v>0</v>
      </c>
      <c r="CW44" s="130">
        <f>IF($AH44=1,$M44/2)+IF($AH44=0,$M44)</f>
        <v>19</v>
      </c>
      <c r="CX44" s="130">
        <f>IF($AJ44=1,$M44/2)+IF($AJ44=0,$M44)</f>
        <v>19</v>
      </c>
      <c r="CY44" s="129">
        <f>IF($AL44=1,$M44/2)+IF($AL44=0,$M44)</f>
        <v>38</v>
      </c>
      <c r="CZ44" s="129">
        <f>IF($AN44=1,$M44/2)+IF($AN44=0,$M44)</f>
        <v>38</v>
      </c>
      <c r="DA44" s="129">
        <f>IF($AP44=1,$M44/2)+IF($AP44=0,$M44)</f>
        <v>0</v>
      </c>
      <c r="DB44" s="129">
        <f>IF($AR44=1,$M44/2)+IF($AR44=0,$M44)</f>
        <v>19</v>
      </c>
      <c r="DC44" s="129">
        <f>IF($AT44=1,$M44/2)+IF($AT44=0,$M44)</f>
        <v>0</v>
      </c>
      <c r="DD44" s="129">
        <f>IF($AV44=1,$M44/2)+IF($AV44=0,$M44)</f>
        <v>19</v>
      </c>
      <c r="DE44" s="129">
        <f>IF($AX44=1,$M44/2)+IF($AX44=0,$M44)</f>
        <v>0</v>
      </c>
      <c r="DF44" s="129">
        <f>IF($AZ44=1,$M44/2)+IF($AZ44=0,$M44)</f>
        <v>0</v>
      </c>
      <c r="DG44" s="129">
        <f>IF($BB44=1,$M44/2)+IF($BB44=0,$M44)</f>
        <v>0</v>
      </c>
      <c r="DH44" s="126"/>
      <c r="DI44" s="129">
        <f>IF($BF44=1,$M44/2)+IF($BF44=0,$M44)</f>
        <v>38</v>
      </c>
      <c r="DJ44" s="129">
        <f>IF($BH44=1,$M44/2)+IF($BH44=0,$M44)</f>
        <v>19</v>
      </c>
      <c r="DK44" s="129">
        <f>IF($BJ44=1,$M44/2)+IF($BJ44=0,$M44)</f>
        <v>38</v>
      </c>
      <c r="DL44" s="129">
        <f>IF($BL44=1,$M44/2)+IF($BL44=0,$M44)</f>
        <v>38</v>
      </c>
      <c r="DM44" s="129">
        <f>IF($BN44=1,$M44/2)+IF($BN44=0,$M44)</f>
        <v>19</v>
      </c>
      <c r="DN44" s="129">
        <f>IF($BP44=1,$M44/2)+IF($BP44=0,$M44)</f>
        <v>38</v>
      </c>
      <c r="DO44" s="129">
        <f>IF($BR44=1,$M44/2)+IF($BR44=0,$M44)</f>
        <v>38</v>
      </c>
      <c r="DP44" s="129">
        <f>IF($BT44=1,$M44/2)+IF($BT44=0,$M44)</f>
        <v>0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x14ac:dyDescent="0.25">
      <c r="A45" s="210"/>
      <c r="B45" s="211"/>
      <c r="C45" s="208"/>
      <c r="D45" s="209"/>
      <c r="E45" s="147"/>
      <c r="F45" s="147"/>
      <c r="G45" s="149"/>
      <c r="H45" s="145"/>
      <c r="I45" s="147"/>
      <c r="J45" s="147"/>
      <c r="K45" s="149"/>
      <c r="L45" s="149"/>
      <c r="M45" s="137"/>
      <c r="N45" s="137"/>
      <c r="O45" s="25">
        <f>SUM(R45,T45,V45,X45,Z45,AB45,AD45,AF45,AH45,AJ45,AL45,AN45,AP45,AR45,AT45,AV45,AX45,AZ45,BB45,BD45,BF45,BH45,BJ45,BL45,BN45,BP45,BR45,BT45)</f>
        <v>69</v>
      </c>
      <c r="P45" s="26">
        <f>SUM(S45,U45,W45,Y45,AA45,AC45,AE45,AG45,AI45,AK45,AM45,AO45,AQ45,AS45,AU45,AW45,AY45,BA45,BC45,BE45,BG45,BI45,BK45,BM45,BO45,BQ45,BS45,BU45)</f>
        <v>68</v>
      </c>
      <c r="Q45" s="143"/>
      <c r="R45" s="36">
        <v>3</v>
      </c>
      <c r="S45" s="35">
        <v>3</v>
      </c>
      <c r="T45" s="36">
        <v>4</v>
      </c>
      <c r="U45" s="35">
        <v>2</v>
      </c>
      <c r="V45" s="19">
        <v>1</v>
      </c>
      <c r="W45" s="20">
        <v>4</v>
      </c>
      <c r="X45" s="36">
        <v>3</v>
      </c>
      <c r="Y45" s="35">
        <v>3</v>
      </c>
      <c r="Z45" s="36">
        <v>4</v>
      </c>
      <c r="AA45" s="35">
        <v>0</v>
      </c>
      <c r="AB45" s="36">
        <v>4</v>
      </c>
      <c r="AC45" s="35">
        <v>1</v>
      </c>
      <c r="AD45" s="36">
        <v>4</v>
      </c>
      <c r="AE45" s="35">
        <v>0</v>
      </c>
      <c r="AF45" s="19">
        <v>4</v>
      </c>
      <c r="AG45" s="20">
        <v>2</v>
      </c>
      <c r="AH45" s="19">
        <v>3</v>
      </c>
      <c r="AI45" s="20">
        <v>3</v>
      </c>
      <c r="AJ45" s="19">
        <v>3</v>
      </c>
      <c r="AK45" s="20">
        <v>3</v>
      </c>
      <c r="AL45" s="19">
        <v>0</v>
      </c>
      <c r="AM45" s="20">
        <v>4</v>
      </c>
      <c r="AN45" s="19">
        <v>0</v>
      </c>
      <c r="AO45" s="20">
        <v>4</v>
      </c>
      <c r="AP45" s="36">
        <v>4</v>
      </c>
      <c r="AQ45" s="35">
        <v>0</v>
      </c>
      <c r="AR45" s="36">
        <v>3</v>
      </c>
      <c r="AS45" s="35">
        <v>3</v>
      </c>
      <c r="AT45" s="36">
        <v>4</v>
      </c>
      <c r="AU45" s="35">
        <v>2</v>
      </c>
      <c r="AV45" s="19">
        <v>3</v>
      </c>
      <c r="AW45" s="20">
        <v>3</v>
      </c>
      <c r="AX45" s="19">
        <v>4</v>
      </c>
      <c r="AY45" s="20">
        <v>1</v>
      </c>
      <c r="AZ45" s="36">
        <v>4</v>
      </c>
      <c r="BA45" s="35">
        <v>2</v>
      </c>
      <c r="BB45" s="36"/>
      <c r="BC45" s="35"/>
      <c r="BD45" s="14"/>
      <c r="BE45" s="15"/>
      <c r="BF45" s="19">
        <v>2</v>
      </c>
      <c r="BG45" s="20">
        <v>4</v>
      </c>
      <c r="BH45" s="19">
        <v>3</v>
      </c>
      <c r="BI45" s="20">
        <v>3</v>
      </c>
      <c r="BJ45" s="19">
        <v>1</v>
      </c>
      <c r="BK45" s="20">
        <v>4</v>
      </c>
      <c r="BL45" s="19">
        <v>0</v>
      </c>
      <c r="BM45" s="20">
        <v>4</v>
      </c>
      <c r="BN45" s="19">
        <v>3</v>
      </c>
      <c r="BO45" s="20">
        <v>3</v>
      </c>
      <c r="BP45" s="36">
        <v>0</v>
      </c>
      <c r="BQ45" s="35">
        <v>4</v>
      </c>
      <c r="BR45" s="36">
        <v>1</v>
      </c>
      <c r="BS45" s="35">
        <v>4</v>
      </c>
      <c r="BT45" s="36">
        <v>4</v>
      </c>
      <c r="BU45" s="35">
        <v>2</v>
      </c>
      <c r="BV45" s="134"/>
      <c r="BW45" s="206"/>
      <c r="BX45" s="150"/>
      <c r="BY45" s="153"/>
      <c r="BZ45" s="21"/>
      <c r="CA45" s="30"/>
      <c r="CB45" s="21"/>
      <c r="CC45" s="30"/>
      <c r="CD45" s="21"/>
      <c r="CE45" s="30"/>
      <c r="CF45" s="21"/>
      <c r="CG45" s="30"/>
      <c r="CH45" s="21"/>
      <c r="CI45" s="30"/>
      <c r="CJ45" s="23"/>
      <c r="CK45" s="24"/>
      <c r="CL45" s="150"/>
      <c r="CM45" s="153"/>
      <c r="CN45" s="1"/>
      <c r="CO45" s="129"/>
      <c r="CP45" s="129"/>
      <c r="CQ45" s="129"/>
      <c r="CR45" s="129"/>
      <c r="CS45" s="129"/>
      <c r="CT45" s="129"/>
      <c r="CU45" s="129"/>
      <c r="CV45" s="129"/>
      <c r="CW45" s="130"/>
      <c r="CX45" s="130"/>
      <c r="CY45" s="129"/>
      <c r="CZ45" s="129"/>
      <c r="DA45" s="129"/>
      <c r="DB45" s="129"/>
      <c r="DC45" s="129"/>
      <c r="DD45" s="129"/>
      <c r="DE45" s="129"/>
      <c r="DF45" s="129"/>
      <c r="DG45" s="129"/>
      <c r="DH45" s="126"/>
      <c r="DI45" s="129"/>
      <c r="DJ45" s="129"/>
      <c r="DK45" s="129"/>
      <c r="DL45" s="129"/>
      <c r="DM45" s="129"/>
      <c r="DN45" s="129"/>
      <c r="DO45" s="129"/>
      <c r="DP45" s="129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x14ac:dyDescent="0.25">
      <c r="A46" s="210" t="s">
        <v>75</v>
      </c>
      <c r="B46" s="211" t="s">
        <v>127</v>
      </c>
      <c r="C46" s="208" t="s">
        <v>126</v>
      </c>
      <c r="D46" s="209"/>
      <c r="E46" s="146">
        <f t="shared" ref="E46" si="77">IF(G46="",0,IF(F46+G46&lt;1000,1000,F46+G46))</f>
        <v>1291.6399999999999</v>
      </c>
      <c r="F46" s="154">
        <f>IF(I46&gt;150,IF(H46&gt;=65,0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(15+50)%)*10),IF(I46&lt;-150,IF(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&lt;1,0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)</f>
        <v>39.639999999999951</v>
      </c>
      <c r="G46" s="148">
        <v>1252</v>
      </c>
      <c r="H46" s="144">
        <f t="shared" ref="H46" si="78">IF(COUNT(R46:AS46)=0,0,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/((COUNT(R46:AS46))*2)%)</f>
        <v>71.428571428571416</v>
      </c>
      <c r="I46" s="146">
        <f t="shared" ref="I46" si="79">IF(G46="",0,G46-IF(SUM($G$6:$G$33)=0,0,(SUM($G$6:$G$33)/(COUNT($G$6:$G$33)))))</f>
        <v>72.714285714285779</v>
      </c>
      <c r="J46" s="146">
        <f>IF(G46=0,0,(SUM($G$6:$G$61)-G46)/(COUNT($G$6:$G$61)-1))</f>
        <v>1158.0384615384614</v>
      </c>
      <c r="K46" s="148">
        <f>SUM(AT46:BU46)</f>
        <v>24</v>
      </c>
      <c r="L46" s="148">
        <f t="shared" ref="L46" si="80">SUM(R46:AS46)</f>
        <v>28</v>
      </c>
      <c r="M46" s="136">
        <f>SUM(L46+K46)</f>
        <v>52</v>
      </c>
      <c r="N46" s="136">
        <v>3</v>
      </c>
      <c r="O46" s="140">
        <f>IF(O47+P47&lt;1,0,SUM(O47/P47))</f>
        <v>1.4576271186440677</v>
      </c>
      <c r="P46" s="141"/>
      <c r="Q46" s="142">
        <f>DI62</f>
        <v>614.5</v>
      </c>
      <c r="R46" s="182">
        <f>IF(R47+S47=0,"",IF(R47=4,3,IF(R47=3,1,0)))</f>
        <v>1</v>
      </c>
      <c r="S46" s="182"/>
      <c r="T46" s="182">
        <f>IF(T47+U47=0,"",IF(T47=4,3,IF(T47=3,1,0)))</f>
        <v>1</v>
      </c>
      <c r="U46" s="182"/>
      <c r="V46" s="155">
        <f>IF(V47+W47=0,"",IF(V47=4,3,IF(V47=3,1,0)))</f>
        <v>3</v>
      </c>
      <c r="W46" s="155"/>
      <c r="X46" s="182">
        <f>IF(X47+Y47=0,"",IF(X47=4,3,IF(X47=3,1,0)))</f>
        <v>3</v>
      </c>
      <c r="Y46" s="182"/>
      <c r="Z46" s="182">
        <f>IF(Z47+AA47=0,"",IF(Z47=4,3,IF(Z47=3,1,0)))</f>
        <v>3</v>
      </c>
      <c r="AA46" s="182"/>
      <c r="AB46" s="182">
        <f>IF(AB47+AC47=0,"",IF(AB47=4,3,IF(AB47=3,1,0)))</f>
        <v>1</v>
      </c>
      <c r="AC46" s="182"/>
      <c r="AD46" s="182">
        <f>IF(AD47+AE47=0,"",IF(AD47=4,3,IF(AD47=3,1,0)))</f>
        <v>0</v>
      </c>
      <c r="AE46" s="182"/>
      <c r="AF46" s="155">
        <f>IF(AF47+AG47=0,"",IF(AF47=4,3,IF(AF47=3,1,0)))</f>
        <v>3</v>
      </c>
      <c r="AG46" s="155"/>
      <c r="AH46" s="155">
        <f>IF(AH47+AI47=0,"",IF(AH47=4,3,IF(AH47=3,1,0)))</f>
        <v>3</v>
      </c>
      <c r="AI46" s="155"/>
      <c r="AJ46" s="155">
        <f>IF(AJ47+AK47=0,"",IF(AJ47=4,3,IF(AJ47=3,1,0)))</f>
        <v>3</v>
      </c>
      <c r="AK46" s="155"/>
      <c r="AL46" s="155">
        <f>IF(AL47+AM47=0,"",IF(AL47=4,3,IF(AL47=3,1,0)))</f>
        <v>1</v>
      </c>
      <c r="AM46" s="155"/>
      <c r="AN46" s="155">
        <f>IF(AN47+AO47=0,"",IF(AN47=4,3,IF(AN47=3,1,0)))</f>
        <v>0</v>
      </c>
      <c r="AO46" s="155"/>
      <c r="AP46" s="182">
        <f>IF(AP47+AQ47=0,"",IF(AP47=4,3,IF(AP47=3,1,0)))</f>
        <v>3</v>
      </c>
      <c r="AQ46" s="182"/>
      <c r="AR46" s="182">
        <f>IF(AR47+AS47=0,"",IF(AR47=4,3,IF(AR47=3,1,0)))</f>
        <v>3</v>
      </c>
      <c r="AS46" s="182"/>
      <c r="AT46" s="182">
        <f>IF(AT47+AU47=0,"",IF(AT47=4,3,IF(AT47=3,1,0)))</f>
        <v>3</v>
      </c>
      <c r="AU46" s="182"/>
      <c r="AV46" s="155">
        <f>IF(AV47+AW47=0,"",IF(AV47=4,3,IF(AV47=3,1,0)))</f>
        <v>1</v>
      </c>
      <c r="AW46" s="155"/>
      <c r="AX46" s="155">
        <f>IF(AX47+AY47=0,"",IF(AX47=4,3,IF(AX47=3,1,0)))</f>
        <v>3</v>
      </c>
      <c r="AY46" s="155"/>
      <c r="AZ46" s="182">
        <f>IF(AZ47+BA47=0,"",IF(AZ47=4,3,IF(AZ47=3,1,0)))</f>
        <v>3</v>
      </c>
      <c r="BA46" s="182"/>
      <c r="BB46" s="182" t="str">
        <f>IF(BB47+BC47=0,"",IF(BB47=4,3,IF(BB47=3,1,0)))</f>
        <v/>
      </c>
      <c r="BC46" s="182"/>
      <c r="BD46" s="155">
        <f>IF(BD47+BE47=0,"",IF(BD47=4,3,IF(BD47=3,1,0)))</f>
        <v>3</v>
      </c>
      <c r="BE46" s="155"/>
      <c r="BF46" s="156"/>
      <c r="BG46" s="157"/>
      <c r="BH46" s="155">
        <f>IF(BH47+BI47=0,"",IF(BH47=4,3,IF(BH47=3,1,0)))</f>
        <v>3</v>
      </c>
      <c r="BI46" s="155"/>
      <c r="BJ46" s="155">
        <f>IF(BJ47+BK47=0,"",IF(BJ47=4,3,IF(BJ47=3,1,0)))</f>
        <v>3</v>
      </c>
      <c r="BK46" s="155"/>
      <c r="BL46" s="155">
        <f>IF(BL47+BM47=0,"",IF(BL47=4,3,IF(BL47=3,1,0)))</f>
        <v>1</v>
      </c>
      <c r="BM46" s="155"/>
      <c r="BN46" s="155">
        <f>IF(BN47+BO47=0,"",IF(BN47=4,3,IF(BN47=3,1,0)))</f>
        <v>0</v>
      </c>
      <c r="BO46" s="155"/>
      <c r="BP46" s="182">
        <f>IF(BP47+BQ47=0,"",IF(BP47=4,3,IF(BP47=3,1,0)))</f>
        <v>1</v>
      </c>
      <c r="BQ46" s="182"/>
      <c r="BR46" s="182">
        <f>IF(BR47+BS47=0,"",IF(BR47=4,3,IF(BR47=3,1,0)))</f>
        <v>0</v>
      </c>
      <c r="BS46" s="182"/>
      <c r="BT46" s="182">
        <f>IF(BT47+BU47=0,"",IF(BT47=4,3,IF(BT47=3,1,0)))</f>
        <v>3</v>
      </c>
      <c r="BU46" s="182"/>
      <c r="BV46" s="134">
        <v>27</v>
      </c>
      <c r="BW46" s="206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29">
        <f>IF($R46=1,$M46/2)+IF($R46=0,$M46)</f>
        <v>26</v>
      </c>
      <c r="CP46" s="129">
        <f>IF($T46=1,$M46/2)+IF($T46=0,$M46)</f>
        <v>26</v>
      </c>
      <c r="CQ46" s="129">
        <f>IF($V46=1,$M46/2)+IF($V46=0,$M46)</f>
        <v>0</v>
      </c>
      <c r="CR46" s="129">
        <f>IF($X46=1,$M46/2)+IF($X46=0,$M46)</f>
        <v>0</v>
      </c>
      <c r="CS46" s="129">
        <f>IF($Z46=1,$M46/2)+IF($Z46=0,$M46)</f>
        <v>0</v>
      </c>
      <c r="CT46" s="129">
        <f>IF($AB46=1,$M46/2)+IF($AB46=0,$M46)</f>
        <v>26</v>
      </c>
      <c r="CU46" s="129">
        <f>IF($AD46=1,$M46/2)+IF($AD46=0,$M46)</f>
        <v>52</v>
      </c>
      <c r="CV46" s="129">
        <f>IF($AF46=1,$M46/2)+IF($AF46=0,$M46)</f>
        <v>0</v>
      </c>
      <c r="CW46" s="130">
        <f>IF($AH46=1,$M46/2)+IF($AH46=0,$M46)</f>
        <v>0</v>
      </c>
      <c r="CX46" s="130">
        <f>IF($AJ46=1,$M46/2)+IF($AJ46=0,$M46)</f>
        <v>0</v>
      </c>
      <c r="CY46" s="129">
        <f>IF($AL46=1,$M46/2)+IF($AL46=0,$M46)</f>
        <v>26</v>
      </c>
      <c r="CZ46" s="129">
        <f>IF($AN46=1,$M46/2)+IF($AN46=0,$M46)</f>
        <v>52</v>
      </c>
      <c r="DA46" s="129">
        <f>IF($AP46=1,$M46/2)+IF($AP46=0,$M46)</f>
        <v>0</v>
      </c>
      <c r="DB46" s="129">
        <f>IF($AR46=1,$M46/2)+IF($AR46=0,$M46)</f>
        <v>0</v>
      </c>
      <c r="DC46" s="129">
        <f>IF($AT46=1,$M46/2)+IF($AT46=0,$M46)</f>
        <v>0</v>
      </c>
      <c r="DD46" s="129">
        <f>IF($AV46=1,$M46/2)+IF($AV46=0,$M46)</f>
        <v>26</v>
      </c>
      <c r="DE46" s="129">
        <f>IF($AX46=1,$M46/2)+IF($AX46=0,$M46)</f>
        <v>0</v>
      </c>
      <c r="DF46" s="129">
        <f>IF($AZ46=1,$M46/2)+IF($AZ46=0,$M46)</f>
        <v>0</v>
      </c>
      <c r="DG46" s="129">
        <f>IF($BB46=1,$M46/2)+IF($BB46=0,$M46)</f>
        <v>0</v>
      </c>
      <c r="DH46" s="129">
        <f>IF($BD46=1,$M46/2)+IF($BD46=0,$M46)</f>
        <v>0</v>
      </c>
      <c r="DI46" s="126"/>
      <c r="DJ46" s="129">
        <f>IF($BH46=1,$M46/2)+IF($BH46=0,$M46)</f>
        <v>0</v>
      </c>
      <c r="DK46" s="129">
        <f>IF($BJ46=1,$M46/2)+IF($BJ46=0,$M46)</f>
        <v>0</v>
      </c>
      <c r="DL46" s="129">
        <f>IF($BL46=1,$M46/2)+IF($BL46=0,$M46)</f>
        <v>26</v>
      </c>
      <c r="DM46" s="129">
        <f>IF($BN46=1,$M46/2)+IF($BN46=0,$M46)</f>
        <v>52</v>
      </c>
      <c r="DN46" s="129">
        <f>IF($BP46=1,$M46/2)+IF($BP46=0,$M46)</f>
        <v>26</v>
      </c>
      <c r="DO46" s="129">
        <f>IF($BR46=1,$M46/2)+IF($BR46=0,$M46)</f>
        <v>52</v>
      </c>
      <c r="DP46" s="129">
        <f>IF($BT46=1,$M46/2)+IF($BT46=0,$M46)</f>
        <v>0</v>
      </c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x14ac:dyDescent="0.25">
      <c r="A47" s="210"/>
      <c r="B47" s="211"/>
      <c r="C47" s="208"/>
      <c r="D47" s="209"/>
      <c r="E47" s="147"/>
      <c r="F47" s="147"/>
      <c r="G47" s="149"/>
      <c r="H47" s="145"/>
      <c r="I47" s="147"/>
      <c r="J47" s="147"/>
      <c r="K47" s="149"/>
      <c r="L47" s="149"/>
      <c r="M47" s="137"/>
      <c r="N47" s="137"/>
      <c r="O47" s="25">
        <f>SUM(R47,T47,V47,X47,Z47,AB47,AD47,AF47,AH47,AJ47,AL47,AN47,AP47,AR47,AT47,AV47,AX47,AZ47,BB47,BD47,BF47,BH47,BJ47,BL47,BN47,BP47,BR47,BT47)</f>
        <v>86</v>
      </c>
      <c r="P47" s="26">
        <f>SUM(S47,U47,W47,Y47,AA47,AC47,AE47,AG47,AI47,AK47,AM47,AO47,AQ47,AS47,AU47,AW47,AY47,BA47,BC47,BE47,BG47,BI47,BK47,BM47,BO47,BQ47,BS47,BU47)</f>
        <v>59</v>
      </c>
      <c r="Q47" s="143"/>
      <c r="R47" s="36">
        <v>3</v>
      </c>
      <c r="S47" s="35">
        <v>3</v>
      </c>
      <c r="T47" s="36">
        <v>3</v>
      </c>
      <c r="U47" s="35">
        <v>3</v>
      </c>
      <c r="V47" s="19">
        <v>4</v>
      </c>
      <c r="W47" s="20">
        <v>2</v>
      </c>
      <c r="X47" s="36">
        <v>4</v>
      </c>
      <c r="Y47" s="35">
        <v>0</v>
      </c>
      <c r="Z47" s="36">
        <v>4</v>
      </c>
      <c r="AA47" s="35">
        <v>1</v>
      </c>
      <c r="AB47" s="36">
        <v>3</v>
      </c>
      <c r="AC47" s="35">
        <v>3</v>
      </c>
      <c r="AD47" s="36">
        <v>2</v>
      </c>
      <c r="AE47" s="35">
        <v>4</v>
      </c>
      <c r="AF47" s="19">
        <v>4</v>
      </c>
      <c r="AG47" s="20">
        <v>2</v>
      </c>
      <c r="AH47" s="19">
        <v>4</v>
      </c>
      <c r="AI47" s="20">
        <v>1</v>
      </c>
      <c r="AJ47" s="19">
        <v>4</v>
      </c>
      <c r="AK47" s="20">
        <v>2</v>
      </c>
      <c r="AL47" s="19">
        <v>3</v>
      </c>
      <c r="AM47" s="20">
        <v>3</v>
      </c>
      <c r="AN47" s="19">
        <v>0</v>
      </c>
      <c r="AO47" s="20">
        <v>4</v>
      </c>
      <c r="AP47" s="36">
        <v>4</v>
      </c>
      <c r="AQ47" s="35">
        <v>1</v>
      </c>
      <c r="AR47" s="36">
        <v>4</v>
      </c>
      <c r="AS47" s="35">
        <v>2</v>
      </c>
      <c r="AT47" s="36">
        <v>4</v>
      </c>
      <c r="AU47" s="35">
        <v>2</v>
      </c>
      <c r="AV47" s="19">
        <v>3</v>
      </c>
      <c r="AW47" s="20">
        <v>3</v>
      </c>
      <c r="AX47" s="19">
        <v>4</v>
      </c>
      <c r="AY47" s="20">
        <v>1</v>
      </c>
      <c r="AZ47" s="36">
        <v>4</v>
      </c>
      <c r="BA47" s="35">
        <v>2</v>
      </c>
      <c r="BB47" s="36"/>
      <c r="BC47" s="35"/>
      <c r="BD47" s="19">
        <v>4</v>
      </c>
      <c r="BE47" s="20">
        <v>2</v>
      </c>
      <c r="BF47" s="14"/>
      <c r="BG47" s="15"/>
      <c r="BH47" s="19">
        <v>4</v>
      </c>
      <c r="BI47" s="20">
        <v>0</v>
      </c>
      <c r="BJ47" s="19">
        <v>4</v>
      </c>
      <c r="BK47" s="20">
        <v>2</v>
      </c>
      <c r="BL47" s="19">
        <v>3</v>
      </c>
      <c r="BM47" s="20">
        <v>3</v>
      </c>
      <c r="BN47" s="19">
        <v>1</v>
      </c>
      <c r="BO47" s="20">
        <v>4</v>
      </c>
      <c r="BP47" s="36">
        <v>3</v>
      </c>
      <c r="BQ47" s="35">
        <v>3</v>
      </c>
      <c r="BR47" s="36">
        <v>2</v>
      </c>
      <c r="BS47" s="35">
        <v>4</v>
      </c>
      <c r="BT47" s="36">
        <v>4</v>
      </c>
      <c r="BU47" s="35">
        <v>2</v>
      </c>
      <c r="BV47" s="134"/>
      <c r="BW47" s="206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29"/>
      <c r="CP47" s="129"/>
      <c r="CQ47" s="129"/>
      <c r="CR47" s="129"/>
      <c r="CS47" s="129"/>
      <c r="CT47" s="129"/>
      <c r="CU47" s="129"/>
      <c r="CV47" s="129"/>
      <c r="CW47" s="130"/>
      <c r="CX47" s="130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6"/>
      <c r="DJ47" s="129"/>
      <c r="DK47" s="129"/>
      <c r="DL47" s="129"/>
      <c r="DM47" s="129"/>
      <c r="DN47" s="129"/>
      <c r="DO47" s="129"/>
      <c r="DP47" s="129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 x14ac:dyDescent="0.25">
      <c r="A48" s="210" t="s">
        <v>77</v>
      </c>
      <c r="B48" s="211" t="s">
        <v>128</v>
      </c>
      <c r="C48" s="208" t="s">
        <v>126</v>
      </c>
      <c r="D48" s="209"/>
      <c r="E48" s="146">
        <f t="shared" ref="E48" si="81">IF(G48="",0,IF(F48+G48&lt;1000,1000,F48+G48))</f>
        <v>1285.32</v>
      </c>
      <c r="F48" s="154">
        <f>IF(I48&gt;150,IF(H48&gt;=65,0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(15+50)%)*10),IF(I48&lt;-150,IF(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&lt;1,0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)</f>
        <v>14.319999999999986</v>
      </c>
      <c r="G48" s="148">
        <v>1271</v>
      </c>
      <c r="H48" s="144">
        <f t="shared" ref="H48" si="82">IF(COUNT(R48:AS48)=0,0,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/((COUNT(R48:AS48))*2)%)</f>
        <v>64.285714285714278</v>
      </c>
      <c r="I48" s="146">
        <f t="shared" ref="I48" si="83">IF(G48="",0,G48-IF(SUM($G$6:$G$33)=0,0,(SUM($G$6:$G$33)/(COUNT($G$6:$G$33)))))</f>
        <v>91.714285714285779</v>
      </c>
      <c r="J48" s="146">
        <f>IF(G48=0,0,(SUM($G$6:$G$61)-G48)/(COUNT($G$6:$G$61)-1))</f>
        <v>1157.3076923076924</v>
      </c>
      <c r="K48" s="148">
        <f>SUM(AT48:BU48)</f>
        <v>17</v>
      </c>
      <c r="L48" s="148">
        <f t="shared" ref="L48" si="84">SUM(R48:AS48)</f>
        <v>25</v>
      </c>
      <c r="M48" s="136">
        <f>SUM(L48+K48)</f>
        <v>42</v>
      </c>
      <c r="N48" s="136">
        <v>5</v>
      </c>
      <c r="O48" s="140">
        <f>IF(O49+P49&lt;1,0,SUM(O49/P49))</f>
        <v>1.21875</v>
      </c>
      <c r="P48" s="141"/>
      <c r="Q48" s="142">
        <f>DJ62</f>
        <v>481.5</v>
      </c>
      <c r="R48" s="182">
        <f>IF(R49+S49=0,"",IF(R49=4,3,IF(R49=3,1,0)))</f>
        <v>3</v>
      </c>
      <c r="S48" s="182"/>
      <c r="T48" s="182">
        <f>IF(T49+U49=0,"",IF(T49=4,3,IF(T49=3,1,0)))</f>
        <v>3</v>
      </c>
      <c r="U48" s="182"/>
      <c r="V48" s="155">
        <f>IF(V49+W49=0,"",IF(V49=4,3,IF(V49=3,1,0)))</f>
        <v>0</v>
      </c>
      <c r="W48" s="155"/>
      <c r="X48" s="182">
        <f>IF(X49+Y49=0,"",IF(X49=4,3,IF(X49=3,1,0)))</f>
        <v>3</v>
      </c>
      <c r="Y48" s="182"/>
      <c r="Z48" s="182">
        <f>IF(Z49+AA49=0,"",IF(Z49=4,3,IF(Z49=3,1,0)))</f>
        <v>3</v>
      </c>
      <c r="AA48" s="182"/>
      <c r="AB48" s="182">
        <f>IF(AB49+AC49=0,"",IF(AB49=4,3,IF(AB49=3,1,0)))</f>
        <v>1</v>
      </c>
      <c r="AC48" s="182"/>
      <c r="AD48" s="182">
        <f>IF(AD49+AE49=0,"",IF(AD49=4,3,IF(AD49=3,1,0)))</f>
        <v>1</v>
      </c>
      <c r="AE48" s="182"/>
      <c r="AF48" s="155">
        <f>IF(AF49+AG49=0,"",IF(AF49=4,3,IF(AF49=3,1,0)))</f>
        <v>3</v>
      </c>
      <c r="AG48" s="155"/>
      <c r="AH48" s="155">
        <f>IF(AH49+AI49=0,"",IF(AH49=4,3,IF(AH49=3,1,0)))</f>
        <v>3</v>
      </c>
      <c r="AI48" s="155"/>
      <c r="AJ48" s="155">
        <f>IF(AJ49+AK49=0,"",IF(AJ49=4,3,IF(AJ49=3,1,0)))</f>
        <v>1</v>
      </c>
      <c r="AK48" s="155"/>
      <c r="AL48" s="155">
        <f>IF(AL49+AM49=0,"",IF(AL49=4,3,IF(AL49=3,1,0)))</f>
        <v>0</v>
      </c>
      <c r="AM48" s="155"/>
      <c r="AN48" s="155">
        <f>IF(AN49+AO49=0,"",IF(AN49=4,3,IF(AN49=3,1,0)))</f>
        <v>0</v>
      </c>
      <c r="AO48" s="155"/>
      <c r="AP48" s="182">
        <f>IF(AP49+AQ49=0,"",IF(AP49=4,3,IF(AP49=3,1,0)))</f>
        <v>3</v>
      </c>
      <c r="AQ48" s="182"/>
      <c r="AR48" s="182">
        <f>IF(AR49+AS49=0,"",IF(AR49=4,3,IF(AR49=3,1,0)))</f>
        <v>1</v>
      </c>
      <c r="AS48" s="182"/>
      <c r="AT48" s="182">
        <f>IF(AT49+AU49=0,"",IF(AT49=4,3,IF(AT49=3,1,0)))</f>
        <v>3</v>
      </c>
      <c r="AU48" s="182"/>
      <c r="AV48" s="155">
        <f>IF(AV49+AW49=0,"",IF(AV49=4,3,IF(AV49=3,1,0)))</f>
        <v>3</v>
      </c>
      <c r="AW48" s="155"/>
      <c r="AX48" s="155">
        <f>IF(AX49+AY49=0,"",IF(AX49=4,3,IF(AX49=3,1,0)))</f>
        <v>1</v>
      </c>
      <c r="AY48" s="155"/>
      <c r="AZ48" s="182">
        <f>IF(AZ49+BA49=0,"",IF(AZ49=4,3,IF(AZ49=3,1,0)))</f>
        <v>3</v>
      </c>
      <c r="BA48" s="182"/>
      <c r="BB48" s="182" t="str">
        <f>IF(BB49+BC49=0,"",IF(BB49=4,3,IF(BB49=3,1,0)))</f>
        <v/>
      </c>
      <c r="BC48" s="182"/>
      <c r="BD48" s="155">
        <f>IF(BD49+BE49=0,"",IF(BD49=4,3,IF(BD49=3,1,0)))</f>
        <v>1</v>
      </c>
      <c r="BE48" s="155"/>
      <c r="BF48" s="155">
        <f>IF(BF49+BG49=0,"",IF(BF49=4,3,IF(BF49=3,1,0)))</f>
        <v>0</v>
      </c>
      <c r="BG48" s="155"/>
      <c r="BH48" s="156"/>
      <c r="BI48" s="157"/>
      <c r="BJ48" s="155">
        <f>IF(BJ49+BK49=0,"",IF(BJ49=4,3,IF(BJ49=3,1,0)))</f>
        <v>0</v>
      </c>
      <c r="BK48" s="155"/>
      <c r="BL48" s="155">
        <f>IF(BL49+BM49=0,"",IF(BL49=4,3,IF(BL49=3,1,0)))</f>
        <v>1</v>
      </c>
      <c r="BM48" s="155"/>
      <c r="BN48" s="155">
        <f>IF(BN49+BO49=0,"",IF(BN49=4,3,IF(BN49=3,1,0)))</f>
        <v>1</v>
      </c>
      <c r="BO48" s="155"/>
      <c r="BP48" s="182">
        <f>IF(BP49+BQ49=0,"",IF(BP49=4,3,IF(BP49=3,1,0)))</f>
        <v>0</v>
      </c>
      <c r="BQ48" s="182"/>
      <c r="BR48" s="182">
        <f>IF(BR49+BS49=0,"",IF(BR49=4,3,IF(BR49=3,1,0)))</f>
        <v>1</v>
      </c>
      <c r="BS48" s="182"/>
      <c r="BT48" s="182">
        <f>IF(BT49+BU49=0,"",IF(BT49=4,3,IF(BT49=3,1,0)))</f>
        <v>3</v>
      </c>
      <c r="BU48" s="182"/>
      <c r="BV48" s="134">
        <v>14</v>
      </c>
      <c r="BW48" s="206"/>
      <c r="BX48" s="1"/>
      <c r="BY48" s="1"/>
      <c r="BZ48" s="1"/>
      <c r="CA48" s="1"/>
      <c r="CB48" s="1"/>
      <c r="CC48" s="1"/>
      <c r="CD48" s="1"/>
      <c r="CE48" s="1"/>
      <c r="CF48" s="1" t="s">
        <v>27</v>
      </c>
      <c r="CG48" s="1"/>
      <c r="CH48" s="1"/>
      <c r="CI48" s="1"/>
      <c r="CJ48" s="1"/>
      <c r="CK48" s="1"/>
      <c r="CL48" s="1"/>
      <c r="CM48" s="1"/>
      <c r="CN48" s="1"/>
      <c r="CO48" s="129">
        <f>IF($R48=1,$M48/2)+IF($R48=0,$M48)</f>
        <v>0</v>
      </c>
      <c r="CP48" s="129">
        <f>IF($T48=1,$M48/2)+IF($T48=0,$M48)</f>
        <v>0</v>
      </c>
      <c r="CQ48" s="129">
        <f>IF($V48=1,$M48/2)+IF($V48=0,$M48)</f>
        <v>42</v>
      </c>
      <c r="CR48" s="129">
        <f>IF($X48=1,$M48/2)+IF($X48=0,$M48)</f>
        <v>0</v>
      </c>
      <c r="CS48" s="129">
        <f>IF($Z48=1,$M48/2)+IF($Z48=0,$M48)</f>
        <v>0</v>
      </c>
      <c r="CT48" s="129">
        <f>IF($AB48=1,$M48/2)+IF($AB48=0,$M48)</f>
        <v>21</v>
      </c>
      <c r="CU48" s="129">
        <f>IF($AD48=1,$M48/2)+IF($AD48=0,$M48)</f>
        <v>21</v>
      </c>
      <c r="CV48" s="129">
        <f>IF($AF48=1,$M48/2)+IF($AF48=0,$M48)</f>
        <v>0</v>
      </c>
      <c r="CW48" s="130">
        <f>IF($AH48=1,$M48/2)+IF($AH48=0,$M48)</f>
        <v>0</v>
      </c>
      <c r="CX48" s="130">
        <f>IF($AJ48=1,$M48/2)+IF($AJ48=0,$M48)</f>
        <v>21</v>
      </c>
      <c r="CY48" s="129">
        <f>IF($AL48=1,$M48/2)+IF($AL48=0,$M48)</f>
        <v>42</v>
      </c>
      <c r="CZ48" s="129">
        <f>IF($AN48=1,$M48/2)+IF($AN48=0,$M48)</f>
        <v>42</v>
      </c>
      <c r="DA48" s="129">
        <f>IF($AP48=1,$M48/2)+IF($AP48=0,$M48)</f>
        <v>0</v>
      </c>
      <c r="DB48" s="129">
        <f>IF($AR48=1,$M48/2)+IF($AR48=0,$M48)</f>
        <v>21</v>
      </c>
      <c r="DC48" s="129">
        <f>IF($AT48=1,$M48/2)+IF($AT48=0,$M48)</f>
        <v>0</v>
      </c>
      <c r="DD48" s="129">
        <f>IF($AV48=1,$M48/2)+IF($AV48=0,$M48)</f>
        <v>0</v>
      </c>
      <c r="DE48" s="129">
        <f>IF($AX48=1,$M48/2)+IF($AX48=0,$M48)</f>
        <v>21</v>
      </c>
      <c r="DF48" s="129">
        <f>IF($AZ48=1,$M48/2)+IF($AZ48=0,$M48)</f>
        <v>0</v>
      </c>
      <c r="DG48" s="129">
        <f>IF($BB48=1,$M48/2)+IF($BB48=0,$M48)</f>
        <v>0</v>
      </c>
      <c r="DH48" s="129">
        <f>IF($BD48=1,$M48/2)+IF($BD48=0,$M48)</f>
        <v>21</v>
      </c>
      <c r="DI48" s="129">
        <f>IF($BF48=1,$M48/2)+IF($BF48=0,$M48)</f>
        <v>42</v>
      </c>
      <c r="DJ48" s="126"/>
      <c r="DK48" s="129">
        <f>IF($BJ48=1,$M48/2)+IF($BJ48=0,$M48)</f>
        <v>42</v>
      </c>
      <c r="DL48" s="129">
        <f>IF($BL48=1,$M48/2)+IF($BL48=0,$M48)</f>
        <v>21</v>
      </c>
      <c r="DM48" s="129">
        <f>IF($BN48=1,$M48/2)+IF($BN48=0,$M48)</f>
        <v>21</v>
      </c>
      <c r="DN48" s="129">
        <f>IF($BP48=1,$M48/2)+IF($BP48=0,$M48)</f>
        <v>42</v>
      </c>
      <c r="DO48" s="129">
        <f>IF($BR48=1,$M48/2)+IF($BR48=0,$M48)</f>
        <v>21</v>
      </c>
      <c r="DP48" s="129">
        <f>IF($BT48=1,$M48/2)+IF($BT48=0,$M48)</f>
        <v>0</v>
      </c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x14ac:dyDescent="0.25">
      <c r="A49" s="210"/>
      <c r="B49" s="211"/>
      <c r="C49" s="208"/>
      <c r="D49" s="209"/>
      <c r="E49" s="147"/>
      <c r="F49" s="147"/>
      <c r="G49" s="149"/>
      <c r="H49" s="145"/>
      <c r="I49" s="147"/>
      <c r="J49" s="147"/>
      <c r="K49" s="149"/>
      <c r="L49" s="149"/>
      <c r="M49" s="137"/>
      <c r="N49" s="137"/>
      <c r="O49" s="25">
        <f>SUM(R49,T49,V49,X49,Z49,AB49,AD49,AF49,AH49,AJ49,AL49,AN49,AP49,AR49,AT49,AV49,AX49,AZ49,BB49,BD49,BF49,BH49,BJ49,BL49,BN49,BP49,BR49,BT49)</f>
        <v>78</v>
      </c>
      <c r="P49" s="26">
        <f>SUM(S49,U49,W49,Y49,AA49,AC49,AE49,AG49,AI49,AK49,AM49,AO49,AQ49,AS49,AU49,AW49,AY49,BA49,BC49,BE49,BG49,BI49,BK49,BM49,BO49,BQ49,BS49,BU49)</f>
        <v>64</v>
      </c>
      <c r="Q49" s="143"/>
      <c r="R49" s="36">
        <v>4</v>
      </c>
      <c r="S49" s="35">
        <v>2</v>
      </c>
      <c r="T49" s="36">
        <v>4</v>
      </c>
      <c r="U49" s="35">
        <v>2</v>
      </c>
      <c r="V49" s="19">
        <v>2</v>
      </c>
      <c r="W49" s="20">
        <v>4</v>
      </c>
      <c r="X49" s="36">
        <v>4</v>
      </c>
      <c r="Y49" s="35">
        <v>0</v>
      </c>
      <c r="Z49" s="36">
        <v>4</v>
      </c>
      <c r="AA49" s="35">
        <v>2</v>
      </c>
      <c r="AB49" s="36">
        <v>3</v>
      </c>
      <c r="AC49" s="35">
        <v>3</v>
      </c>
      <c r="AD49" s="36">
        <v>3</v>
      </c>
      <c r="AE49" s="35">
        <v>3</v>
      </c>
      <c r="AF49" s="19">
        <v>4</v>
      </c>
      <c r="AG49" s="20">
        <v>2</v>
      </c>
      <c r="AH49" s="19">
        <v>4</v>
      </c>
      <c r="AI49" s="20">
        <v>2</v>
      </c>
      <c r="AJ49" s="19">
        <v>3</v>
      </c>
      <c r="AK49" s="20">
        <v>3</v>
      </c>
      <c r="AL49" s="19">
        <v>2</v>
      </c>
      <c r="AM49" s="20">
        <v>4</v>
      </c>
      <c r="AN49" s="19">
        <v>0</v>
      </c>
      <c r="AO49" s="20">
        <v>4</v>
      </c>
      <c r="AP49" s="36">
        <v>4</v>
      </c>
      <c r="AQ49" s="35">
        <v>1</v>
      </c>
      <c r="AR49" s="36">
        <v>3</v>
      </c>
      <c r="AS49" s="35">
        <v>3</v>
      </c>
      <c r="AT49" s="36">
        <v>4</v>
      </c>
      <c r="AU49" s="35">
        <v>1</v>
      </c>
      <c r="AV49" s="19">
        <v>4</v>
      </c>
      <c r="AW49" s="20">
        <v>1</v>
      </c>
      <c r="AX49" s="19">
        <v>3</v>
      </c>
      <c r="AY49" s="20">
        <v>3</v>
      </c>
      <c r="AZ49" s="36">
        <v>4</v>
      </c>
      <c r="BA49" s="35">
        <v>0</v>
      </c>
      <c r="BB49" s="36"/>
      <c r="BC49" s="35"/>
      <c r="BD49" s="19">
        <v>3</v>
      </c>
      <c r="BE49" s="20">
        <v>3</v>
      </c>
      <c r="BF49" s="19">
        <v>0</v>
      </c>
      <c r="BG49" s="20">
        <v>4</v>
      </c>
      <c r="BH49" s="14"/>
      <c r="BI49" s="15"/>
      <c r="BJ49" s="19">
        <v>1</v>
      </c>
      <c r="BK49" s="20">
        <v>4</v>
      </c>
      <c r="BL49" s="19">
        <v>3</v>
      </c>
      <c r="BM49" s="20">
        <v>3</v>
      </c>
      <c r="BN49" s="19">
        <v>3</v>
      </c>
      <c r="BO49" s="20">
        <v>3</v>
      </c>
      <c r="BP49" s="36">
        <v>2</v>
      </c>
      <c r="BQ49" s="35">
        <v>4</v>
      </c>
      <c r="BR49" s="36">
        <v>3</v>
      </c>
      <c r="BS49" s="35">
        <v>3</v>
      </c>
      <c r="BT49" s="36">
        <v>4</v>
      </c>
      <c r="BU49" s="35">
        <v>0</v>
      </c>
      <c r="BV49" s="134"/>
      <c r="BW49" s="206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29"/>
      <c r="CP49" s="129"/>
      <c r="CQ49" s="129"/>
      <c r="CR49" s="129"/>
      <c r="CS49" s="129"/>
      <c r="CT49" s="129"/>
      <c r="CU49" s="129"/>
      <c r="CV49" s="129"/>
      <c r="CW49" s="130"/>
      <c r="CX49" s="130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6"/>
      <c r="DK49" s="129"/>
      <c r="DL49" s="129"/>
      <c r="DM49" s="129"/>
      <c r="DN49" s="129"/>
      <c r="DO49" s="129"/>
      <c r="DP49" s="129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x14ac:dyDescent="0.25">
      <c r="A50" s="210" t="s">
        <v>79</v>
      </c>
      <c r="B50" s="211" t="s">
        <v>113</v>
      </c>
      <c r="C50" s="208" t="s">
        <v>123</v>
      </c>
      <c r="D50" s="209"/>
      <c r="E50" s="146">
        <f t="shared" ref="E50" si="85">IF(G50="",0,IF(F50+G50&lt;1000,1000,F50+G50))</f>
        <v>1117.24</v>
      </c>
      <c r="F50" s="154">
        <f>IF(I50&gt;150,IF(H50&gt;=65,0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(15+50)%)*10),IF(I50&lt;-150,IF(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&lt;1,0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)</f>
        <v>10.239999999999991</v>
      </c>
      <c r="G50" s="148">
        <v>1107</v>
      </c>
      <c r="H50" s="144">
        <f t="shared" ref="H50" si="86">IF(COUNT(R50:AS50)=0,0,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/((COUNT(R50:AS50))*2)%)</f>
        <v>46.428571428571423</v>
      </c>
      <c r="I50" s="146">
        <f t="shared" ref="I50" si="87">IF(G50="",0,G50-IF(SUM($G$6:$G$33)=0,0,(SUM($G$6:$G$33)/(COUNT($G$6:$G$33)))))</f>
        <v>-72.285714285714221</v>
      </c>
      <c r="J50" s="146">
        <f>IF(G50=0,0,(SUM($G$6:$G$61)-G50)/(COUNT($G$6:$G$61)-1))</f>
        <v>1163.6153846153845</v>
      </c>
      <c r="K50" s="148">
        <f>SUM(AT50:BU50)</f>
        <v>19</v>
      </c>
      <c r="L50" s="148">
        <f t="shared" ref="L50" si="88">SUM(R50:AS50)</f>
        <v>17</v>
      </c>
      <c r="M50" s="136">
        <f>SUM(L50+K50)</f>
        <v>36</v>
      </c>
      <c r="N50" s="136">
        <v>13</v>
      </c>
      <c r="O50" s="140">
        <f>IF(O51+P51&lt;1,0,SUM(O51/P51))</f>
        <v>1.0138888888888888</v>
      </c>
      <c r="P50" s="141"/>
      <c r="Q50" s="142">
        <f>DK62</f>
        <v>405.5</v>
      </c>
      <c r="R50" s="182">
        <f>IF(R51+S51=0,"",IF(R51=4,3,IF(R51=3,1,0)))</f>
        <v>3</v>
      </c>
      <c r="S50" s="182"/>
      <c r="T50" s="182">
        <f>IF(T51+U51=0,"",IF(T51=4,3,IF(T51=3,1,0)))</f>
        <v>3</v>
      </c>
      <c r="U50" s="182"/>
      <c r="V50" s="155">
        <f>IF(V51+W51=0,"",IF(V51=4,3,IF(V51=3,1,0)))</f>
        <v>0</v>
      </c>
      <c r="W50" s="155"/>
      <c r="X50" s="182">
        <f>IF(X51+Y51=0,"",IF(X51=4,3,IF(X51=3,1,0)))</f>
        <v>1</v>
      </c>
      <c r="Y50" s="182"/>
      <c r="Z50" s="182">
        <f>IF(Z51+AA51=0,"",IF(Z51=4,3,IF(Z51=3,1,0)))</f>
        <v>1</v>
      </c>
      <c r="AA50" s="182"/>
      <c r="AB50" s="182">
        <f>IF(AB51+AC51=0,"",IF(AB51=4,3,IF(AB51=3,1,0)))</f>
        <v>0</v>
      </c>
      <c r="AC50" s="182"/>
      <c r="AD50" s="182">
        <f>IF(AD51+AE51=0,"",IF(AD51=4,3,IF(AD51=3,1,0)))</f>
        <v>3</v>
      </c>
      <c r="AE50" s="182"/>
      <c r="AF50" s="155">
        <f>IF(AF51+AG51=0,"",IF(AF51=4,3,IF(AF51=3,1,0)))</f>
        <v>3</v>
      </c>
      <c r="AG50" s="155"/>
      <c r="AH50" s="155">
        <f>IF(AH51+AI51=0,"",IF(AH51=4,3,IF(AH51=3,1,0)))</f>
        <v>0</v>
      </c>
      <c r="AI50" s="155"/>
      <c r="AJ50" s="155">
        <f>IF(AJ51+AK51=0,"",IF(AJ51=4,3,IF(AJ51=3,1,0)))</f>
        <v>0</v>
      </c>
      <c r="AK50" s="155"/>
      <c r="AL50" s="155">
        <f>IF(AL51+AM51=0,"",IF(AL51=4,3,IF(AL51=3,1,0)))</f>
        <v>1</v>
      </c>
      <c r="AM50" s="155"/>
      <c r="AN50" s="155">
        <f>IF(AN51+AO51=0,"",IF(AN51=4,3,IF(AN51=3,1,0)))</f>
        <v>0</v>
      </c>
      <c r="AO50" s="155"/>
      <c r="AP50" s="182">
        <f>IF(AP51+AQ51=0,"",IF(AP51=4,3,IF(AP51=3,1,0)))</f>
        <v>1</v>
      </c>
      <c r="AQ50" s="182"/>
      <c r="AR50" s="182">
        <f>IF(AR51+AS51=0,"",IF(AR51=4,3,IF(AR51=3,1,0)))</f>
        <v>1</v>
      </c>
      <c r="AS50" s="182"/>
      <c r="AT50" s="182">
        <f>IF(AT51+AU51=0,"",IF(AT51=4,3,IF(AT51=3,1,0)))</f>
        <v>3</v>
      </c>
      <c r="AU50" s="182"/>
      <c r="AV50" s="155">
        <f>IF(AV51+AW51=0,"",IF(AV51=4,3,IF(AV51=3,1,0)))</f>
        <v>3</v>
      </c>
      <c r="AW50" s="155"/>
      <c r="AX50" s="155">
        <f>IF(AX51+AY51=0,"",IF(AX51=4,3,IF(AX51=3,1,0)))</f>
        <v>3</v>
      </c>
      <c r="AY50" s="155"/>
      <c r="AZ50" s="182">
        <f>IF(AZ51+BA51=0,"",IF(AZ51=4,3,IF(AZ51=3,1,0)))</f>
        <v>0</v>
      </c>
      <c r="BA50" s="182"/>
      <c r="BB50" s="182" t="str">
        <f>IF(BB51+BC51=0,"",IF(BB51=4,3,IF(BB51=3,1,0)))</f>
        <v/>
      </c>
      <c r="BC50" s="182"/>
      <c r="BD50" s="155">
        <f>IF(BD51+BE51=0,"",IF(BD51=4,3,IF(BD51=3,1,0)))</f>
        <v>3</v>
      </c>
      <c r="BE50" s="155"/>
      <c r="BF50" s="155">
        <f>IF(BF51+BG51=0,"",IF(BF51=4,3,IF(BF51=3,1,0)))</f>
        <v>0</v>
      </c>
      <c r="BG50" s="155"/>
      <c r="BH50" s="155">
        <f>IF(BH51+BI51=0,"",IF(BH51=4,3,IF(BH51=3,1,0)))</f>
        <v>3</v>
      </c>
      <c r="BI50" s="155"/>
      <c r="BJ50" s="156"/>
      <c r="BK50" s="157"/>
      <c r="BL50" s="155">
        <f>IF(BL51+BM51=0,"",IF(BL51=4,3,IF(BL51=3,1,0)))</f>
        <v>0</v>
      </c>
      <c r="BM50" s="155"/>
      <c r="BN50" s="155">
        <f>IF(BN51+BO51=0,"",IF(BN51=4,3,IF(BN51=3,1,0)))</f>
        <v>0</v>
      </c>
      <c r="BO50" s="155"/>
      <c r="BP50" s="182">
        <f>IF(BP51+BQ51=0,"",IF(BP51=4,3,IF(BP51=3,1,0)))</f>
        <v>3</v>
      </c>
      <c r="BQ50" s="182"/>
      <c r="BR50" s="182">
        <f>IF(BR51+BS51=0,"",IF(BR51=4,3,IF(BR51=3,1,0)))</f>
        <v>0</v>
      </c>
      <c r="BS50" s="182"/>
      <c r="BT50" s="182">
        <f>IF(BT51+BU51=0,"",IF(BT51=4,3,IF(BT51=3,1,0)))</f>
        <v>1</v>
      </c>
      <c r="BU50" s="182"/>
      <c r="BV50" s="134">
        <v>16</v>
      </c>
      <c r="BW50" s="206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29">
        <f>IF($R50=1,$M50/2)+IF($R50=0,$M50)</f>
        <v>0</v>
      </c>
      <c r="CP50" s="129">
        <f>IF($T50=1,$M50/2)+IF($T50=0,$M50)</f>
        <v>0</v>
      </c>
      <c r="CQ50" s="129">
        <f>IF($V50=1,$M50/2)+IF($V50=0,$M50)</f>
        <v>36</v>
      </c>
      <c r="CR50" s="129">
        <f>IF($X50=1,$M50/2)+IF($X50=0,$M50)</f>
        <v>18</v>
      </c>
      <c r="CS50" s="129">
        <f>IF($Z50=1,$M50/2)+IF($Z50=0,$M50)</f>
        <v>18</v>
      </c>
      <c r="CT50" s="129">
        <f>IF($AB50=1,$M50/2)+IF($AB50=0,$M50)</f>
        <v>36</v>
      </c>
      <c r="CU50" s="129">
        <f>IF($AD50=1,$M50/2)+IF($AD50=0,$M50)</f>
        <v>0</v>
      </c>
      <c r="CV50" s="129">
        <f>IF($AF50=1,$M50/2)+IF($AF50=0,$M50)</f>
        <v>0</v>
      </c>
      <c r="CW50" s="130">
        <f>IF($AH50=1,$M50/2)+IF($AH50=0,$M50)</f>
        <v>36</v>
      </c>
      <c r="CX50" s="130">
        <f>IF($AJ50=1,$M50/2)+IF($AJ50=0,$M50)</f>
        <v>36</v>
      </c>
      <c r="CY50" s="129">
        <f>IF($AL50=1,$M50/2)+IF($AL50=0,$M50)</f>
        <v>18</v>
      </c>
      <c r="CZ50" s="129">
        <f>IF($AN50=1,$M50/2)+IF($AN50=0,$M50)</f>
        <v>36</v>
      </c>
      <c r="DA50" s="129">
        <f>IF($AP50=1,$M50/2)+IF($AP50=0,$M50)</f>
        <v>18</v>
      </c>
      <c r="DB50" s="129">
        <f>IF($AR50=1,$M50/2)+IF($AR50=0,$M50)</f>
        <v>18</v>
      </c>
      <c r="DC50" s="129">
        <f>IF($AT50=1,$M50/2)+IF($AT50=0,$M50)</f>
        <v>0</v>
      </c>
      <c r="DD50" s="129">
        <f>IF($AV50=1,$M50/2)+IF($AV50=0,$M50)</f>
        <v>0</v>
      </c>
      <c r="DE50" s="129">
        <f>IF($AX50=1,$M50/2)+IF($AX50=0,$M50)</f>
        <v>0</v>
      </c>
      <c r="DF50" s="129">
        <f>IF($AZ50=1,$M50/2)+IF($AZ50=0,$M50)</f>
        <v>36</v>
      </c>
      <c r="DG50" s="129">
        <f>IF($BB50=1,$M50/2)+IF($BB50=0,$M50)</f>
        <v>0</v>
      </c>
      <c r="DH50" s="129">
        <f>IF($BD50=1,$M50/2)+IF($BD50=0,$M50)</f>
        <v>0</v>
      </c>
      <c r="DI50" s="129">
        <f>IF($BF50=1,$M50/2)+IF($BF50=0,$M50)</f>
        <v>36</v>
      </c>
      <c r="DJ50" s="129">
        <f>IF($BH50=1,$M50/2)+IF($BH50=0,$M50)</f>
        <v>0</v>
      </c>
      <c r="DK50" s="126"/>
      <c r="DL50" s="129">
        <f>IF($BL50=1,$M50/2)+IF($BL50=0,$M50)</f>
        <v>36</v>
      </c>
      <c r="DM50" s="129">
        <f>IF($BN50=1,$M50/2)+IF($BN50=0,$M50)</f>
        <v>36</v>
      </c>
      <c r="DN50" s="129">
        <f>IF($BP50=1,$M50/2)+IF($BP50=0,$M50)</f>
        <v>0</v>
      </c>
      <c r="DO50" s="129">
        <f>IF($BR50=1,$M50/2)+IF($BR50=0,$M50)</f>
        <v>36</v>
      </c>
      <c r="DP50" s="129">
        <f>IF($BT50=1,$M50/2)+IF($BT50=0,$M50)</f>
        <v>18</v>
      </c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x14ac:dyDescent="0.25">
      <c r="A51" s="210"/>
      <c r="B51" s="211"/>
      <c r="C51" s="208"/>
      <c r="D51" s="209"/>
      <c r="E51" s="147"/>
      <c r="F51" s="147"/>
      <c r="G51" s="149"/>
      <c r="H51" s="145"/>
      <c r="I51" s="147"/>
      <c r="J51" s="147"/>
      <c r="K51" s="149"/>
      <c r="L51" s="149"/>
      <c r="M51" s="137"/>
      <c r="N51" s="137"/>
      <c r="O51" s="25">
        <f>SUM(R51,T51,V51,X51,Z51,AB51,AD51,AF51,AH51,AJ51,AL51,AN51,AP51,AR51,AT51,AV51,AX51,AZ51,BB51,BD51,BF51,BH51,BJ51,BL51,BN51,BP51,BR51,BT51)</f>
        <v>73</v>
      </c>
      <c r="P51" s="26">
        <f>SUM(S51,U51,W51,Y51,AA51,AC51,AE51,AG51,AI51,AK51,AM51,AO51,AQ51,AS51,AU51,AW51,AY51,BA51,BC51,BE51,BG51,BI51,BK51,BM51,BO51,BQ51,BS51,BU51)</f>
        <v>72</v>
      </c>
      <c r="Q51" s="143"/>
      <c r="R51" s="36">
        <v>4</v>
      </c>
      <c r="S51" s="35">
        <v>2</v>
      </c>
      <c r="T51" s="36">
        <v>4</v>
      </c>
      <c r="U51" s="35">
        <v>1</v>
      </c>
      <c r="V51" s="19">
        <v>2</v>
      </c>
      <c r="W51" s="20">
        <v>4</v>
      </c>
      <c r="X51" s="36">
        <v>3</v>
      </c>
      <c r="Y51" s="35">
        <v>3</v>
      </c>
      <c r="Z51" s="36">
        <v>3</v>
      </c>
      <c r="AA51" s="35">
        <v>3</v>
      </c>
      <c r="AB51" s="36">
        <v>2</v>
      </c>
      <c r="AC51" s="35">
        <v>4</v>
      </c>
      <c r="AD51" s="36">
        <v>4</v>
      </c>
      <c r="AE51" s="35">
        <v>1</v>
      </c>
      <c r="AF51" s="19">
        <v>4</v>
      </c>
      <c r="AG51" s="20">
        <v>1</v>
      </c>
      <c r="AH51" s="19">
        <v>0</v>
      </c>
      <c r="AI51" s="20">
        <v>4</v>
      </c>
      <c r="AJ51" s="19">
        <v>0</v>
      </c>
      <c r="AK51" s="20">
        <v>4</v>
      </c>
      <c r="AL51" s="19">
        <v>3</v>
      </c>
      <c r="AM51" s="20">
        <v>3</v>
      </c>
      <c r="AN51" s="19">
        <v>2</v>
      </c>
      <c r="AO51" s="20">
        <v>4</v>
      </c>
      <c r="AP51" s="36">
        <v>3</v>
      </c>
      <c r="AQ51" s="35">
        <v>3</v>
      </c>
      <c r="AR51" s="36">
        <v>3</v>
      </c>
      <c r="AS51" s="35">
        <v>3</v>
      </c>
      <c r="AT51" s="36">
        <v>4</v>
      </c>
      <c r="AU51" s="35">
        <v>1</v>
      </c>
      <c r="AV51" s="19">
        <v>4</v>
      </c>
      <c r="AW51" s="20">
        <v>2</v>
      </c>
      <c r="AX51" s="19">
        <v>4</v>
      </c>
      <c r="AY51" s="20">
        <v>2</v>
      </c>
      <c r="AZ51" s="36">
        <v>1</v>
      </c>
      <c r="BA51" s="35">
        <v>4</v>
      </c>
      <c r="BB51" s="36"/>
      <c r="BC51" s="35"/>
      <c r="BD51" s="19">
        <v>4</v>
      </c>
      <c r="BE51" s="20">
        <v>1</v>
      </c>
      <c r="BF51" s="19">
        <v>2</v>
      </c>
      <c r="BG51" s="20">
        <v>4</v>
      </c>
      <c r="BH51" s="19">
        <v>4</v>
      </c>
      <c r="BI51" s="20">
        <v>1</v>
      </c>
      <c r="BJ51" s="14"/>
      <c r="BK51" s="15"/>
      <c r="BL51" s="19">
        <v>2</v>
      </c>
      <c r="BM51" s="20">
        <v>4</v>
      </c>
      <c r="BN51" s="19">
        <v>2</v>
      </c>
      <c r="BO51" s="20">
        <v>4</v>
      </c>
      <c r="BP51" s="36">
        <v>4</v>
      </c>
      <c r="BQ51" s="35">
        <v>2</v>
      </c>
      <c r="BR51" s="36">
        <v>2</v>
      </c>
      <c r="BS51" s="35">
        <v>4</v>
      </c>
      <c r="BT51" s="36">
        <v>3</v>
      </c>
      <c r="BU51" s="35">
        <v>3</v>
      </c>
      <c r="BV51" s="134"/>
      <c r="BW51" s="206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29"/>
      <c r="CP51" s="129"/>
      <c r="CQ51" s="129"/>
      <c r="CR51" s="129"/>
      <c r="CS51" s="129"/>
      <c r="CT51" s="129"/>
      <c r="CU51" s="129"/>
      <c r="CV51" s="129"/>
      <c r="CW51" s="130"/>
      <c r="CX51" s="130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6"/>
      <c r="DL51" s="129"/>
      <c r="DM51" s="129"/>
      <c r="DN51" s="129"/>
      <c r="DO51" s="129"/>
      <c r="DP51" s="129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x14ac:dyDescent="0.25">
      <c r="A52" s="210" t="s">
        <v>81</v>
      </c>
      <c r="B52" s="211" t="s">
        <v>129</v>
      </c>
      <c r="C52" s="208" t="s">
        <v>126</v>
      </c>
      <c r="D52" s="209"/>
      <c r="E52" s="146">
        <f t="shared" ref="E52" si="89">IF(G52="",0,IF(F52+G52&lt;1000,1000,F52+G52))</f>
        <v>1324.04</v>
      </c>
      <c r="F52" s="154">
        <f>IF(I52&gt;150,IF(H52&gt;=65,0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(15+50)%)*10),IF(I52&lt;-150,IF(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&lt;1,0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)</f>
        <v>27.039999999999971</v>
      </c>
      <c r="G52" s="148">
        <v>1297</v>
      </c>
      <c r="H52" s="144">
        <f t="shared" ref="H52" si="90">IF(COUNT(R52:AS52)=0,0,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/((COUNT(R52:AS52))*2)%)</f>
        <v>71.428571428571416</v>
      </c>
      <c r="I52" s="146">
        <f t="shared" ref="I52" si="91">IF(G52="",0,G52-IF(SUM($G$6:$G$33)=0,0,(SUM($G$6:$G$33)/(COUNT($G$6:$G$33)))))</f>
        <v>117.71428571428578</v>
      </c>
      <c r="J52" s="146">
        <f>IF(G52=0,0,(SUM($G$6:$G$61)-G52)/(COUNT($G$6:$G$61)-1))</f>
        <v>1156.3076923076924</v>
      </c>
      <c r="K52" s="148">
        <f>SUM(AT52:BU52)</f>
        <v>32</v>
      </c>
      <c r="L52" s="148">
        <f t="shared" ref="L52" si="92">SUM(R52:AS52)</f>
        <v>27</v>
      </c>
      <c r="M52" s="136">
        <f>SUM(L52+K52)</f>
        <v>59</v>
      </c>
      <c r="N52" s="136">
        <v>1</v>
      </c>
      <c r="O52" s="140">
        <f>IF(O53+P53&lt;1,0,SUM(O53/P53))</f>
        <v>1.9375</v>
      </c>
      <c r="P52" s="141"/>
      <c r="Q52" s="142">
        <f>DL62</f>
        <v>713</v>
      </c>
      <c r="R52" s="182">
        <f>IF(R53+S53=0,"",IF(R53=4,3,IF(R53=3,1,0)))</f>
        <v>3</v>
      </c>
      <c r="S52" s="182"/>
      <c r="T52" s="182">
        <f>IF(T53+U53=0,"",IF(T53=4,3,IF(T53=3,1,0)))</f>
        <v>3</v>
      </c>
      <c r="U52" s="182"/>
      <c r="V52" s="155">
        <f>IF(V53+W53=0,"",IF(V53=4,3,IF(V53=3,1,0)))</f>
        <v>1</v>
      </c>
      <c r="W52" s="155"/>
      <c r="X52" s="182">
        <f>IF(X53+Y53=0,"",IF(X53=4,3,IF(X53=3,1,0)))</f>
        <v>1</v>
      </c>
      <c r="Y52" s="182"/>
      <c r="Z52" s="182">
        <f>IF(Z53+AA53=0,"",IF(Z53=4,3,IF(Z53=3,1,0)))</f>
        <v>3</v>
      </c>
      <c r="AA52" s="182"/>
      <c r="AB52" s="182">
        <f>IF(AB53+AC53=0,"",IF(AB53=4,3,IF(AB53=3,1,0)))</f>
        <v>1</v>
      </c>
      <c r="AC52" s="182"/>
      <c r="AD52" s="182">
        <f>IF(AD53+AE53=0,"",IF(AD53=4,3,IF(AD53=3,1,0)))</f>
        <v>0</v>
      </c>
      <c r="AE52" s="182"/>
      <c r="AF52" s="155">
        <f>IF(AF53+AG53=0,"",IF(AF53=4,3,IF(AF53=3,1,0)))</f>
        <v>3</v>
      </c>
      <c r="AG52" s="155"/>
      <c r="AH52" s="155">
        <f>IF(AH53+AI53=0,"",IF(AH53=4,3,IF(AH53=3,1,0)))</f>
        <v>3</v>
      </c>
      <c r="AI52" s="155"/>
      <c r="AJ52" s="155">
        <f>IF(AJ53+AK53=0,"",IF(AJ53=4,3,IF(AJ53=3,1,0)))</f>
        <v>1</v>
      </c>
      <c r="AK52" s="155"/>
      <c r="AL52" s="155">
        <f>IF(AL53+AM53=0,"",IF(AL53=4,3,IF(AL53=3,1,0)))</f>
        <v>1</v>
      </c>
      <c r="AM52" s="155"/>
      <c r="AN52" s="155">
        <f>IF(AN53+AO53=0,"",IF(AN53=4,3,IF(AN53=3,1,0)))</f>
        <v>3</v>
      </c>
      <c r="AO52" s="155"/>
      <c r="AP52" s="182">
        <f>IF(AP53+AQ53=0,"",IF(AP53=4,3,IF(AP53=3,1,0)))</f>
        <v>3</v>
      </c>
      <c r="AQ52" s="182"/>
      <c r="AR52" s="182">
        <f>IF(AR53+AS53=0,"",IF(AR53=4,3,IF(AR53=3,1,0)))</f>
        <v>1</v>
      </c>
      <c r="AS52" s="182"/>
      <c r="AT52" s="182">
        <f>IF(AT53+AU53=0,"",IF(AT53=4,3,IF(AT53=3,1,0)))</f>
        <v>3</v>
      </c>
      <c r="AU52" s="182"/>
      <c r="AV52" s="155">
        <f>IF(AV53+AW53=0,"",IF(AV53=4,3,IF(AV53=3,1,0)))</f>
        <v>3</v>
      </c>
      <c r="AW52" s="155"/>
      <c r="AX52" s="155">
        <f>IF(AX53+AY53=0,"",IF(AX53=4,3,IF(AX53=3,1,0)))</f>
        <v>3</v>
      </c>
      <c r="AY52" s="155"/>
      <c r="AZ52" s="182">
        <f>IF(AZ53+BA53=0,"",IF(AZ53=4,3,IF(AZ53=3,1,0)))</f>
        <v>3</v>
      </c>
      <c r="BA52" s="182"/>
      <c r="BB52" s="182" t="str">
        <f>IF(BB53+BC53=0,"",IF(BB53=4,3,IF(BB53=3,1,0)))</f>
        <v/>
      </c>
      <c r="BC52" s="182"/>
      <c r="BD52" s="155">
        <f>IF(BD53+BE53=0,"",IF(BD53=4,3,IF(BD53=3,1,0)))</f>
        <v>3</v>
      </c>
      <c r="BE52" s="155"/>
      <c r="BF52" s="155">
        <f>IF(BF53+BG53=0,"",IF(BF53=4,3,IF(BF53=3,1,0)))</f>
        <v>1</v>
      </c>
      <c r="BG52" s="155"/>
      <c r="BH52" s="155">
        <f>IF(BH53+BI53=0,"",IF(BH53=4,3,IF(BH53=3,1,0)))</f>
        <v>1</v>
      </c>
      <c r="BI52" s="155"/>
      <c r="BJ52" s="155">
        <f>IF(BJ53+BK53=0,"",IF(BJ53=4,3,IF(BJ53=3,1,0)))</f>
        <v>3</v>
      </c>
      <c r="BK52" s="155"/>
      <c r="BL52" s="156"/>
      <c r="BM52" s="157"/>
      <c r="BN52" s="155">
        <f>IF(BN53+BO53=0,"",IF(BN53=4,3,IF(BN53=3,1,0)))</f>
        <v>3</v>
      </c>
      <c r="BO52" s="155"/>
      <c r="BP52" s="182">
        <f>IF(BP53+BQ53=0,"",IF(BP53=4,3,IF(BP53=3,1,0)))</f>
        <v>3</v>
      </c>
      <c r="BQ52" s="182"/>
      <c r="BR52" s="182">
        <f>IF(BR53+BS53=0,"",IF(BR53=4,3,IF(BR53=3,1,0)))</f>
        <v>3</v>
      </c>
      <c r="BS52" s="182"/>
      <c r="BT52" s="182">
        <f>IF(BT53+BU53=0,"",IF(BT53=4,3,IF(BT53=3,1,0)))</f>
        <v>3</v>
      </c>
      <c r="BU52" s="182"/>
      <c r="BV52" s="134">
        <v>29</v>
      </c>
      <c r="BW52" s="206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29">
        <f>IF($R52=1,$M52/2)+IF($R52=0,$M52)</f>
        <v>0</v>
      </c>
      <c r="CP52" s="129">
        <f>IF($T52=1,$M52/2)+IF($T52=0,$M52)</f>
        <v>0</v>
      </c>
      <c r="CQ52" s="129">
        <f>IF($V52=1,$M52/2)+IF($V52=0,$M52)</f>
        <v>29.5</v>
      </c>
      <c r="CR52" s="129">
        <f>IF($X52=1,$M52/2)+IF($X52=0,$M52)</f>
        <v>29.5</v>
      </c>
      <c r="CS52" s="129">
        <f>IF($Z52=1,$M52/2)+IF($Z52=0,$M52)</f>
        <v>0</v>
      </c>
      <c r="CT52" s="129">
        <f>IF($AB52=1,$M52/2)+IF($AB52=0,$M52)</f>
        <v>29.5</v>
      </c>
      <c r="CU52" s="129">
        <f>IF($AD52=1,$M52/2)+IF($AD52=0,$M52)</f>
        <v>59</v>
      </c>
      <c r="CV52" s="129">
        <f>IF($AF52=1,$M52/2)+IF($AF52=0,$M52)</f>
        <v>0</v>
      </c>
      <c r="CW52" s="130">
        <f>IF($AH52=1,$M52/2)+IF($AH52=0,$M52)</f>
        <v>0</v>
      </c>
      <c r="CX52" s="130">
        <f>IF($AJ52=1,$M52/2)+IF($AJ52=0,$M52)</f>
        <v>29.5</v>
      </c>
      <c r="CY52" s="129">
        <f>IF($AL52=1,$M52/2)+IF($AL52=0,$M52)</f>
        <v>29.5</v>
      </c>
      <c r="CZ52" s="129">
        <f>IF($AN52=1,$M52/2)+IF($AN52=0,$M52)</f>
        <v>0</v>
      </c>
      <c r="DA52" s="129">
        <f>IF($AP52=1,$M52/2)+IF($AP52=0,$M52)</f>
        <v>0</v>
      </c>
      <c r="DB52" s="129">
        <f>IF($AR52=1,$M52/2)+IF($AR52=0,$M52)</f>
        <v>29.5</v>
      </c>
      <c r="DC52" s="129">
        <f>IF($AT52=1,$M52/2)+IF($AT52=0,$M52)</f>
        <v>0</v>
      </c>
      <c r="DD52" s="129">
        <f>IF($AV52=1,$M52/2)+IF($AV52=0,$M52)</f>
        <v>0</v>
      </c>
      <c r="DE52" s="129">
        <f>IF($AX52=1,$M52/2)+IF($AX52=0,$M52)</f>
        <v>0</v>
      </c>
      <c r="DF52" s="129">
        <f>IF($AZ52=1,$M52/2)+IF($AZ52=0,$M52)</f>
        <v>0</v>
      </c>
      <c r="DG52" s="129">
        <f>IF($BB52=1,$M52/2)+IF($BB52=0,$M52)</f>
        <v>0</v>
      </c>
      <c r="DH52" s="129">
        <f>IF($BD52=1,$M52/2)+IF($BD52=0,$M52)</f>
        <v>0</v>
      </c>
      <c r="DI52" s="129">
        <f>IF($BF52=1,$M52/2)+IF($BF52=0,$M52)</f>
        <v>29.5</v>
      </c>
      <c r="DJ52" s="129">
        <f>IF($BH52=1,$M52/2)+IF($BH52=0,$M52)</f>
        <v>29.5</v>
      </c>
      <c r="DK52" s="129">
        <f>IF($BJ52=1,$M52/2)+IF($BJ52=0,$M52)</f>
        <v>0</v>
      </c>
      <c r="DL52" s="126"/>
      <c r="DM52" s="129">
        <f>IF($BN52=1,$M52/2)+IF($BN52=0,$M52)</f>
        <v>0</v>
      </c>
      <c r="DN52" s="129">
        <f>IF($BP52=1,$M52/2)+IF($BP52=0,$M52)</f>
        <v>0</v>
      </c>
      <c r="DO52" s="129">
        <f>IF($BR52=1,$M52/2)+IF($BR52=0,$M52)</f>
        <v>0</v>
      </c>
      <c r="DP52" s="129">
        <f>IF($BT52=1,$M52/2)+IF($BT52=0,$M52)</f>
        <v>0</v>
      </c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x14ac:dyDescent="0.25">
      <c r="A53" s="210"/>
      <c r="B53" s="211"/>
      <c r="C53" s="208"/>
      <c r="D53" s="209"/>
      <c r="E53" s="147"/>
      <c r="F53" s="147"/>
      <c r="G53" s="149"/>
      <c r="H53" s="145"/>
      <c r="I53" s="147"/>
      <c r="J53" s="147"/>
      <c r="K53" s="149"/>
      <c r="L53" s="149"/>
      <c r="M53" s="137"/>
      <c r="N53" s="137"/>
      <c r="O53" s="25">
        <f>SUM(R53,T53,V53,X53,Z53,AB53,AD53,AF53,AH53,AJ53,AL53,AN53,AP53,AR53,AT53,AV53,AX53,AZ53,BB53,BD53,BF53,BH53,BJ53,BL53,BN53,BP53,BR53,BT53)</f>
        <v>93</v>
      </c>
      <c r="P53" s="26">
        <f>SUM(S53,U53,W53,Y53,AA53,AC53,AE53,AG53,AI53,AK53,AM53,AO53,AQ53,AS53,AU53,AW53,AY53,BA53,BC53,BE53,BG53,BI53,BK53,BM53,BO53,BQ53,BS53,BU53)</f>
        <v>48</v>
      </c>
      <c r="Q53" s="143"/>
      <c r="R53" s="36">
        <v>4</v>
      </c>
      <c r="S53" s="35">
        <v>1</v>
      </c>
      <c r="T53" s="36">
        <v>4</v>
      </c>
      <c r="U53" s="35">
        <v>1</v>
      </c>
      <c r="V53" s="19">
        <v>3</v>
      </c>
      <c r="W53" s="20">
        <v>3</v>
      </c>
      <c r="X53" s="36">
        <v>3</v>
      </c>
      <c r="Y53" s="35">
        <v>3</v>
      </c>
      <c r="Z53" s="36">
        <v>4</v>
      </c>
      <c r="AA53" s="35">
        <v>2</v>
      </c>
      <c r="AB53" s="36">
        <v>3</v>
      </c>
      <c r="AC53" s="35">
        <v>3</v>
      </c>
      <c r="AD53" s="36">
        <v>1</v>
      </c>
      <c r="AE53" s="35">
        <v>4</v>
      </c>
      <c r="AF53" s="19">
        <v>4</v>
      </c>
      <c r="AG53" s="20">
        <v>2</v>
      </c>
      <c r="AH53" s="19">
        <v>4</v>
      </c>
      <c r="AI53" s="20">
        <v>2</v>
      </c>
      <c r="AJ53" s="19">
        <v>3</v>
      </c>
      <c r="AK53" s="20">
        <v>3</v>
      </c>
      <c r="AL53" s="19">
        <v>3</v>
      </c>
      <c r="AM53" s="20">
        <v>3</v>
      </c>
      <c r="AN53" s="19">
        <v>4</v>
      </c>
      <c r="AO53" s="20">
        <v>2</v>
      </c>
      <c r="AP53" s="36">
        <v>4</v>
      </c>
      <c r="AQ53" s="35">
        <v>1</v>
      </c>
      <c r="AR53" s="36">
        <v>3</v>
      </c>
      <c r="AS53" s="35">
        <v>3</v>
      </c>
      <c r="AT53" s="36">
        <v>4</v>
      </c>
      <c r="AU53" s="35">
        <v>0</v>
      </c>
      <c r="AV53" s="19">
        <v>4</v>
      </c>
      <c r="AW53" s="20">
        <v>2</v>
      </c>
      <c r="AX53" s="19">
        <v>4</v>
      </c>
      <c r="AY53" s="20">
        <v>1</v>
      </c>
      <c r="AZ53" s="36">
        <v>4</v>
      </c>
      <c r="BA53" s="35">
        <v>2</v>
      </c>
      <c r="BB53" s="36"/>
      <c r="BC53" s="35"/>
      <c r="BD53" s="19">
        <v>4</v>
      </c>
      <c r="BE53" s="20">
        <v>0</v>
      </c>
      <c r="BF53" s="19">
        <v>3</v>
      </c>
      <c r="BG53" s="20">
        <v>3</v>
      </c>
      <c r="BH53" s="19">
        <v>3</v>
      </c>
      <c r="BI53" s="20">
        <v>3</v>
      </c>
      <c r="BJ53" s="19">
        <v>4</v>
      </c>
      <c r="BK53" s="20">
        <v>2</v>
      </c>
      <c r="BL53" s="14"/>
      <c r="BM53" s="15"/>
      <c r="BN53" s="19">
        <v>4</v>
      </c>
      <c r="BO53" s="20">
        <v>0</v>
      </c>
      <c r="BP53" s="36">
        <v>4</v>
      </c>
      <c r="BQ53" s="35">
        <v>1</v>
      </c>
      <c r="BR53" s="36">
        <v>4</v>
      </c>
      <c r="BS53" s="35">
        <v>1</v>
      </c>
      <c r="BT53" s="36">
        <v>4</v>
      </c>
      <c r="BU53" s="35">
        <v>0</v>
      </c>
      <c r="BV53" s="134"/>
      <c r="BW53" s="206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29"/>
      <c r="CP53" s="129"/>
      <c r="CQ53" s="129"/>
      <c r="CR53" s="129"/>
      <c r="CS53" s="129"/>
      <c r="CT53" s="129"/>
      <c r="CU53" s="129"/>
      <c r="CV53" s="129"/>
      <c r="CW53" s="130"/>
      <c r="CX53" s="130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6"/>
      <c r="DM53" s="129"/>
      <c r="DN53" s="129"/>
      <c r="DO53" s="129"/>
      <c r="DP53" s="129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x14ac:dyDescent="0.25">
      <c r="A54" s="210" t="s">
        <v>84</v>
      </c>
      <c r="B54" s="211" t="s">
        <v>102</v>
      </c>
      <c r="C54" s="208" t="s">
        <v>130</v>
      </c>
      <c r="D54" s="209"/>
      <c r="E54" s="146">
        <f t="shared" ref="E54" si="93">IF(G54="",0,IF(F54+G54&lt;1000,1000,F54+G54))</f>
        <v>1257.48</v>
      </c>
      <c r="F54" s="154">
        <f>IF(I54&gt;150,IF(H54&gt;=65,0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(15+50)%)*10),IF(I54&lt;-150,IF(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&lt;1,0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)</f>
        <v>-16.52000000000001</v>
      </c>
      <c r="G54" s="148">
        <v>1274</v>
      </c>
      <c r="H54" s="144">
        <f t="shared" ref="H54" si="94">IF(COUNT(R54:AS54)=0,0,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/((COUNT(R54:AS54))*2)%)</f>
        <v>53.571428571428569</v>
      </c>
      <c r="I54" s="146">
        <f t="shared" ref="I54" si="95">IF(G54="",0,G54-IF(SUM($G$6:$G$33)=0,0,(SUM($G$6:$G$33)/(COUNT($G$6:$G$33)))))</f>
        <v>94.714285714285779</v>
      </c>
      <c r="J54" s="146">
        <f>IF(G54=0,0,(SUM($G$6:$G$61)-G54)/(COUNT($G$6:$G$61)-1))</f>
        <v>1157.1923076923076</v>
      </c>
      <c r="K54" s="148">
        <f>SUM(AT54:BU54)</f>
        <v>18</v>
      </c>
      <c r="L54" s="148">
        <f t="shared" ref="L54" si="96">SUM(R54:AS54)</f>
        <v>20</v>
      </c>
      <c r="M54" s="136">
        <f>SUM(L54+K54)</f>
        <v>38</v>
      </c>
      <c r="N54" s="136">
        <v>8</v>
      </c>
      <c r="O54" s="140">
        <f>IF(O55+P55&lt;1,0,SUM(O55/P55))</f>
        <v>1.0724637681159421</v>
      </c>
      <c r="P54" s="141"/>
      <c r="Q54" s="142">
        <f>DM62</f>
        <v>470.5</v>
      </c>
      <c r="R54" s="182">
        <f>IF(R55+S55=0,"",IF(R55=4,3,IF(R55=3,1,0)))</f>
        <v>3</v>
      </c>
      <c r="S54" s="182"/>
      <c r="T54" s="182">
        <f>IF(T55+U55=0,"",IF(T55=4,3,IF(T55=3,1,0)))</f>
        <v>0</v>
      </c>
      <c r="U54" s="182"/>
      <c r="V54" s="155">
        <f>IF(V55+W55=0,"",IF(V55=4,3,IF(V55=3,1,0)))</f>
        <v>3</v>
      </c>
      <c r="W54" s="155"/>
      <c r="X54" s="182">
        <f>IF(X55+Y55=0,"",IF(X55=4,3,IF(X55=3,1,0)))</f>
        <v>0</v>
      </c>
      <c r="Y54" s="182"/>
      <c r="Z54" s="182">
        <f>IF(Z55+AA55=0,"",IF(Z55=4,3,IF(Z55=3,1,0)))</f>
        <v>1</v>
      </c>
      <c r="AA54" s="182"/>
      <c r="AB54" s="182">
        <f>IF(AB55+AC55=0,"",IF(AB55=4,3,IF(AB55=3,1,0)))</f>
        <v>1</v>
      </c>
      <c r="AC54" s="182"/>
      <c r="AD54" s="182">
        <f>IF(AD55+AE55=0,"",IF(AD55=4,3,IF(AD55=3,1,0)))</f>
        <v>3</v>
      </c>
      <c r="AE54" s="182"/>
      <c r="AF54" s="155">
        <f>IF(AF55+AG55=0,"",IF(AF55=4,3,IF(AF55=3,1,0)))</f>
        <v>0</v>
      </c>
      <c r="AG54" s="155"/>
      <c r="AH54" s="155">
        <f>IF(AH55+AI55=0,"",IF(AH55=4,3,IF(AH55=3,1,0)))</f>
        <v>3</v>
      </c>
      <c r="AI54" s="155"/>
      <c r="AJ54" s="155">
        <f>IF(AJ55+AK55=0,"",IF(AJ55=4,3,IF(AJ55=3,1,0)))</f>
        <v>1</v>
      </c>
      <c r="AK54" s="155"/>
      <c r="AL54" s="155">
        <f>IF(AL55+AM55=0,"",IF(AL55=4,3,IF(AL55=3,1,0)))</f>
        <v>1</v>
      </c>
      <c r="AM54" s="155"/>
      <c r="AN54" s="155">
        <f>IF(AN55+AO55=0,"",IF(AN55=4,3,IF(AN55=3,1,0)))</f>
        <v>0</v>
      </c>
      <c r="AO54" s="155"/>
      <c r="AP54" s="182">
        <f>IF(AP55+AQ55=0,"",IF(AP55=4,3,IF(AP55=3,1,0)))</f>
        <v>1</v>
      </c>
      <c r="AQ54" s="182"/>
      <c r="AR54" s="182">
        <f>IF(AR55+AS55=0,"",IF(AR55=4,3,IF(AR55=3,1,0)))</f>
        <v>3</v>
      </c>
      <c r="AS54" s="182"/>
      <c r="AT54" s="182">
        <f>IF(AT55+AU55=0,"",IF(AT55=4,3,IF(AT55=3,1,0)))</f>
        <v>3</v>
      </c>
      <c r="AU54" s="182"/>
      <c r="AV54" s="155">
        <f>IF(AV55+AW55=0,"",IF(AV55=4,3,IF(AV55=3,1,0)))</f>
        <v>0</v>
      </c>
      <c r="AW54" s="155"/>
      <c r="AX54" s="155">
        <f>IF(AX55+AY55=0,"",IF(AX55=4,3,IF(AX55=3,1,0)))</f>
        <v>1</v>
      </c>
      <c r="AY54" s="155"/>
      <c r="AZ54" s="182">
        <f>IF(AZ55+BA55=0,"",IF(AZ55=4,3,IF(AZ55=3,1,0)))</f>
        <v>0</v>
      </c>
      <c r="BA54" s="182"/>
      <c r="BB54" s="182" t="str">
        <f>IF(BB55+BC55=0,"",IF(BB55=4,3,IF(BB55=3,1,0)))</f>
        <v/>
      </c>
      <c r="BC54" s="182"/>
      <c r="BD54" s="155">
        <f>IF(BD55+BE55=0,"",IF(BD55=4,3,IF(BD55=3,1,0)))</f>
        <v>1</v>
      </c>
      <c r="BE54" s="155"/>
      <c r="BF54" s="155">
        <f>IF(BF55+BG55=0,"",IF(BF55=4,3,IF(BF55=3,1,0)))</f>
        <v>3</v>
      </c>
      <c r="BG54" s="155"/>
      <c r="BH54" s="155">
        <f>IF(BH55+BI55=0,"",IF(BH55=4,3,IF(BH55=3,1,0)))</f>
        <v>1</v>
      </c>
      <c r="BI54" s="155"/>
      <c r="BJ54" s="155">
        <f>IF(BJ55+BK55=0,"",IF(BJ55=4,3,IF(BJ55=3,1,0)))</f>
        <v>3</v>
      </c>
      <c r="BK54" s="155"/>
      <c r="BL54" s="155">
        <f>IF(BL55+BM55=0,"",IF(BL55=4,3,IF(BL55=3,1,0)))</f>
        <v>0</v>
      </c>
      <c r="BM54" s="155"/>
      <c r="BN54" s="156"/>
      <c r="BO54" s="157"/>
      <c r="BP54" s="182">
        <f>IF(BP55+BQ55=0,"",IF(BP55=4,3,IF(BP55=3,1,0)))</f>
        <v>3</v>
      </c>
      <c r="BQ54" s="182"/>
      <c r="BR54" s="182">
        <f>IF(BR55+BS55=0,"",IF(BR55=4,3,IF(BR55=3,1,0)))</f>
        <v>3</v>
      </c>
      <c r="BS54" s="182"/>
      <c r="BT54" s="182">
        <f>IF(BT55+BU55=0,"",IF(BT55=4,3,IF(BT55=3,1,0)))</f>
        <v>0</v>
      </c>
      <c r="BU54" s="182"/>
      <c r="BV54" s="134">
        <v>17</v>
      </c>
      <c r="BW54" s="206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29">
        <f>IF($R54=1,$M54/2)+IF($R54=0,$M54)</f>
        <v>0</v>
      </c>
      <c r="CP54" s="129">
        <f>IF($T54=1,$M54/2)+IF($T54=0,$M54)</f>
        <v>38</v>
      </c>
      <c r="CQ54" s="129">
        <f>IF($V54=1,$M54/2)+IF($V54=0,$M54)</f>
        <v>0</v>
      </c>
      <c r="CR54" s="129">
        <f>IF($X54=1,$M54/2)+IF($X54=0,$M54)</f>
        <v>38</v>
      </c>
      <c r="CS54" s="129">
        <f>IF($Z54=1,$M54/2)+IF($Z54=0,$M54)</f>
        <v>19</v>
      </c>
      <c r="CT54" s="129">
        <f>IF($AB54=1,$M54/2)+IF($AB54=0,$M54)</f>
        <v>19</v>
      </c>
      <c r="CU54" s="129">
        <f>IF($AD54=1,$M54/2)+IF($AD54=0,$M54)</f>
        <v>0</v>
      </c>
      <c r="CV54" s="129">
        <f>IF($AF54=1,$M54/2)+IF($AF54=0,$M54)</f>
        <v>38</v>
      </c>
      <c r="CW54" s="130">
        <f>IF($AH54=1,$M54/2)+IF($AH54=0,$M54)</f>
        <v>0</v>
      </c>
      <c r="CX54" s="130">
        <f>IF($AJ54=1,$M54/2)+IF($AJ54=0,$M54)</f>
        <v>19</v>
      </c>
      <c r="CY54" s="129">
        <f>IF($AL54=1,$M54/2)+IF($AL54=0,$M54)</f>
        <v>19</v>
      </c>
      <c r="CZ54" s="129">
        <f>IF($AN54=1,$M54/2)+IF($AN54=0,$M54)</f>
        <v>38</v>
      </c>
      <c r="DA54" s="129">
        <f>IF($AP54=1,$M54/2)+IF($AP54=0,$M54)</f>
        <v>19</v>
      </c>
      <c r="DB54" s="129">
        <f>IF($AR54=1,$M54/2)+IF($AR54=0,$M54)</f>
        <v>0</v>
      </c>
      <c r="DC54" s="129">
        <f>IF($AT54=1,$M54/2)+IF($AT54=0,$M54)</f>
        <v>0</v>
      </c>
      <c r="DD54" s="129">
        <f>IF($AV54=1,$M54/2)+IF($AV54=0,$M54)</f>
        <v>38</v>
      </c>
      <c r="DE54" s="129">
        <f>IF($AX54=1,$M54/2)+IF($AX54=0,$M54)</f>
        <v>19</v>
      </c>
      <c r="DF54" s="129">
        <f>IF($AZ54=1,$M54/2)+IF($AZ54=0,$M54)</f>
        <v>38</v>
      </c>
      <c r="DG54" s="129">
        <f>IF($BB54=1,$M54/2)+IF($BB54=0,$M54)</f>
        <v>0</v>
      </c>
      <c r="DH54" s="129">
        <f>IF($BD54=1,$M54/2)+IF($BD54=0,$M54)</f>
        <v>19</v>
      </c>
      <c r="DI54" s="129">
        <f>IF($BF54=1,$M54/2)+IF($BF54=0,$M54)</f>
        <v>0</v>
      </c>
      <c r="DJ54" s="129">
        <f>IF($BH54=1,$M54/2)+IF($BH54=0,$M54)</f>
        <v>19</v>
      </c>
      <c r="DK54" s="129">
        <f>IF($BJ54=1,$M54/2)+IF($BJ54=0,$M54)</f>
        <v>0</v>
      </c>
      <c r="DL54" s="129">
        <f>IF($BL54=1,$M54/2)+IF($BL54=0,$M54)</f>
        <v>38</v>
      </c>
      <c r="DM54" s="126"/>
      <c r="DN54" s="129">
        <f>IF($BP54=1,$M54/2)+IF($BP54=0,$M54)</f>
        <v>0</v>
      </c>
      <c r="DO54" s="129">
        <f>IF($BR54=1,$M54/2)+IF($BR54=0,$M54)</f>
        <v>0</v>
      </c>
      <c r="DP54" s="129">
        <f>IF($BT54=1,$M54/2)+IF($BT54=0,$M54)</f>
        <v>38</v>
      </c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x14ac:dyDescent="0.25">
      <c r="A55" s="210"/>
      <c r="B55" s="211"/>
      <c r="C55" s="208"/>
      <c r="D55" s="209"/>
      <c r="E55" s="147"/>
      <c r="F55" s="147"/>
      <c r="G55" s="149"/>
      <c r="H55" s="145"/>
      <c r="I55" s="147"/>
      <c r="J55" s="147"/>
      <c r="K55" s="149"/>
      <c r="L55" s="149"/>
      <c r="M55" s="137"/>
      <c r="N55" s="137"/>
      <c r="O55" s="25">
        <f>SUM(R55,T55,V55,X55,Z55,AB55,AD55,AF55,AH55,AJ55,AL55,AN55,AP55,AR55,AT55,AV55,AX55,AZ55,BB55,BD55,BF55,BH55,BJ55,BL55,BN55,BP55,BR55,BT55)</f>
        <v>74</v>
      </c>
      <c r="P55" s="26">
        <f>SUM(S55,U55,W55,Y55,AA55,AC55,AE55,AG55,AI55,AK55,AM55,AO55,AQ55,AS55,AU55,AW55,AY55,BA55,BC55,BE55,BG55,BI55,BK55,BM55,BO55,BQ55,BS55,BU55)</f>
        <v>69</v>
      </c>
      <c r="Q55" s="143"/>
      <c r="R55" s="36">
        <v>4</v>
      </c>
      <c r="S55" s="35">
        <v>0</v>
      </c>
      <c r="T55" s="36">
        <v>1</v>
      </c>
      <c r="U55" s="35">
        <v>4</v>
      </c>
      <c r="V55" s="19">
        <v>4</v>
      </c>
      <c r="W55" s="20">
        <v>2</v>
      </c>
      <c r="X55" s="36">
        <v>2</v>
      </c>
      <c r="Y55" s="35">
        <v>4</v>
      </c>
      <c r="Z55" s="36">
        <v>3</v>
      </c>
      <c r="AA55" s="35">
        <v>3</v>
      </c>
      <c r="AB55" s="36">
        <v>3</v>
      </c>
      <c r="AC55" s="35">
        <v>3</v>
      </c>
      <c r="AD55" s="36">
        <v>4</v>
      </c>
      <c r="AE55" s="35">
        <v>1</v>
      </c>
      <c r="AF55" s="19">
        <v>1</v>
      </c>
      <c r="AG55" s="20">
        <v>4</v>
      </c>
      <c r="AH55" s="19">
        <v>4</v>
      </c>
      <c r="AI55" s="20">
        <v>1</v>
      </c>
      <c r="AJ55" s="19">
        <v>3</v>
      </c>
      <c r="AK55" s="20">
        <v>3</v>
      </c>
      <c r="AL55" s="19">
        <v>3</v>
      </c>
      <c r="AM55" s="20">
        <v>3</v>
      </c>
      <c r="AN55" s="19">
        <v>2</v>
      </c>
      <c r="AO55" s="20">
        <v>4</v>
      </c>
      <c r="AP55" s="36">
        <v>3</v>
      </c>
      <c r="AQ55" s="35">
        <v>3</v>
      </c>
      <c r="AR55" s="36">
        <v>4</v>
      </c>
      <c r="AS55" s="35">
        <v>0</v>
      </c>
      <c r="AT55" s="36">
        <v>4</v>
      </c>
      <c r="AU55" s="35">
        <v>2</v>
      </c>
      <c r="AV55" s="19">
        <v>1</v>
      </c>
      <c r="AW55" s="20">
        <v>4</v>
      </c>
      <c r="AX55" s="19">
        <v>3</v>
      </c>
      <c r="AY55" s="20">
        <v>3</v>
      </c>
      <c r="AZ55" s="36">
        <v>1</v>
      </c>
      <c r="BA55" s="35">
        <v>4</v>
      </c>
      <c r="BB55" s="36"/>
      <c r="BC55" s="35"/>
      <c r="BD55" s="19">
        <v>3</v>
      </c>
      <c r="BE55" s="20">
        <v>3</v>
      </c>
      <c r="BF55" s="19">
        <v>4</v>
      </c>
      <c r="BG55" s="20">
        <v>1</v>
      </c>
      <c r="BH55" s="19">
        <v>3</v>
      </c>
      <c r="BI55" s="20">
        <v>3</v>
      </c>
      <c r="BJ55" s="19">
        <v>4</v>
      </c>
      <c r="BK55" s="20">
        <v>2</v>
      </c>
      <c r="BL55" s="19">
        <v>0</v>
      </c>
      <c r="BM55" s="20">
        <v>4</v>
      </c>
      <c r="BN55" s="14"/>
      <c r="BO55" s="15"/>
      <c r="BP55" s="36">
        <v>4</v>
      </c>
      <c r="BQ55" s="35">
        <v>2</v>
      </c>
      <c r="BR55" s="36">
        <v>4</v>
      </c>
      <c r="BS55" s="35">
        <v>2</v>
      </c>
      <c r="BT55" s="36">
        <v>2</v>
      </c>
      <c r="BU55" s="35">
        <v>4</v>
      </c>
      <c r="BV55" s="134"/>
      <c r="BW55" s="206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29"/>
      <c r="CP55" s="129"/>
      <c r="CQ55" s="129"/>
      <c r="CR55" s="129"/>
      <c r="CS55" s="129"/>
      <c r="CT55" s="129"/>
      <c r="CU55" s="129"/>
      <c r="CV55" s="129"/>
      <c r="CW55" s="130"/>
      <c r="CX55" s="130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6"/>
      <c r="DN55" s="129"/>
      <c r="DO55" s="129"/>
      <c r="DP55" s="129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x14ac:dyDescent="0.25">
      <c r="A56" s="207" t="s">
        <v>85</v>
      </c>
      <c r="B56" s="208" t="s">
        <v>131</v>
      </c>
      <c r="C56" s="208" t="s">
        <v>120</v>
      </c>
      <c r="D56" s="209"/>
      <c r="E56" s="146">
        <f t="shared" ref="E56" si="97">IF(G56="",0,IF(F56+G56&lt;1000,1000,F56+G56))</f>
        <v>1103.48</v>
      </c>
      <c r="F56" s="154">
        <f>IF(I56&gt;150,IF(H56&gt;=65,0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(15+50)%)*10),IF(I56&lt;-150,IF(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&lt;1,0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)</f>
        <v>29.479999999999986</v>
      </c>
      <c r="G56" s="148">
        <v>1074</v>
      </c>
      <c r="H56" s="144">
        <f t="shared" ref="H56" si="98">IF(COUNT(R56:AS56)=0,0,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/((COUNT(R56:AS56))*2)%)</f>
        <v>49.999999999999993</v>
      </c>
      <c r="I56" s="146">
        <f t="shared" ref="I56" si="99">IF(G56="",0,G56-IF(SUM($G$6:$G$33)=0,0,(SUM($G$6:$G$33)/(COUNT($G$6:$G$33)))))</f>
        <v>-105.28571428571422</v>
      </c>
      <c r="J56" s="146">
        <f>IF(G56=0,0,(SUM($G$6:$G$61)-G56)/(COUNT($G$6:$G$61)-1))</f>
        <v>1164.8846153846155</v>
      </c>
      <c r="K56" s="148">
        <f>SUM(AT56:BU56)</f>
        <v>13</v>
      </c>
      <c r="L56" s="148">
        <f t="shared" ref="L56" si="100">SUM(R56:AS56)</f>
        <v>19</v>
      </c>
      <c r="M56" s="136">
        <f>SUM(L56+K56)</f>
        <v>32</v>
      </c>
      <c r="N56" s="136">
        <v>18</v>
      </c>
      <c r="O56" s="140">
        <f>IF(O57+P57&lt;1,0,SUM(O57/P57))</f>
        <v>0.92</v>
      </c>
      <c r="P56" s="141"/>
      <c r="Q56" s="142">
        <f>DN62</f>
        <v>366.5</v>
      </c>
      <c r="R56" s="182">
        <f>IF(R57+S57=0,"",IF(R57=4,3,IF(R57=3,1,0)))</f>
        <v>1</v>
      </c>
      <c r="S56" s="182"/>
      <c r="T56" s="182">
        <f>IF(T57+U57=0,"",IF(T57=4,3,IF(T57=3,1,0)))</f>
        <v>3</v>
      </c>
      <c r="U56" s="182"/>
      <c r="V56" s="182">
        <f>IF(V57+W57=0,"",IF(V57=4,3,IF(V57=3,1,0)))</f>
        <v>1</v>
      </c>
      <c r="W56" s="182"/>
      <c r="X56" s="182">
        <f>IF(X57+Y57=0,"",IF(X57=4,3,IF(X57=3,1,0)))</f>
        <v>1</v>
      </c>
      <c r="Y56" s="182"/>
      <c r="Z56" s="182">
        <f>IF(Z57+AA57=0,"",IF(Z57=4,3,IF(Z57=3,1,0)))</f>
        <v>3</v>
      </c>
      <c r="AA56" s="182"/>
      <c r="AB56" s="182">
        <f>IF(AB57+AC57=0,"",IF(AB57=4,3,IF(AB57=3,1,0)))</f>
        <v>0</v>
      </c>
      <c r="AC56" s="182"/>
      <c r="AD56" s="182">
        <f>IF(AD57+AE57=0,"",IF(AD57=4,3,IF(AD57=3,1,0)))</f>
        <v>3</v>
      </c>
      <c r="AE56" s="182"/>
      <c r="AF56" s="182">
        <f>IF(AF57+AG57=0,"",IF(AF57=4,3,IF(AF57=3,1,0)))</f>
        <v>0</v>
      </c>
      <c r="AG56" s="182"/>
      <c r="AH56" s="182">
        <f>IF(AH57+AI57=0,"",IF(AH57=4,3,IF(AH57=3,1,0)))</f>
        <v>0</v>
      </c>
      <c r="AI56" s="182"/>
      <c r="AJ56" s="182">
        <f>IF(AJ57+AK57=0,"",IF(AJ57=4,3,IF(AJ57=3,1,0)))</f>
        <v>0</v>
      </c>
      <c r="AK56" s="182"/>
      <c r="AL56" s="182">
        <f>IF(AL57+AM57=0,"",IF(AL57=4,3,IF(AL57=3,1,0)))</f>
        <v>1</v>
      </c>
      <c r="AM56" s="182"/>
      <c r="AN56" s="182">
        <f>IF(AN57+AO57=0,"",IF(AN57=4,3,IF(AN57=3,1,0)))</f>
        <v>0</v>
      </c>
      <c r="AO56" s="182"/>
      <c r="AP56" s="182">
        <f>IF(AP57+AQ57=0,"",IF(AP57=4,3,IF(AP57=3,1,0)))</f>
        <v>3</v>
      </c>
      <c r="AQ56" s="182"/>
      <c r="AR56" s="182">
        <f>IF(AR57+AS57=0,"",IF(AR57=4,3,IF(AR57=3,1,0)))</f>
        <v>3</v>
      </c>
      <c r="AS56" s="182"/>
      <c r="AT56" s="182">
        <f>IF(AT57+AU57=0,"",IF(AT57=4,3,IF(AT57=3,1,0)))</f>
        <v>1</v>
      </c>
      <c r="AU56" s="182"/>
      <c r="AV56" s="182">
        <f>IF(AV57+AW57=0,"",IF(AV57=4,3,IF(AV57=3,1,0)))</f>
        <v>0</v>
      </c>
      <c r="AW56" s="182"/>
      <c r="AX56" s="182">
        <f>IF(AX57+AY57=0,"",IF(AX57=4,3,IF(AX57=3,1,0)))</f>
        <v>0</v>
      </c>
      <c r="AY56" s="182"/>
      <c r="AZ56" s="182">
        <f>IF(AZ57+BA57=0,"",IF(AZ57=4,3,IF(AZ57=3,1,0)))</f>
        <v>1</v>
      </c>
      <c r="BA56" s="182"/>
      <c r="BB56" s="182" t="str">
        <f>IF(BB57+BC57=0,"",IF(BB57=4,3,IF(BB57=3,1,0)))</f>
        <v/>
      </c>
      <c r="BC56" s="182"/>
      <c r="BD56" s="182">
        <f>IF(BD57+BE57=0,"",IF(BD57=4,3,IF(BD57=3,1,0)))</f>
        <v>3</v>
      </c>
      <c r="BE56" s="182"/>
      <c r="BF56" s="182">
        <f>IF(BF57+BG57=0,"",IF(BF57=4,3,IF(BF57=3,1,0)))</f>
        <v>1</v>
      </c>
      <c r="BG56" s="182"/>
      <c r="BH56" s="182">
        <f>IF(BH57+BI57=0,"",IF(BH57=4,3,IF(BH57=3,1,0)))</f>
        <v>3</v>
      </c>
      <c r="BI56" s="182"/>
      <c r="BJ56" s="182">
        <f>IF(BJ57+BK57=0,"",IF(BJ57=4,3,IF(BJ57=3,1,0)))</f>
        <v>0</v>
      </c>
      <c r="BK56" s="182"/>
      <c r="BL56" s="182">
        <f>IF(BL57+BM57=0,"",IF(BL57=4,3,IF(BL57=3,1,0)))</f>
        <v>0</v>
      </c>
      <c r="BM56" s="182"/>
      <c r="BN56" s="182">
        <f>IF(BN57+BO57=0,"",IF(BN57=4,3,IF(BN57=3,1,0)))</f>
        <v>0</v>
      </c>
      <c r="BO56" s="182"/>
      <c r="BP56" s="203" t="s">
        <v>27</v>
      </c>
      <c r="BQ56" s="204"/>
      <c r="BR56" s="182">
        <f>IF(BR57+BS57=0,"",IF(BR57=4,3,IF(BR57=3,1,0)))</f>
        <v>3</v>
      </c>
      <c r="BS56" s="182"/>
      <c r="BT56" s="182">
        <f>IF(BT57+BU57=0,"",IF(BT57=4,3,IF(BT57=3,1,0)))</f>
        <v>1</v>
      </c>
      <c r="BU56" s="182"/>
      <c r="BV56" s="205"/>
      <c r="BW56" s="206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29">
        <f>IF($R56=1,$M56/2)+IF($R56=0,$M56)</f>
        <v>16</v>
      </c>
      <c r="CP56" s="129">
        <f>IF($T56=1,$M56/2)+IF($T56=0,$M56)</f>
        <v>0</v>
      </c>
      <c r="CQ56" s="129">
        <f>IF($V56=1,$M56/2)+IF($V56=0,$M56)</f>
        <v>16</v>
      </c>
      <c r="CR56" s="129">
        <f>IF($X56=1,$M56/2)+IF($X56=0,$M56)</f>
        <v>16</v>
      </c>
      <c r="CS56" s="129">
        <f>IF($Z56=1,$M56/2)+IF($Z56=0,$M56)</f>
        <v>0</v>
      </c>
      <c r="CT56" s="129">
        <f>IF($AB56=1,$M56/2)+IF($AB56=0,$M56)</f>
        <v>32</v>
      </c>
      <c r="CU56" s="129">
        <f>IF($AD56=1,$M56/2)+IF($AD56=0,$M56)</f>
        <v>0</v>
      </c>
      <c r="CV56" s="129">
        <f>IF($AF56=1,$M56/2)+IF($AF56=0,$M56)</f>
        <v>32</v>
      </c>
      <c r="CW56" s="130">
        <f>IF($AH56=1,$M56/2)+IF($AH56=0,$M56)</f>
        <v>32</v>
      </c>
      <c r="CX56" s="130">
        <f>IF($AJ56=1,$M56/2)+IF($AJ56=0,$M56)</f>
        <v>32</v>
      </c>
      <c r="CY56" s="129">
        <f>IF($AL56=1,$M56/2)+IF($AL56=0,$M56)</f>
        <v>16</v>
      </c>
      <c r="CZ56" s="129">
        <f>IF($AN56=1,$M56/2)+IF($AN56=0,$M56)</f>
        <v>32</v>
      </c>
      <c r="DA56" s="129">
        <f>IF($AP56=1,$M56/2)+IF($AP56=0,$M56)</f>
        <v>0</v>
      </c>
      <c r="DB56" s="130">
        <f>IF($AR56=1,$M56/2)+IF($AR56=0,$M56)</f>
        <v>0</v>
      </c>
      <c r="DC56" s="129">
        <f>IF($AT56=1,$M56/2)+IF($AT56=0,$M56)</f>
        <v>16</v>
      </c>
      <c r="DD56" s="129">
        <f>IF($AV56=1,$M56/2)+IF($AV56=0,$M56)</f>
        <v>32</v>
      </c>
      <c r="DE56" s="129">
        <f>IF($AX56=1,$M56/2)+IF($AX56=0,$M56)</f>
        <v>32</v>
      </c>
      <c r="DF56" s="129">
        <f>IF($AZ56=1,$M56/2)+IF($AZ56=0,$M56)</f>
        <v>16</v>
      </c>
      <c r="DG56" s="129">
        <f>IF($BB56=1,$M56/2)+IF($BB56=0,$M56)</f>
        <v>0</v>
      </c>
      <c r="DH56" s="129">
        <f>IF($BD56=1,$M56/2)+IF($BD56=0,$M56)</f>
        <v>0</v>
      </c>
      <c r="DI56" s="129">
        <f>IF($BF56=1,$M56/2)+IF($BF56=0,$M56)</f>
        <v>16</v>
      </c>
      <c r="DJ56" s="129">
        <f>IF($BH56=1,$M56/2)+IF($BH56=0,$M56)</f>
        <v>0</v>
      </c>
      <c r="DK56" s="129">
        <f>IF($BJ56=1,$M56/2)+IF($BJ56=0,$M56)</f>
        <v>32</v>
      </c>
      <c r="DL56" s="129">
        <f>IF($BL56=1,$M56/2)+IF($BL56=0,$M56)</f>
        <v>32</v>
      </c>
      <c r="DM56" s="129">
        <f>IF($BN56=1,$M56/2)+IF($BN56=0,$M56)</f>
        <v>32</v>
      </c>
      <c r="DN56" s="126"/>
      <c r="DO56" s="129">
        <f>IF($BR56=1,$M56/2)+IF($BR56=0,$M56)</f>
        <v>0</v>
      </c>
      <c r="DP56" s="129">
        <f>IF($BT56=1,$M56/2)+IF($BT56=0,$M56)</f>
        <v>16</v>
      </c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x14ac:dyDescent="0.25">
      <c r="A57" s="207"/>
      <c r="B57" s="208"/>
      <c r="C57" s="208"/>
      <c r="D57" s="209"/>
      <c r="E57" s="147"/>
      <c r="F57" s="147"/>
      <c r="G57" s="149"/>
      <c r="H57" s="145"/>
      <c r="I57" s="147"/>
      <c r="J57" s="147"/>
      <c r="K57" s="149"/>
      <c r="L57" s="149"/>
      <c r="M57" s="137"/>
      <c r="N57" s="137"/>
      <c r="O57" s="25">
        <f>SUM(R57,T57,V57,X57,Z57,AB57,AD57,AF57,AH57,AJ57,AL57,AN57,AP57,AR57,AT57,AV57,AX57,AZ57,BB57,BD57,BF57,BH57,BJ57,BL57,BN57,BP57,BR57,BT57)</f>
        <v>69</v>
      </c>
      <c r="P57" s="26">
        <f>SUM(S57,U57,W57,Y57,AA57,AC57,AE57,AG57,AI57,AK57,AM57,AO57,AQ57,AS57,AU57,AW57,AY57,BA57,BC57,BE57,BG57,BI57,BK57,BM57,BO57,BQ57,BS57,BU57)</f>
        <v>75</v>
      </c>
      <c r="Q57" s="143"/>
      <c r="R57" s="36">
        <v>3</v>
      </c>
      <c r="S57" s="35">
        <v>3</v>
      </c>
      <c r="T57" s="36">
        <v>4</v>
      </c>
      <c r="U57" s="35">
        <v>1</v>
      </c>
      <c r="V57" s="36">
        <v>3</v>
      </c>
      <c r="W57" s="35">
        <v>3</v>
      </c>
      <c r="X57" s="36">
        <v>3</v>
      </c>
      <c r="Y57" s="35">
        <v>3</v>
      </c>
      <c r="Z57" s="36">
        <v>4</v>
      </c>
      <c r="AA57" s="35">
        <v>0</v>
      </c>
      <c r="AB57" s="36">
        <v>1</v>
      </c>
      <c r="AC57" s="35">
        <v>4</v>
      </c>
      <c r="AD57" s="36">
        <v>4</v>
      </c>
      <c r="AE57" s="35">
        <v>2</v>
      </c>
      <c r="AF57" s="36">
        <v>1</v>
      </c>
      <c r="AG57" s="35">
        <v>4</v>
      </c>
      <c r="AH57" s="36">
        <v>2</v>
      </c>
      <c r="AI57" s="35">
        <v>4</v>
      </c>
      <c r="AJ57" s="36">
        <v>2</v>
      </c>
      <c r="AK57" s="35">
        <v>4</v>
      </c>
      <c r="AL57" s="36">
        <v>3</v>
      </c>
      <c r="AM57" s="35">
        <v>3</v>
      </c>
      <c r="AN57" s="36">
        <v>0</v>
      </c>
      <c r="AO57" s="35">
        <v>4</v>
      </c>
      <c r="AP57" s="36">
        <v>4</v>
      </c>
      <c r="AQ57" s="35">
        <v>2</v>
      </c>
      <c r="AR57" s="36">
        <v>4</v>
      </c>
      <c r="AS57" s="35">
        <v>2</v>
      </c>
      <c r="AT57" s="36">
        <v>3</v>
      </c>
      <c r="AU57" s="35">
        <v>3</v>
      </c>
      <c r="AV57" s="36">
        <v>0</v>
      </c>
      <c r="AW57" s="35">
        <v>4</v>
      </c>
      <c r="AX57" s="36">
        <v>2</v>
      </c>
      <c r="AY57" s="35">
        <v>4</v>
      </c>
      <c r="AZ57" s="36">
        <v>3</v>
      </c>
      <c r="BA57" s="35">
        <v>3</v>
      </c>
      <c r="BB57" s="36"/>
      <c r="BC57" s="35"/>
      <c r="BD57" s="36">
        <v>4</v>
      </c>
      <c r="BE57" s="35">
        <v>0</v>
      </c>
      <c r="BF57" s="36">
        <v>3</v>
      </c>
      <c r="BG57" s="35">
        <v>3</v>
      </c>
      <c r="BH57" s="36">
        <v>4</v>
      </c>
      <c r="BI57" s="35">
        <v>2</v>
      </c>
      <c r="BJ57" s="36">
        <v>2</v>
      </c>
      <c r="BK57" s="35">
        <v>4</v>
      </c>
      <c r="BL57" s="36">
        <v>1</v>
      </c>
      <c r="BM57" s="35">
        <v>4</v>
      </c>
      <c r="BN57" s="36">
        <v>2</v>
      </c>
      <c r="BO57" s="35">
        <v>4</v>
      </c>
      <c r="BP57" s="23"/>
      <c r="BQ57" s="24"/>
      <c r="BR57" s="36">
        <v>4</v>
      </c>
      <c r="BS57" s="35">
        <v>2</v>
      </c>
      <c r="BT57" s="36">
        <v>3</v>
      </c>
      <c r="BU57" s="35">
        <v>3</v>
      </c>
      <c r="BV57" s="205"/>
      <c r="BW57" s="206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29"/>
      <c r="CP57" s="129"/>
      <c r="CQ57" s="129"/>
      <c r="CR57" s="129"/>
      <c r="CS57" s="129"/>
      <c r="CT57" s="129"/>
      <c r="CU57" s="129"/>
      <c r="CV57" s="129"/>
      <c r="CW57" s="130"/>
      <c r="CX57" s="130"/>
      <c r="CY57" s="129"/>
      <c r="CZ57" s="129"/>
      <c r="DA57" s="129"/>
      <c r="DB57" s="130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6"/>
      <c r="DO57" s="129"/>
      <c r="DP57" s="129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x14ac:dyDescent="0.25">
      <c r="A58" s="207" t="s">
        <v>88</v>
      </c>
      <c r="B58" s="208" t="s">
        <v>132</v>
      </c>
      <c r="C58" s="208" t="s">
        <v>126</v>
      </c>
      <c r="D58" s="209"/>
      <c r="E58" s="146">
        <f t="shared" ref="E58" si="101">IF(G58="",0,IF(F58+G58&lt;1000,1000,F58+G58))</f>
        <v>1095.48</v>
      </c>
      <c r="F58" s="154">
        <f>IF(I58&gt;150,IF(H58&gt;=65,0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(15+50)%)*10),IF(I58&lt;-150,IF(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&lt;1,0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)</f>
        <v>46.479999999999976</v>
      </c>
      <c r="G58" s="148">
        <v>1049</v>
      </c>
      <c r="H58" s="144">
        <f t="shared" ref="H58" si="102">IF(COUNT(R58:AS58)=0,0,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/((COUNT(R58:AS58))*2)%)</f>
        <v>53.571428571428569</v>
      </c>
      <c r="I58" s="146">
        <f t="shared" ref="I58" si="103">IF(G58="",0,G58-IF(SUM($G$6:$G$33)=0,0,(SUM($G$6:$G$33)/(COUNT($G$6:$G$33)))))</f>
        <v>-130.28571428571422</v>
      </c>
      <c r="J58" s="146">
        <f>IF(G58=0,0,(SUM($G$6:$G$61)-G58)/(COUNT($G$6:$G$61)-1))</f>
        <v>1165.8461538461538</v>
      </c>
      <c r="K58" s="148">
        <f>SUM(AT58:BU58)</f>
        <v>12</v>
      </c>
      <c r="L58" s="148">
        <f t="shared" ref="L58" si="104">SUM(R58:AS58)</f>
        <v>21</v>
      </c>
      <c r="M58" s="136">
        <f>SUM(L58+K58)</f>
        <v>33</v>
      </c>
      <c r="N58" s="136">
        <v>17</v>
      </c>
      <c r="O58" s="140">
        <f>IF(O59+P59&lt;1,0,SUM(O59/P59))</f>
        <v>0.8666666666666667</v>
      </c>
      <c r="P58" s="141"/>
      <c r="Q58" s="142">
        <f>DO62</f>
        <v>394</v>
      </c>
      <c r="R58" s="182">
        <f>IF(R59+S59=0,"",IF(R59=4,3,IF(R59=3,1,0)))</f>
        <v>3</v>
      </c>
      <c r="S58" s="182"/>
      <c r="T58" s="182">
        <f>IF(T59+U59=0,"",IF(T59=4,3,IF(T59=3,1,0)))</f>
        <v>3</v>
      </c>
      <c r="U58" s="182"/>
      <c r="V58" s="182">
        <f>IF(V59+W59=0,"",IF(V59=4,3,IF(V59=3,1,0)))</f>
        <v>3</v>
      </c>
      <c r="W58" s="182"/>
      <c r="X58" s="182">
        <f>IF(X59+Y59=0,"",IF(X59=4,3,IF(X59=3,1,0)))</f>
        <v>0</v>
      </c>
      <c r="Y58" s="182"/>
      <c r="Z58" s="182">
        <f>IF(Z59+AA59=0,"",IF(Z59=4,3,IF(Z59=3,1,0)))</f>
        <v>1</v>
      </c>
      <c r="AA58" s="182"/>
      <c r="AB58" s="182">
        <f>IF(AB59+AC59=0,"",IF(AB59=4,3,IF(AB59=3,1,0)))</f>
        <v>3</v>
      </c>
      <c r="AC58" s="182"/>
      <c r="AD58" s="182">
        <f>IF(AD59+AE59=0,"",IF(AD59=4,3,IF(AD59=3,1,0)))</f>
        <v>1</v>
      </c>
      <c r="AE58" s="182"/>
      <c r="AF58" s="182">
        <f>IF(AF59+AG59=0,"",IF(AF59=4,3,IF(AF59=3,1,0)))</f>
        <v>0</v>
      </c>
      <c r="AG58" s="182"/>
      <c r="AH58" s="182">
        <f>IF(AH59+AI59=0,"",IF(AH59=4,3,IF(AH59=3,1,0)))</f>
        <v>3</v>
      </c>
      <c r="AI58" s="182"/>
      <c r="AJ58" s="182">
        <f>IF(AJ59+AK59=0,"",IF(AJ59=4,3,IF(AJ59=3,1,0)))</f>
        <v>0</v>
      </c>
      <c r="AK58" s="182"/>
      <c r="AL58" s="182">
        <f>IF(AL59+AM59=0,"",IF(AL59=4,3,IF(AL59=3,1,0)))</f>
        <v>0</v>
      </c>
      <c r="AM58" s="182"/>
      <c r="AN58" s="182">
        <f>IF(AN59+AO59=0,"",IF(AN59=4,3,IF(AN59=3,1,0)))</f>
        <v>0</v>
      </c>
      <c r="AO58" s="182"/>
      <c r="AP58" s="182">
        <f>IF(AP59+AQ59=0,"",IF(AP59=4,3,IF(AP59=3,1,0)))</f>
        <v>3</v>
      </c>
      <c r="AQ58" s="182"/>
      <c r="AR58" s="182">
        <f>IF(AR59+AS59=0,"",IF(AR59=4,3,IF(AR59=3,1,0)))</f>
        <v>1</v>
      </c>
      <c r="AS58" s="182"/>
      <c r="AT58" s="182">
        <f>IF(AT59+AU59=0,"",IF(AT59=4,3,IF(AT59=3,1,0)))</f>
        <v>1</v>
      </c>
      <c r="AU58" s="182"/>
      <c r="AV58" s="182">
        <f>IF(AV59+AW59=0,"",IF(AV59=4,3,IF(AV59=3,1,0)))</f>
        <v>1</v>
      </c>
      <c r="AW58" s="182"/>
      <c r="AX58" s="182">
        <f>IF(AX59+AY59=0,"",IF(AX59=4,3,IF(AX59=3,1,0)))</f>
        <v>0</v>
      </c>
      <c r="AY58" s="182"/>
      <c r="AZ58" s="182">
        <f>IF(AZ59+BA59=0,"",IF(AZ59=4,3,IF(AZ59=3,1,0)))</f>
        <v>0</v>
      </c>
      <c r="BA58" s="182"/>
      <c r="BB58" s="182" t="str">
        <f>IF(BB59+BC59=0,"",IF(BB59=4,3,IF(BB59=3,1,0)))</f>
        <v/>
      </c>
      <c r="BC58" s="182"/>
      <c r="BD58" s="182">
        <f>IF(BD59+BE59=0,"",IF(BD59=4,3,IF(BD59=3,1,0)))</f>
        <v>3</v>
      </c>
      <c r="BE58" s="182"/>
      <c r="BF58" s="182">
        <f>IF(BF59+BG59=0,"",IF(BF59=4,3,IF(BF59=3,1,0)))</f>
        <v>3</v>
      </c>
      <c r="BG58" s="182"/>
      <c r="BH58" s="182">
        <f>IF(BH59+BI59=0,"",IF(BH59=4,3,IF(BH59=3,1,0)))</f>
        <v>1</v>
      </c>
      <c r="BI58" s="182"/>
      <c r="BJ58" s="182">
        <f>IF(BJ59+BK59=0,"",IF(BJ59=4,3,IF(BJ59=3,1,0)))</f>
        <v>3</v>
      </c>
      <c r="BK58" s="182"/>
      <c r="BL58" s="182">
        <f>IF(BL59+BM59=0,"",IF(BL59=4,3,IF(BL59=3,1,0)))</f>
        <v>0</v>
      </c>
      <c r="BM58" s="182"/>
      <c r="BN58" s="182">
        <f>IF(BN59+BO59=0,"",IF(BN59=4,3,IF(BN59=3,1,0)))</f>
        <v>0</v>
      </c>
      <c r="BO58" s="182"/>
      <c r="BP58" s="182">
        <f>IF(BP59+BQ59=0,"",IF(BP59=4,3,IF(BP59=3,1,0)))</f>
        <v>0</v>
      </c>
      <c r="BQ58" s="182"/>
      <c r="BR58" s="203" t="s">
        <v>27</v>
      </c>
      <c r="BS58" s="204"/>
      <c r="BT58" s="182">
        <f>IF(BT59+BU59=0,"",IF(BT59=4,3,IF(BT59=3,1,0)))</f>
        <v>0</v>
      </c>
      <c r="BU58" s="182"/>
      <c r="BV58" s="205"/>
      <c r="BW58" s="206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29">
        <f>IF($R58=1,$M58/2)+IF($R58=0,$M58)</f>
        <v>0</v>
      </c>
      <c r="CP58" s="129">
        <f>IF($T58=1,$M58/2)+IF($T58=0,$M58)</f>
        <v>0</v>
      </c>
      <c r="CQ58" s="129">
        <f>IF($V58=1,$M58/2)+IF($V58=0,$M58)</f>
        <v>0</v>
      </c>
      <c r="CR58" s="129">
        <f>IF($X58=1,$M58/2)+IF($X58=0,$M58)</f>
        <v>33</v>
      </c>
      <c r="CS58" s="129">
        <f>IF($Z58=1,$M58/2)+IF($Z58=0,$M58)</f>
        <v>16.5</v>
      </c>
      <c r="CT58" s="129">
        <f>IF($AB58=1,$M58/2)+IF($AB58=0,$M58)</f>
        <v>0</v>
      </c>
      <c r="CU58" s="129">
        <f>IF($AD58=1,$M58/2)+IF($AD58=0,$M58)</f>
        <v>16.5</v>
      </c>
      <c r="CV58" s="129">
        <f>IF($AF58=1,$M58/2)+IF($AF58=0,$M58)</f>
        <v>33</v>
      </c>
      <c r="CW58" s="130">
        <f>IF($AH58=1,$M58/2)+IF($AH58=0,$M58)</f>
        <v>0</v>
      </c>
      <c r="CX58" s="130">
        <f>IF($AJ58=1,$M58/2)+IF($AJ58=0,$M58)</f>
        <v>33</v>
      </c>
      <c r="CY58" s="129">
        <f>IF($AL58=1,$M58/2)+IF($AL58=0,$M58)</f>
        <v>33</v>
      </c>
      <c r="CZ58" s="129">
        <f>IF($AN58=1,$M58/2)+IF($AN58=0,$M58)</f>
        <v>33</v>
      </c>
      <c r="DA58" s="129">
        <f>IF($AP58=1,$M58/2)+IF($AP58=0,$M58)</f>
        <v>0</v>
      </c>
      <c r="DB58" s="130">
        <f>IF($AR58=1,$M58/2)+IF($AR58=0,$M58)</f>
        <v>16.5</v>
      </c>
      <c r="DC58" s="129">
        <f>IF($AT58=1,$M58/2)+IF($AT58=0,$M58)</f>
        <v>16.5</v>
      </c>
      <c r="DD58" s="129">
        <f>IF($AV58=1,$M58/2)+IF($AV58=0,$M58)</f>
        <v>16.5</v>
      </c>
      <c r="DE58" s="129">
        <f>IF($AX58=1,$M58/2)+IF($AX58=0,$M58)</f>
        <v>33</v>
      </c>
      <c r="DF58" s="129">
        <f>IF($AZ58=1,$M58/2)+IF($AZ58=0,$M58)</f>
        <v>33</v>
      </c>
      <c r="DG58" s="129">
        <f>IF($BB58=1,$M58/2)+IF($BB58=0,$M58)</f>
        <v>0</v>
      </c>
      <c r="DH58" s="129">
        <f>IF($BD58=1,$M58/2)+IF($BD58=0,$M58)</f>
        <v>0</v>
      </c>
      <c r="DI58" s="129">
        <f>IF($BF58=1,$M58/2)+IF($BF58=0,$M58)</f>
        <v>0</v>
      </c>
      <c r="DJ58" s="129">
        <f>IF($BH58=1,$M58/2)+IF($BH58=0,$M58)</f>
        <v>16.5</v>
      </c>
      <c r="DK58" s="129">
        <f>IF($BJ58=1,$M58/2)+IF($BJ58=0,$M58)</f>
        <v>0</v>
      </c>
      <c r="DL58" s="129">
        <f>IF($BL58=1,$M58/2)+IF($BL58=0,$M58)</f>
        <v>33</v>
      </c>
      <c r="DM58" s="129">
        <f>IF($BN58=1,$M58/2)+IF($BN58=0,$M58)</f>
        <v>33</v>
      </c>
      <c r="DN58" s="129">
        <f>IF($BP58=1,$M58/2)+IF($BP58=0,$M58)</f>
        <v>33</v>
      </c>
      <c r="DO58" s="126"/>
      <c r="DP58" s="129">
        <f>IF($BT58=1,$M58/2)+IF($BT58=0,$M58)</f>
        <v>33</v>
      </c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x14ac:dyDescent="0.25">
      <c r="A59" s="207"/>
      <c r="B59" s="208"/>
      <c r="C59" s="208"/>
      <c r="D59" s="209"/>
      <c r="E59" s="147"/>
      <c r="F59" s="147"/>
      <c r="G59" s="149"/>
      <c r="H59" s="145"/>
      <c r="I59" s="147"/>
      <c r="J59" s="147"/>
      <c r="K59" s="149"/>
      <c r="L59" s="149"/>
      <c r="M59" s="137"/>
      <c r="N59" s="137"/>
      <c r="O59" s="25">
        <f>SUM(R59,T59,V59,X59,Z59,AB59,AD59,AF59,AH59,AJ59,AL59,AN59,AP59,AR59,AT59,AV59,AX59,AZ59,BB59,BD59,BF59,BH59,BJ59,BL59,BN59,BP59,BR59,BT59)</f>
        <v>65</v>
      </c>
      <c r="P59" s="26">
        <f>SUM(S59,U59,W59,Y59,AA59,AC59,AE59,AG59,AI59,AK59,AM59,AO59,AQ59,AS59,AU59,AW59,AY59,BA59,BC59,BE59,BG59,BI59,BK59,BM59,BO59,BQ59,BS59,BU59)</f>
        <v>75</v>
      </c>
      <c r="Q59" s="143"/>
      <c r="R59" s="36">
        <v>4</v>
      </c>
      <c r="S59" s="35">
        <v>0</v>
      </c>
      <c r="T59" s="36">
        <v>4</v>
      </c>
      <c r="U59" s="35">
        <v>2</v>
      </c>
      <c r="V59" s="36">
        <v>4</v>
      </c>
      <c r="W59" s="35">
        <v>1</v>
      </c>
      <c r="X59" s="36">
        <v>0</v>
      </c>
      <c r="Y59" s="35">
        <v>4</v>
      </c>
      <c r="Z59" s="36">
        <v>3</v>
      </c>
      <c r="AA59" s="35">
        <v>3</v>
      </c>
      <c r="AB59" s="36">
        <v>4</v>
      </c>
      <c r="AC59" s="35">
        <v>2</v>
      </c>
      <c r="AD59" s="36">
        <v>3</v>
      </c>
      <c r="AE59" s="35">
        <v>3</v>
      </c>
      <c r="AF59" s="36">
        <v>2</v>
      </c>
      <c r="AG59" s="35">
        <v>4</v>
      </c>
      <c r="AH59" s="36">
        <v>4</v>
      </c>
      <c r="AI59" s="35">
        <v>1</v>
      </c>
      <c r="AJ59" s="36">
        <v>0</v>
      </c>
      <c r="AK59" s="35">
        <v>4</v>
      </c>
      <c r="AL59" s="36">
        <v>2</v>
      </c>
      <c r="AM59" s="35">
        <v>4</v>
      </c>
      <c r="AN59" s="36">
        <v>0</v>
      </c>
      <c r="AO59" s="35">
        <v>4</v>
      </c>
      <c r="AP59" s="36">
        <v>4</v>
      </c>
      <c r="AQ59" s="35">
        <v>2</v>
      </c>
      <c r="AR59" s="36">
        <v>3</v>
      </c>
      <c r="AS59" s="35">
        <v>3</v>
      </c>
      <c r="AT59" s="36">
        <v>3</v>
      </c>
      <c r="AU59" s="35">
        <v>3</v>
      </c>
      <c r="AV59" s="36">
        <v>3</v>
      </c>
      <c r="AW59" s="35">
        <v>3</v>
      </c>
      <c r="AX59" s="36">
        <v>2</v>
      </c>
      <c r="AY59" s="35">
        <v>4</v>
      </c>
      <c r="AZ59" s="36">
        <v>0</v>
      </c>
      <c r="BA59" s="35">
        <v>4</v>
      </c>
      <c r="BB59" s="36"/>
      <c r="BC59" s="35"/>
      <c r="BD59" s="36">
        <v>4</v>
      </c>
      <c r="BE59" s="35">
        <v>1</v>
      </c>
      <c r="BF59" s="36">
        <v>4</v>
      </c>
      <c r="BG59" s="35">
        <v>2</v>
      </c>
      <c r="BH59" s="36">
        <v>3</v>
      </c>
      <c r="BI59" s="35">
        <v>3</v>
      </c>
      <c r="BJ59" s="36">
        <v>4</v>
      </c>
      <c r="BK59" s="35">
        <v>2</v>
      </c>
      <c r="BL59" s="36">
        <v>1</v>
      </c>
      <c r="BM59" s="35">
        <v>4</v>
      </c>
      <c r="BN59" s="36">
        <v>2</v>
      </c>
      <c r="BO59" s="35">
        <v>4</v>
      </c>
      <c r="BP59" s="36">
        <v>2</v>
      </c>
      <c r="BQ59" s="35">
        <v>4</v>
      </c>
      <c r="BR59" s="23"/>
      <c r="BS59" s="24"/>
      <c r="BT59" s="36">
        <v>0</v>
      </c>
      <c r="BU59" s="35">
        <v>4</v>
      </c>
      <c r="BV59" s="205"/>
      <c r="BW59" s="206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29"/>
      <c r="CZ59" s="129"/>
      <c r="DA59" s="129"/>
      <c r="DB59" s="130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6"/>
      <c r="DP59" s="129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x14ac:dyDescent="0.25">
      <c r="A60" s="207" t="s">
        <v>90</v>
      </c>
      <c r="B60" s="208" t="s">
        <v>133</v>
      </c>
      <c r="C60" s="208" t="s">
        <v>126</v>
      </c>
      <c r="D60" s="209"/>
      <c r="E60" s="146">
        <f>IF(G60="",0,IF(F60+G60&lt;1000,1000,F60+G60))</f>
        <v>1020.1999999999999</v>
      </c>
      <c r="F60" s="154">
        <f>IF(I60&gt;150,IF(H60&gt;=65,0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(15+50)%)*10),IF(I60&lt;-150,IF(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&lt;1,0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)</f>
        <v>20.199999999999978</v>
      </c>
      <c r="G60" s="148">
        <v>1000</v>
      </c>
      <c r="H60" s="144">
        <f>IF(COUNT(R60:AS60)=0,0,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/((COUNT(R60:AS60))*2)%)</f>
        <v>39.285714285714285</v>
      </c>
      <c r="I60" s="146">
        <f t="shared" ref="I60" si="105">IF(G60="",0,G60-IF(SUM($G$6:$G$33)=0,0,(SUM($G$6:$G$33)/(COUNT($G$6:$G$33)))))</f>
        <v>-179.28571428571422</v>
      </c>
      <c r="J60" s="146">
        <f>IF(G60=0,0,(SUM($G$6:$G$61)-G60)/(COUNT($G$6:$G$61)-1))</f>
        <v>1167.7307692307693</v>
      </c>
      <c r="K60" s="148">
        <f>SUM(AT60:BU60)</f>
        <v>8</v>
      </c>
      <c r="L60" s="148">
        <f t="shared" ref="L60" si="106">SUM(R60:AS60)</f>
        <v>15</v>
      </c>
      <c r="M60" s="136">
        <f>SUM(L60+K60)</f>
        <v>23</v>
      </c>
      <c r="N60" s="136">
        <v>25</v>
      </c>
      <c r="O60" s="140">
        <f>IF(O61+P61&lt;1,0,SUM(O61/P61))</f>
        <v>0.6071428571428571</v>
      </c>
      <c r="P60" s="141"/>
      <c r="Q60" s="142">
        <f>DP62</f>
        <v>278.5</v>
      </c>
      <c r="R60" s="182">
        <f>IF(R61+S61=0,"",IF(R61=4,3,IF(R61=3,1,0)))</f>
        <v>0</v>
      </c>
      <c r="S60" s="182"/>
      <c r="T60" s="182">
        <f>IF(T61+U61=0,"",IF(T61=4,3,IF(T61=3,1,0)))</f>
        <v>1</v>
      </c>
      <c r="U60" s="182"/>
      <c r="V60" s="182">
        <f>IF(V61+W61=0,"",IF(V61=4,3,IF(V61=3,1,0)))</f>
        <v>1</v>
      </c>
      <c r="W60" s="182"/>
      <c r="X60" s="182">
        <f>IF(X61+Y61=0,"",IF(X61=4,3,IF(X61=3,1,0)))</f>
        <v>3</v>
      </c>
      <c r="Y60" s="182"/>
      <c r="Z60" s="182">
        <f>IF(Z61+AA61=0,"",IF(Z61=4,3,IF(Z61=3,1,0)))</f>
        <v>0</v>
      </c>
      <c r="AA60" s="182"/>
      <c r="AB60" s="182">
        <f>IF(AB61+AC61=0,"",IF(AB61=4,3,IF(AB61=3,1,0)))</f>
        <v>0</v>
      </c>
      <c r="AC60" s="182"/>
      <c r="AD60" s="182">
        <f>IF(AD61+AE61=0,"",IF(AD61=4,3,IF(AD61=3,1,0)))</f>
        <v>3</v>
      </c>
      <c r="AE60" s="182"/>
      <c r="AF60" s="182">
        <f>IF(AF61+AG61=0,"",IF(AF61=4,3,IF(AF61=3,1,0)))</f>
        <v>0</v>
      </c>
      <c r="AG60" s="182"/>
      <c r="AH60" s="182">
        <f>IF(AH61+AI61=0,"",IF(AH61=4,3,IF(AH61=3,1,0)))</f>
        <v>0</v>
      </c>
      <c r="AI60" s="182"/>
      <c r="AJ60" s="182">
        <f>IF(AJ61+AK61=0,"",IF(AJ61=4,3,IF(AJ61=3,1,0)))</f>
        <v>3</v>
      </c>
      <c r="AK60" s="182"/>
      <c r="AL60" s="182">
        <f>IF(AL61+AM61=0,"",IF(AL61=4,3,IF(AL61=3,1,0)))</f>
        <v>1</v>
      </c>
      <c r="AM60" s="182"/>
      <c r="AN60" s="182">
        <f>IF(AN61+AO61=0,"",IF(AN61=4,3,IF(AN61=3,1,0)))</f>
        <v>0</v>
      </c>
      <c r="AO60" s="182"/>
      <c r="AP60" s="182">
        <f>IF(AP61+AQ61=0,"",IF(AP61=4,3,IF(AP61=3,1,0)))</f>
        <v>0</v>
      </c>
      <c r="AQ60" s="182"/>
      <c r="AR60" s="182">
        <f>IF(AR61+AS61=0,"",IF(AR61=4,3,IF(AR61=3,1,0)))</f>
        <v>3</v>
      </c>
      <c r="AS60" s="182"/>
      <c r="AT60" s="182">
        <f>IF(AT61+AU61=0,"",IF(AT61=4,3,IF(AT61=3,1,0)))</f>
        <v>0</v>
      </c>
      <c r="AU60" s="182"/>
      <c r="AV60" s="182">
        <f>IF(AV61+AW61=0,"",IF(AV61=4,3,IF(AV61=3,1,0)))</f>
        <v>0</v>
      </c>
      <c r="AW60" s="182"/>
      <c r="AX60" s="182">
        <f>IF(AX61+AY61=0,"",IF(AX61=4,3,IF(AX61=3,1,0)))</f>
        <v>0</v>
      </c>
      <c r="AY60" s="182"/>
      <c r="AZ60" s="182">
        <f>IF(AZ61+BA61=0,"",IF(AZ61=4,3,IF(AZ61=3,1,0)))</f>
        <v>0</v>
      </c>
      <c r="BA60" s="182"/>
      <c r="BB60" s="182" t="str">
        <f>IF(BB61+BC61=0,"",IF(BB61=4,3,IF(BB61=3,1,0)))</f>
        <v/>
      </c>
      <c r="BC60" s="182"/>
      <c r="BD60" s="182">
        <f>IF(BD61+BE61=0,"",IF(BD61=4,3,IF(BD61=3,1,0)))</f>
        <v>0</v>
      </c>
      <c r="BE60" s="182"/>
      <c r="BF60" s="182">
        <f>IF(BF61+BG61=0,"",IF(BF61=4,3,IF(BF61=3,1,0)))</f>
        <v>0</v>
      </c>
      <c r="BG60" s="182"/>
      <c r="BH60" s="182">
        <f>IF(BH61+BI61=0,"",IF(BH61=4,3,IF(BH61=3,1,0)))</f>
        <v>0</v>
      </c>
      <c r="BI60" s="182"/>
      <c r="BJ60" s="182">
        <f>IF(BJ61+BK61=0,"",IF(BJ61=4,3,IF(BJ61=3,1,0)))</f>
        <v>1</v>
      </c>
      <c r="BK60" s="182"/>
      <c r="BL60" s="182">
        <f>IF(BL61+BM61=0,"",IF(BL61=4,3,IF(BL61=3,1,0)))</f>
        <v>0</v>
      </c>
      <c r="BM60" s="182"/>
      <c r="BN60" s="182">
        <f>IF(BN61+BO61=0,"",IF(BN61=4,3,IF(BN61=3,1,0)))</f>
        <v>3</v>
      </c>
      <c r="BO60" s="182"/>
      <c r="BP60" s="182">
        <f>IF(BP61+BQ61=0,"",IF(BP61=4,3,IF(BP61=3,1,0)))</f>
        <v>1</v>
      </c>
      <c r="BQ60" s="182"/>
      <c r="BR60" s="182">
        <f>IF(BR61+BS61=0,"",IF(BR61=4,3,IF(BR61=3,1,0)))</f>
        <v>3</v>
      </c>
      <c r="BS60" s="182"/>
      <c r="BT60" s="203" t="s">
        <v>27</v>
      </c>
      <c r="BU60" s="204"/>
      <c r="BV60" s="205"/>
      <c r="BW60" s="206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29">
        <f>IF($R60=1,$M60/2)+IF($R60=0,$M60)</f>
        <v>23</v>
      </c>
      <c r="CP60" s="129">
        <f>IF($T60=1,$M60/2)+IF($T60=0,$M60)</f>
        <v>11.5</v>
      </c>
      <c r="CQ60" s="129">
        <f>IF($V60=1,$M60/2)+IF($V60=0,$M60)</f>
        <v>11.5</v>
      </c>
      <c r="CR60" s="129">
        <f>IF($X60=1,$M60/2)+IF($X60=0,$M60)</f>
        <v>0</v>
      </c>
      <c r="CS60" s="129">
        <f>IF($Z60=1,$M60/2)+IF($Z60=0,$M60)</f>
        <v>23</v>
      </c>
      <c r="CT60" s="129">
        <f>IF($AB60=1,$M60/2)+IF($AB60=0,$M60)</f>
        <v>23</v>
      </c>
      <c r="CU60" s="129">
        <f>IF($AD60=1,$M60/2)+IF($AD60=0,$M60)</f>
        <v>0</v>
      </c>
      <c r="CV60" s="129">
        <f>IF($AF60=1,$M60/2)+IF($AF60=0,$M60)</f>
        <v>23</v>
      </c>
      <c r="CW60" s="130">
        <f>IF($AH60=1,$M60/2)+IF($AH60=0,$M60)</f>
        <v>23</v>
      </c>
      <c r="CX60" s="130">
        <f>IF($AJ60=1,$M60/2)+IF($AJ60=0,$M60)</f>
        <v>0</v>
      </c>
      <c r="CY60" s="129">
        <f>IF($AL60=1,$M60/2)+IF($AL60=0,$M60)</f>
        <v>11.5</v>
      </c>
      <c r="CZ60" s="129">
        <f>IF($AN60=1,$M60/2)+IF($AN60=0,$M60)</f>
        <v>23</v>
      </c>
      <c r="DA60" s="129">
        <f>IF($AP60=1,$M60/2)+IF($AP60=0,$M60)</f>
        <v>23</v>
      </c>
      <c r="DB60" s="130">
        <f>IF($AR60=1,$M60/2)+IF($AR60=0,$M60)</f>
        <v>0</v>
      </c>
      <c r="DC60" s="129">
        <f>IF($AT60=1,$M60/2)+IF($AT60=0,$M60)</f>
        <v>23</v>
      </c>
      <c r="DD60" s="129">
        <f>IF($AV60=1,$M60/2)+IF($AV60=0,$M60)</f>
        <v>23</v>
      </c>
      <c r="DE60" s="129">
        <f>IF($AX60=1,$M60/2)+IF($AX60=0,$M60)</f>
        <v>23</v>
      </c>
      <c r="DF60" s="129">
        <f>IF($AZ60=1,$M60/2)+IF($AZ60=0,$M60)</f>
        <v>23</v>
      </c>
      <c r="DG60" s="129">
        <f>IF($BB60=1,$M60/2)+IF($BB60=0,$M60)</f>
        <v>0</v>
      </c>
      <c r="DH60" s="129">
        <f>IF($BD60=1,$M60/2)+IF($BD60=0,$M60)</f>
        <v>23</v>
      </c>
      <c r="DI60" s="129">
        <f>IF($BF60=1,$M60/2)+IF($BF60=0,$M60)</f>
        <v>23</v>
      </c>
      <c r="DJ60" s="129">
        <f>IF($BH60=1,$M60/2)+IF($BH60=0,$M60)</f>
        <v>23</v>
      </c>
      <c r="DK60" s="129">
        <f>IF($BJ60=1,$M60/2)+IF($BJ60=0,$M60)</f>
        <v>11.5</v>
      </c>
      <c r="DL60" s="129">
        <f>IF($BL60=1,$M60/2)+IF($BL60=0,$M60)</f>
        <v>23</v>
      </c>
      <c r="DM60" s="129">
        <f>IF($BN60=1,$M60/2)+IF($BN60=0,$M60)</f>
        <v>0</v>
      </c>
      <c r="DN60" s="129">
        <f>IF($BP60=1,$M60/2)+IF($BP60=0,$M60)</f>
        <v>11.5</v>
      </c>
      <c r="DO60" s="129">
        <f>IF($BR60=1,$M60/2)+IF($BR60=0,$M60)</f>
        <v>0</v>
      </c>
      <c r="DP60" s="126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x14ac:dyDescent="0.25">
      <c r="A61" s="207"/>
      <c r="B61" s="208"/>
      <c r="C61" s="208"/>
      <c r="D61" s="209"/>
      <c r="E61" s="147"/>
      <c r="F61" s="147"/>
      <c r="G61" s="149"/>
      <c r="H61" s="145"/>
      <c r="I61" s="147"/>
      <c r="J61" s="147"/>
      <c r="K61" s="149"/>
      <c r="L61" s="149"/>
      <c r="M61" s="137"/>
      <c r="N61" s="137"/>
      <c r="O61" s="25">
        <f>SUM(R61,T61,V61,X61,Z61,AB61,AD61,AF61,AH61,AJ61,AL61,AN61,AP61,AR61,AT61,AV61,AX61,AZ61,BB61,BD61,BF61,BH61,BJ61,BL61,BN61,BP61,BR61,BT61)</f>
        <v>51</v>
      </c>
      <c r="P61" s="26">
        <f>SUM(S61,U61,W61,Y61,AA61,AC61,AE61,AG61,AI61,AK61,AM61,AO61,AQ61,AS61,AU61,AW61,AY61,BA61,BC61,BE61,BG61,BI61,BK61,BM61,BO61,BQ61,BS61,BU61)</f>
        <v>84</v>
      </c>
      <c r="Q61" s="143"/>
      <c r="R61" s="36">
        <v>1</v>
      </c>
      <c r="S61" s="37">
        <v>4</v>
      </c>
      <c r="T61" s="36">
        <v>3</v>
      </c>
      <c r="U61" s="37">
        <v>3</v>
      </c>
      <c r="V61" s="36">
        <v>3</v>
      </c>
      <c r="W61" s="37">
        <v>3</v>
      </c>
      <c r="X61" s="36">
        <v>4</v>
      </c>
      <c r="Y61" s="37">
        <v>2</v>
      </c>
      <c r="Z61" s="36">
        <v>0</v>
      </c>
      <c r="AA61" s="37">
        <v>4</v>
      </c>
      <c r="AB61" s="36">
        <v>1</v>
      </c>
      <c r="AC61" s="37">
        <v>4</v>
      </c>
      <c r="AD61" s="36">
        <v>4</v>
      </c>
      <c r="AE61" s="37">
        <v>2</v>
      </c>
      <c r="AF61" s="36">
        <v>0</v>
      </c>
      <c r="AG61" s="37">
        <v>4</v>
      </c>
      <c r="AH61" s="36">
        <v>1</v>
      </c>
      <c r="AI61" s="37">
        <v>4</v>
      </c>
      <c r="AJ61" s="36">
        <v>4</v>
      </c>
      <c r="AK61" s="37">
        <v>1</v>
      </c>
      <c r="AL61" s="36">
        <v>3</v>
      </c>
      <c r="AM61" s="37">
        <v>3</v>
      </c>
      <c r="AN61" s="36">
        <v>0</v>
      </c>
      <c r="AO61" s="37">
        <v>4</v>
      </c>
      <c r="AP61" s="36">
        <v>2</v>
      </c>
      <c r="AQ61" s="37">
        <v>4</v>
      </c>
      <c r="AR61" s="36">
        <v>4</v>
      </c>
      <c r="AS61" s="37">
        <v>2</v>
      </c>
      <c r="AT61" s="36">
        <v>0</v>
      </c>
      <c r="AU61" s="37">
        <v>4</v>
      </c>
      <c r="AV61" s="36">
        <v>0</v>
      </c>
      <c r="AW61" s="37">
        <v>4</v>
      </c>
      <c r="AX61" s="36">
        <v>1</v>
      </c>
      <c r="AY61" s="37">
        <v>4</v>
      </c>
      <c r="AZ61" s="36">
        <v>2</v>
      </c>
      <c r="BA61" s="37">
        <v>4</v>
      </c>
      <c r="BB61" s="36"/>
      <c r="BC61" s="37"/>
      <c r="BD61" s="36">
        <v>2</v>
      </c>
      <c r="BE61" s="37">
        <v>4</v>
      </c>
      <c r="BF61" s="36">
        <v>2</v>
      </c>
      <c r="BG61" s="37">
        <v>4</v>
      </c>
      <c r="BH61" s="36">
        <v>0</v>
      </c>
      <c r="BI61" s="37">
        <v>4</v>
      </c>
      <c r="BJ61" s="36">
        <v>3</v>
      </c>
      <c r="BK61" s="37">
        <v>3</v>
      </c>
      <c r="BL61" s="36">
        <v>0</v>
      </c>
      <c r="BM61" s="37">
        <v>4</v>
      </c>
      <c r="BN61" s="36">
        <v>4</v>
      </c>
      <c r="BO61" s="37">
        <v>2</v>
      </c>
      <c r="BP61" s="36">
        <v>3</v>
      </c>
      <c r="BQ61" s="37">
        <v>3</v>
      </c>
      <c r="BR61" s="36">
        <v>4</v>
      </c>
      <c r="BS61" s="37">
        <v>0</v>
      </c>
      <c r="BT61" s="23"/>
      <c r="BU61" s="24"/>
      <c r="BV61" s="205"/>
      <c r="BW61" s="206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29"/>
      <c r="CP61" s="129"/>
      <c r="CQ61" s="129"/>
      <c r="CR61" s="129"/>
      <c r="CS61" s="129"/>
      <c r="CT61" s="129"/>
      <c r="CU61" s="129"/>
      <c r="CV61" s="129"/>
      <c r="CW61" s="130"/>
      <c r="CX61" s="130"/>
      <c r="CY61" s="129"/>
      <c r="CZ61" s="129"/>
      <c r="DA61" s="129"/>
      <c r="DB61" s="130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6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32">
        <f>SUM(CO6:CO61)</f>
        <v>294.5</v>
      </c>
      <c r="CP62" s="32">
        <f t="shared" ref="CP62:DP62" si="107">SUM(CP6:CP61)</f>
        <v>296.5</v>
      </c>
      <c r="CQ62" s="32">
        <f t="shared" si="107"/>
        <v>480.5</v>
      </c>
      <c r="CR62" s="32">
        <f t="shared" si="107"/>
        <v>354</v>
      </c>
      <c r="CS62" s="32">
        <f t="shared" si="107"/>
        <v>297.5</v>
      </c>
      <c r="CT62" s="32">
        <f t="shared" si="107"/>
        <v>438</v>
      </c>
      <c r="CU62" s="32">
        <f t="shared" si="107"/>
        <v>340.5</v>
      </c>
      <c r="CV62" s="32">
        <f t="shared" si="107"/>
        <v>453.5</v>
      </c>
      <c r="CW62" s="32">
        <f t="shared" si="107"/>
        <v>400</v>
      </c>
      <c r="CX62" s="32">
        <f t="shared" si="107"/>
        <v>579.5</v>
      </c>
      <c r="CY62" s="32">
        <f t="shared" si="107"/>
        <v>526.5</v>
      </c>
      <c r="CZ62" s="32">
        <f t="shared" si="107"/>
        <v>687.5</v>
      </c>
      <c r="DA62" s="32">
        <f t="shared" si="107"/>
        <v>283</v>
      </c>
      <c r="DB62" s="32">
        <f t="shared" si="107"/>
        <v>315.5</v>
      </c>
      <c r="DC62" s="32">
        <f t="shared" si="107"/>
        <v>292.5</v>
      </c>
      <c r="DD62" s="32">
        <f t="shared" si="107"/>
        <v>431</v>
      </c>
      <c r="DE62" s="32">
        <f t="shared" si="107"/>
        <v>432</v>
      </c>
      <c r="DF62" s="32">
        <f t="shared" si="107"/>
        <v>370.5</v>
      </c>
      <c r="DG62" s="32">
        <f t="shared" si="107"/>
        <v>0</v>
      </c>
      <c r="DH62" s="32">
        <f t="shared" si="107"/>
        <v>428</v>
      </c>
      <c r="DI62" s="32">
        <f t="shared" si="107"/>
        <v>614.5</v>
      </c>
      <c r="DJ62" s="32">
        <f t="shared" si="107"/>
        <v>481.5</v>
      </c>
      <c r="DK62" s="32">
        <f t="shared" si="107"/>
        <v>405.5</v>
      </c>
      <c r="DL62" s="32">
        <f t="shared" si="107"/>
        <v>713</v>
      </c>
      <c r="DM62" s="32">
        <f t="shared" si="107"/>
        <v>470.5</v>
      </c>
      <c r="DN62" s="32">
        <f t="shared" si="107"/>
        <v>366.5</v>
      </c>
      <c r="DO62" s="32">
        <f t="shared" si="107"/>
        <v>394</v>
      </c>
      <c r="DP62" s="32">
        <f t="shared" si="107"/>
        <v>278.5</v>
      </c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ht="19.5" customHeight="1" x14ac:dyDescent="0.25">
      <c r="A64" s="1"/>
      <c r="B64" s="33" t="s">
        <v>92</v>
      </c>
      <c r="C64" s="127" t="s">
        <v>134</v>
      </c>
      <c r="D64" s="127"/>
      <c r="E64" s="127"/>
      <c r="F64" s="127"/>
      <c r="G64" s="127"/>
      <c r="H64" s="127"/>
      <c r="I64" s="127"/>
      <c r="J64" s="127"/>
      <c r="K64" s="127"/>
      <c r="L64" s="1"/>
      <c r="M64" s="128" t="s">
        <v>94</v>
      </c>
      <c r="N64" s="128"/>
      <c r="O64" s="128"/>
      <c r="P64" s="128"/>
      <c r="Q64" s="128"/>
      <c r="R64" s="128"/>
      <c r="S64" s="128"/>
      <c r="T64" s="127" t="s">
        <v>95</v>
      </c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:1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</row>
    <row r="82" spans="1:1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</row>
    <row r="83" spans="1:1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</row>
    <row r="84" spans="1:1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</row>
    <row r="85" spans="1:1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</row>
  </sheetData>
  <mergeCells count="2300">
    <mergeCell ref="AV5:AW5"/>
    <mergeCell ref="AX5:AY5"/>
    <mergeCell ref="AB5:AC5"/>
    <mergeCell ref="AD5:AE5"/>
    <mergeCell ref="AF5:AG5"/>
    <mergeCell ref="AH5:AI5"/>
    <mergeCell ref="AJ5:AK5"/>
    <mergeCell ref="AL5:AM5"/>
    <mergeCell ref="O5:P5"/>
    <mergeCell ref="R5:S5"/>
    <mergeCell ref="T5:U5"/>
    <mergeCell ref="V5:W5"/>
    <mergeCell ref="X5:Y5"/>
    <mergeCell ref="Z5:AA5"/>
    <mergeCell ref="A1:BV1"/>
    <mergeCell ref="A2:BV2"/>
    <mergeCell ref="A4:B4"/>
    <mergeCell ref="C4:F4"/>
    <mergeCell ref="R4:AA4"/>
    <mergeCell ref="AF4:BV4"/>
    <mergeCell ref="F6:F7"/>
    <mergeCell ref="G6:G7"/>
    <mergeCell ref="H6:H7"/>
    <mergeCell ref="I6:I7"/>
    <mergeCell ref="J6:J7"/>
    <mergeCell ref="K6:K7"/>
    <mergeCell ref="CB5:CC5"/>
    <mergeCell ref="CD5:CE5"/>
    <mergeCell ref="CF5:CG5"/>
    <mergeCell ref="CH5:CI5"/>
    <mergeCell ref="CJ5:CK5"/>
    <mergeCell ref="A6:A7"/>
    <mergeCell ref="B6:B7"/>
    <mergeCell ref="C6:C7"/>
    <mergeCell ref="D6:D7"/>
    <mergeCell ref="E6:E7"/>
    <mergeCell ref="BL5:BM5"/>
    <mergeCell ref="BN5:BO5"/>
    <mergeCell ref="BP5:BQ5"/>
    <mergeCell ref="BR5:BS5"/>
    <mergeCell ref="BT5:BU5"/>
    <mergeCell ref="BZ5:CA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L6:L7"/>
    <mergeCell ref="M6:M7"/>
    <mergeCell ref="N6:N7"/>
    <mergeCell ref="O6:P6"/>
    <mergeCell ref="Q6:Q7"/>
    <mergeCell ref="R6:S6"/>
    <mergeCell ref="BP6:BQ6"/>
    <mergeCell ref="BR6:BS6"/>
    <mergeCell ref="BT6:BU6"/>
    <mergeCell ref="BV6:BV7"/>
    <mergeCell ref="BW6:BW7"/>
    <mergeCell ref="BX6:BX7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AZ6:BA6"/>
    <mergeCell ref="BB6:BC6"/>
    <mergeCell ref="CS6:CS7"/>
    <mergeCell ref="CT6:CT7"/>
    <mergeCell ref="CU6:CU7"/>
    <mergeCell ref="CV6:CV7"/>
    <mergeCell ref="CW6:CW7"/>
    <mergeCell ref="CX6:CX7"/>
    <mergeCell ref="CL6:CL7"/>
    <mergeCell ref="CM6:CM7"/>
    <mergeCell ref="CO6:CO7"/>
    <mergeCell ref="CP6:CP7"/>
    <mergeCell ref="CQ6:CQ7"/>
    <mergeCell ref="CR6:CR7"/>
    <mergeCell ref="BY6:BY7"/>
    <mergeCell ref="CB6:CC6"/>
    <mergeCell ref="CD6:CE6"/>
    <mergeCell ref="CF6:CG6"/>
    <mergeCell ref="CH6:CI6"/>
    <mergeCell ref="CJ6:CK6"/>
    <mergeCell ref="DK6:DK7"/>
    <mergeCell ref="DL6:DL7"/>
    <mergeCell ref="DM6:DM7"/>
    <mergeCell ref="DN6:DN7"/>
    <mergeCell ref="DO6:DO7"/>
    <mergeCell ref="DP6:DP7"/>
    <mergeCell ref="DE6:DE7"/>
    <mergeCell ref="DF6:DF7"/>
    <mergeCell ref="DG6:DG7"/>
    <mergeCell ref="DH6:DH7"/>
    <mergeCell ref="DI6:DI7"/>
    <mergeCell ref="DJ6:DJ7"/>
    <mergeCell ref="CY6:CY7"/>
    <mergeCell ref="CZ6:CZ7"/>
    <mergeCell ref="DA6:DA7"/>
    <mergeCell ref="DB6:DB7"/>
    <mergeCell ref="DC6:DC7"/>
    <mergeCell ref="DD6:DD7"/>
    <mergeCell ref="M8:M9"/>
    <mergeCell ref="N8:N9"/>
    <mergeCell ref="O8:P8"/>
    <mergeCell ref="Q8:Q9"/>
    <mergeCell ref="R8:S8"/>
    <mergeCell ref="T8:U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T8:AU8"/>
    <mergeCell ref="AV8:AW8"/>
    <mergeCell ref="AX8:AY8"/>
    <mergeCell ref="AZ8:BA8"/>
    <mergeCell ref="BB8:BC8"/>
    <mergeCell ref="BD8:BE8"/>
    <mergeCell ref="AH8:AI8"/>
    <mergeCell ref="AJ8:AK8"/>
    <mergeCell ref="AL8:AM8"/>
    <mergeCell ref="AN8:AO8"/>
    <mergeCell ref="AP8:AQ8"/>
    <mergeCell ref="AR8:AS8"/>
    <mergeCell ref="V8:W8"/>
    <mergeCell ref="X8:Y8"/>
    <mergeCell ref="Z8:AA8"/>
    <mergeCell ref="AB8:AC8"/>
    <mergeCell ref="AD8:AE8"/>
    <mergeCell ref="AF8:AG8"/>
    <mergeCell ref="A10:A11"/>
    <mergeCell ref="B10:B11"/>
    <mergeCell ref="C10:C11"/>
    <mergeCell ref="D10:D11"/>
    <mergeCell ref="E10:E11"/>
    <mergeCell ref="DF8:DF9"/>
    <mergeCell ref="DG8:DG9"/>
    <mergeCell ref="DH8:DH9"/>
    <mergeCell ref="DI8:DI9"/>
    <mergeCell ref="DJ8:DJ9"/>
    <mergeCell ref="DK8:DK9"/>
    <mergeCell ref="CZ8:CZ9"/>
    <mergeCell ref="DA8:DA9"/>
    <mergeCell ref="DB8:DB9"/>
    <mergeCell ref="DC8:DC9"/>
    <mergeCell ref="DD8:DD9"/>
    <mergeCell ref="DE8:DE9"/>
    <mergeCell ref="CT8:CT9"/>
    <mergeCell ref="CU8:CU9"/>
    <mergeCell ref="CV8:CV9"/>
    <mergeCell ref="CW8:CW9"/>
    <mergeCell ref="CX8:CX9"/>
    <mergeCell ref="CY8:CY9"/>
    <mergeCell ref="CM8:CM9"/>
    <mergeCell ref="CO8:CO9"/>
    <mergeCell ref="CP8:CP9"/>
    <mergeCell ref="CQ8:CQ9"/>
    <mergeCell ref="CR8:CR9"/>
    <mergeCell ref="CS8:CS9"/>
    <mergeCell ref="BZ8:CA8"/>
    <mergeCell ref="CD8:CE8"/>
    <mergeCell ref="CF8:CG8"/>
    <mergeCell ref="L10:L11"/>
    <mergeCell ref="M10:M11"/>
    <mergeCell ref="N10:N11"/>
    <mergeCell ref="O10:P10"/>
    <mergeCell ref="Q10:Q11"/>
    <mergeCell ref="R10:S10"/>
    <mergeCell ref="F10:F11"/>
    <mergeCell ref="G10:G11"/>
    <mergeCell ref="H10:H11"/>
    <mergeCell ref="I10:I11"/>
    <mergeCell ref="J10:J11"/>
    <mergeCell ref="K10:K11"/>
    <mergeCell ref="DL8:DL9"/>
    <mergeCell ref="DM8:DM9"/>
    <mergeCell ref="DN8:DN9"/>
    <mergeCell ref="DO8:DO9"/>
    <mergeCell ref="DP8:DP9"/>
    <mergeCell ref="CH8:CI8"/>
    <mergeCell ref="CJ8:CK8"/>
    <mergeCell ref="CL8:CL9"/>
    <mergeCell ref="BR8:BS8"/>
    <mergeCell ref="BT8:BU8"/>
    <mergeCell ref="BV8:BV9"/>
    <mergeCell ref="BW8:BW9"/>
    <mergeCell ref="BX8:BX9"/>
    <mergeCell ref="BY8:BY9"/>
    <mergeCell ref="BF8:BG8"/>
    <mergeCell ref="BH8:BI8"/>
    <mergeCell ref="BJ8:BK8"/>
    <mergeCell ref="BL8:BM8"/>
    <mergeCell ref="BN8:BO8"/>
    <mergeCell ref="BP8:BQ8"/>
    <mergeCell ref="AR10:AS10"/>
    <mergeCell ref="AT10:AU10"/>
    <mergeCell ref="AV10:AW10"/>
    <mergeCell ref="AX10:AY10"/>
    <mergeCell ref="AZ10:BA10"/>
    <mergeCell ref="BB10:BC10"/>
    <mergeCell ref="AF10:AG10"/>
    <mergeCell ref="AH10:AI10"/>
    <mergeCell ref="AJ10:AK10"/>
    <mergeCell ref="AL10:AM10"/>
    <mergeCell ref="AN10:AO10"/>
    <mergeCell ref="AP10:AQ10"/>
    <mergeCell ref="T10:U10"/>
    <mergeCell ref="V10:W10"/>
    <mergeCell ref="X10:Y10"/>
    <mergeCell ref="Z10:AA10"/>
    <mergeCell ref="AB10:AC10"/>
    <mergeCell ref="AD10:AE10"/>
    <mergeCell ref="CO10:CO11"/>
    <mergeCell ref="CP10:CP11"/>
    <mergeCell ref="CQ10:CQ11"/>
    <mergeCell ref="CR10:CR11"/>
    <mergeCell ref="BY10:BY11"/>
    <mergeCell ref="BZ10:CA10"/>
    <mergeCell ref="CB10:CC10"/>
    <mergeCell ref="CF10:CG10"/>
    <mergeCell ref="CH10:CI10"/>
    <mergeCell ref="CJ10:CK10"/>
    <mergeCell ref="BP10:BQ10"/>
    <mergeCell ref="BR10:BS10"/>
    <mergeCell ref="BT10:BU10"/>
    <mergeCell ref="BV10:BV11"/>
    <mergeCell ref="BW10:BW11"/>
    <mergeCell ref="BX10:BX11"/>
    <mergeCell ref="BD10:BE10"/>
    <mergeCell ref="BF10:BG10"/>
    <mergeCell ref="BH10:BI10"/>
    <mergeCell ref="BJ10:BK10"/>
    <mergeCell ref="BL10:BM10"/>
    <mergeCell ref="BN10:BO10"/>
    <mergeCell ref="A12:A13"/>
    <mergeCell ref="B12:B13"/>
    <mergeCell ref="C12:C13"/>
    <mergeCell ref="D12:D13"/>
    <mergeCell ref="E12:E13"/>
    <mergeCell ref="F12:F13"/>
    <mergeCell ref="DK10:DK11"/>
    <mergeCell ref="DL10:DL11"/>
    <mergeCell ref="DM10:DM11"/>
    <mergeCell ref="DN10:DN11"/>
    <mergeCell ref="DO10:DO11"/>
    <mergeCell ref="DP10:DP11"/>
    <mergeCell ref="DE10:DE11"/>
    <mergeCell ref="DF10:DF11"/>
    <mergeCell ref="DG10:DG11"/>
    <mergeCell ref="DH10:DH11"/>
    <mergeCell ref="DI10:DI11"/>
    <mergeCell ref="DJ10:DJ11"/>
    <mergeCell ref="CY10:CY11"/>
    <mergeCell ref="CZ10:CZ11"/>
    <mergeCell ref="DA10:DA11"/>
    <mergeCell ref="DB10:DB11"/>
    <mergeCell ref="DC10:DC11"/>
    <mergeCell ref="DD10:DD11"/>
    <mergeCell ref="CS10:CS11"/>
    <mergeCell ref="CT10:CT11"/>
    <mergeCell ref="CU10:CU11"/>
    <mergeCell ref="CV10:CV11"/>
    <mergeCell ref="CW10:CW11"/>
    <mergeCell ref="CX10:CX11"/>
    <mergeCell ref="CL10:CL11"/>
    <mergeCell ref="CM10:CM11"/>
    <mergeCell ref="V12:W12"/>
    <mergeCell ref="X12:Y12"/>
    <mergeCell ref="Z12:AA12"/>
    <mergeCell ref="AB12:AC12"/>
    <mergeCell ref="AD12:AE12"/>
    <mergeCell ref="AF12:AG12"/>
    <mergeCell ref="M12:M13"/>
    <mergeCell ref="N12:N13"/>
    <mergeCell ref="O12:P12"/>
    <mergeCell ref="Q12:Q13"/>
    <mergeCell ref="R12:S12"/>
    <mergeCell ref="T12:U12"/>
    <mergeCell ref="G12:G13"/>
    <mergeCell ref="H12:H13"/>
    <mergeCell ref="I12:I13"/>
    <mergeCell ref="J12:J13"/>
    <mergeCell ref="K12:K13"/>
    <mergeCell ref="L12:L13"/>
    <mergeCell ref="BF12:BG12"/>
    <mergeCell ref="BH12:BI12"/>
    <mergeCell ref="BJ12:BK12"/>
    <mergeCell ref="BL12:BM12"/>
    <mergeCell ref="BN12:BO12"/>
    <mergeCell ref="BP12:BQ12"/>
    <mergeCell ref="AT12:AU12"/>
    <mergeCell ref="AV12:AW12"/>
    <mergeCell ref="AX12:AY12"/>
    <mergeCell ref="AZ12:BA12"/>
    <mergeCell ref="BB12:BC12"/>
    <mergeCell ref="BD12:BE12"/>
    <mergeCell ref="AH12:AI12"/>
    <mergeCell ref="AJ12:AK12"/>
    <mergeCell ref="AL12:AM12"/>
    <mergeCell ref="AN12:AO12"/>
    <mergeCell ref="AP12:AQ12"/>
    <mergeCell ref="AR12:AS12"/>
    <mergeCell ref="CX12:CX13"/>
    <mergeCell ref="CY12:CY13"/>
    <mergeCell ref="CM12:CM13"/>
    <mergeCell ref="CO12:CO13"/>
    <mergeCell ref="CP12:CP13"/>
    <mergeCell ref="CQ12:CQ13"/>
    <mergeCell ref="CR12:CR13"/>
    <mergeCell ref="CS12:CS13"/>
    <mergeCell ref="BZ12:CA12"/>
    <mergeCell ref="CB12:CC12"/>
    <mergeCell ref="CD12:CE12"/>
    <mergeCell ref="CH12:CI12"/>
    <mergeCell ref="CJ12:CK12"/>
    <mergeCell ref="CL12:CL13"/>
    <mergeCell ref="BR12:BS12"/>
    <mergeCell ref="BT12:BU12"/>
    <mergeCell ref="BV12:BV13"/>
    <mergeCell ref="BW12:BW13"/>
    <mergeCell ref="BX12:BX13"/>
    <mergeCell ref="BY12:BY13"/>
    <mergeCell ref="F14:F15"/>
    <mergeCell ref="G14:G15"/>
    <mergeCell ref="H14:H15"/>
    <mergeCell ref="I14:I15"/>
    <mergeCell ref="J14:J15"/>
    <mergeCell ref="K14:K15"/>
    <mergeCell ref="DL12:DL13"/>
    <mergeCell ref="DM12:DM13"/>
    <mergeCell ref="DN12:DN13"/>
    <mergeCell ref="DO12:DO13"/>
    <mergeCell ref="DP12:DP13"/>
    <mergeCell ref="A14:A15"/>
    <mergeCell ref="B14:B15"/>
    <mergeCell ref="C14:C15"/>
    <mergeCell ref="D14:D15"/>
    <mergeCell ref="E14:E15"/>
    <mergeCell ref="DF12:DF13"/>
    <mergeCell ref="DG12:DG13"/>
    <mergeCell ref="DH12:DH13"/>
    <mergeCell ref="DI12:DI13"/>
    <mergeCell ref="DJ12:DJ13"/>
    <mergeCell ref="DK12:DK13"/>
    <mergeCell ref="CZ12:CZ13"/>
    <mergeCell ref="DA12:DA13"/>
    <mergeCell ref="DB12:DB13"/>
    <mergeCell ref="DC12:DC13"/>
    <mergeCell ref="DD12:DD13"/>
    <mergeCell ref="DE12:DE13"/>
    <mergeCell ref="CT12:CT13"/>
    <mergeCell ref="CU12:CU13"/>
    <mergeCell ref="CV12:CV13"/>
    <mergeCell ref="CW12:CW13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L14:L15"/>
    <mergeCell ref="M14:M15"/>
    <mergeCell ref="N14:N15"/>
    <mergeCell ref="O14:P14"/>
    <mergeCell ref="Q14:Q15"/>
    <mergeCell ref="R14:S14"/>
    <mergeCell ref="BP14:BQ14"/>
    <mergeCell ref="BR14:BS14"/>
    <mergeCell ref="BT14:BU14"/>
    <mergeCell ref="BV14:BV15"/>
    <mergeCell ref="BW14:BW15"/>
    <mergeCell ref="BX14:BX15"/>
    <mergeCell ref="BD14:BE14"/>
    <mergeCell ref="BF14:BG14"/>
    <mergeCell ref="BH14:BI14"/>
    <mergeCell ref="BJ14:BK14"/>
    <mergeCell ref="BL14:BM14"/>
    <mergeCell ref="BN14:BO14"/>
    <mergeCell ref="AR14:AS14"/>
    <mergeCell ref="AT14:AU14"/>
    <mergeCell ref="AV14:AW14"/>
    <mergeCell ref="AX14:AY14"/>
    <mergeCell ref="AZ14:BA14"/>
    <mergeCell ref="BB14:BC14"/>
    <mergeCell ref="CS14:CS15"/>
    <mergeCell ref="CT14:CT15"/>
    <mergeCell ref="CU14:CU15"/>
    <mergeCell ref="CV14:CV15"/>
    <mergeCell ref="CW14:CW15"/>
    <mergeCell ref="CX14:CX15"/>
    <mergeCell ref="CL14:CL15"/>
    <mergeCell ref="CM14:CM15"/>
    <mergeCell ref="CO14:CO15"/>
    <mergeCell ref="CP14:CP15"/>
    <mergeCell ref="CQ14:CQ15"/>
    <mergeCell ref="CR14:CR15"/>
    <mergeCell ref="BY14:BY15"/>
    <mergeCell ref="BZ14:CA14"/>
    <mergeCell ref="CB14:CC14"/>
    <mergeCell ref="CD14:CE14"/>
    <mergeCell ref="CF14:CG14"/>
    <mergeCell ref="CJ14:CK14"/>
    <mergeCell ref="DK14:DK15"/>
    <mergeCell ref="DL14:DL15"/>
    <mergeCell ref="DM14:DM15"/>
    <mergeCell ref="DN14:DN15"/>
    <mergeCell ref="DO14:DO15"/>
    <mergeCell ref="DP14:DP15"/>
    <mergeCell ref="DE14:DE15"/>
    <mergeCell ref="DF14:DF15"/>
    <mergeCell ref="DG14:DG15"/>
    <mergeCell ref="DH14:DH15"/>
    <mergeCell ref="DI14:DI15"/>
    <mergeCell ref="DJ14:DJ15"/>
    <mergeCell ref="CY14:CY15"/>
    <mergeCell ref="CZ14:CZ15"/>
    <mergeCell ref="DA14:DA15"/>
    <mergeCell ref="DB14:DB15"/>
    <mergeCell ref="DC14:DC15"/>
    <mergeCell ref="DD14:DD15"/>
    <mergeCell ref="M16:M17"/>
    <mergeCell ref="N16:N17"/>
    <mergeCell ref="O16:P16"/>
    <mergeCell ref="Q16:Q17"/>
    <mergeCell ref="R16:S16"/>
    <mergeCell ref="T16:U16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T16:AU16"/>
    <mergeCell ref="AV16:AW16"/>
    <mergeCell ref="AX16:AY16"/>
    <mergeCell ref="AZ16:BA16"/>
    <mergeCell ref="BB16:BC16"/>
    <mergeCell ref="BD16:BE16"/>
    <mergeCell ref="AH16:AI16"/>
    <mergeCell ref="AJ16:AK16"/>
    <mergeCell ref="AL16:AM16"/>
    <mergeCell ref="AN16:AO16"/>
    <mergeCell ref="AP16:AQ16"/>
    <mergeCell ref="AR16:AS16"/>
    <mergeCell ref="V16:W16"/>
    <mergeCell ref="X16:Y16"/>
    <mergeCell ref="Z16:AA16"/>
    <mergeCell ref="AB16:AC16"/>
    <mergeCell ref="AD16:AE16"/>
    <mergeCell ref="AF16:AG16"/>
    <mergeCell ref="CR16:CR17"/>
    <mergeCell ref="CS16:CS17"/>
    <mergeCell ref="BZ16:CA16"/>
    <mergeCell ref="CB16:CC16"/>
    <mergeCell ref="CD16:CE16"/>
    <mergeCell ref="CF16:CG16"/>
    <mergeCell ref="CH16:CI16"/>
    <mergeCell ref="CL16:CL17"/>
    <mergeCell ref="BR16:BS16"/>
    <mergeCell ref="BT16:BU16"/>
    <mergeCell ref="BV16:BV17"/>
    <mergeCell ref="BW16:BW17"/>
    <mergeCell ref="BX16:BX17"/>
    <mergeCell ref="BY16:BY17"/>
    <mergeCell ref="BF16:BG16"/>
    <mergeCell ref="BH16:BI16"/>
    <mergeCell ref="BJ16:BK16"/>
    <mergeCell ref="BL16:BM16"/>
    <mergeCell ref="BN16:BO16"/>
    <mergeCell ref="BP16:BQ16"/>
    <mergeCell ref="DL16:DL17"/>
    <mergeCell ref="DM16:DM17"/>
    <mergeCell ref="DN16:DN17"/>
    <mergeCell ref="DO16:DO17"/>
    <mergeCell ref="DP16:DP17"/>
    <mergeCell ref="A18:A19"/>
    <mergeCell ref="B18:B19"/>
    <mergeCell ref="C18:C19"/>
    <mergeCell ref="D18:D19"/>
    <mergeCell ref="E18:E19"/>
    <mergeCell ref="DF16:DF17"/>
    <mergeCell ref="DG16:DG17"/>
    <mergeCell ref="DH16:DH17"/>
    <mergeCell ref="DI16:DI17"/>
    <mergeCell ref="DJ16:DJ17"/>
    <mergeCell ref="DK16:DK17"/>
    <mergeCell ref="CZ16:CZ17"/>
    <mergeCell ref="DA16:DA17"/>
    <mergeCell ref="DB16:DB17"/>
    <mergeCell ref="DC16:DC17"/>
    <mergeCell ref="DD16:DD17"/>
    <mergeCell ref="DE16:DE17"/>
    <mergeCell ref="CT16:CT17"/>
    <mergeCell ref="CU16:CU17"/>
    <mergeCell ref="CV16:CV17"/>
    <mergeCell ref="CW16:CW17"/>
    <mergeCell ref="CX16:CX17"/>
    <mergeCell ref="CY16:CY17"/>
    <mergeCell ref="CM16:CM17"/>
    <mergeCell ref="CO16:CO17"/>
    <mergeCell ref="CP16:CP17"/>
    <mergeCell ref="CQ16:CQ17"/>
    <mergeCell ref="T18:U18"/>
    <mergeCell ref="V18:W18"/>
    <mergeCell ref="X18:Y18"/>
    <mergeCell ref="Z18:AA18"/>
    <mergeCell ref="AB18:AC18"/>
    <mergeCell ref="AD18:AE18"/>
    <mergeCell ref="L18:L19"/>
    <mergeCell ref="M18:M19"/>
    <mergeCell ref="N18:N19"/>
    <mergeCell ref="O18:P18"/>
    <mergeCell ref="Q18:Q19"/>
    <mergeCell ref="R18:S18"/>
    <mergeCell ref="F18:F19"/>
    <mergeCell ref="G18:G19"/>
    <mergeCell ref="H18:H19"/>
    <mergeCell ref="I18:I19"/>
    <mergeCell ref="J18:J19"/>
    <mergeCell ref="K18:K19"/>
    <mergeCell ref="BD18:BE18"/>
    <mergeCell ref="BF18:BG18"/>
    <mergeCell ref="BH18:BI18"/>
    <mergeCell ref="BJ18:BK18"/>
    <mergeCell ref="BL18:BM18"/>
    <mergeCell ref="BN18:BO18"/>
    <mergeCell ref="AR18:AS18"/>
    <mergeCell ref="AT18:AU18"/>
    <mergeCell ref="AV18:AW18"/>
    <mergeCell ref="AX18:AY18"/>
    <mergeCell ref="AZ18:BA18"/>
    <mergeCell ref="BB18:BC18"/>
    <mergeCell ref="AF18:AG18"/>
    <mergeCell ref="AH18:AI18"/>
    <mergeCell ref="AJ18:AK18"/>
    <mergeCell ref="AL18:AM18"/>
    <mergeCell ref="AN18:AO18"/>
    <mergeCell ref="AP18:AQ18"/>
    <mergeCell ref="CV18:CV19"/>
    <mergeCell ref="CW18:CW19"/>
    <mergeCell ref="CJ18:CK19"/>
    <mergeCell ref="CL18:CL19"/>
    <mergeCell ref="CM18:CM19"/>
    <mergeCell ref="CO18:CO19"/>
    <mergeCell ref="CP18:CP19"/>
    <mergeCell ref="CQ18:CQ19"/>
    <mergeCell ref="BY18:BY19"/>
    <mergeCell ref="BZ18:CA19"/>
    <mergeCell ref="CB18:CC19"/>
    <mergeCell ref="CD18:CE19"/>
    <mergeCell ref="CF18:CG19"/>
    <mergeCell ref="CH18:CI19"/>
    <mergeCell ref="BP18:BQ18"/>
    <mergeCell ref="BR18:BS18"/>
    <mergeCell ref="BT18:BU18"/>
    <mergeCell ref="BV18:BV19"/>
    <mergeCell ref="BW18:BW19"/>
    <mergeCell ref="BX18:BX19"/>
    <mergeCell ref="DP18:D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DJ18:DJ19"/>
    <mergeCell ref="DK18:DK19"/>
    <mergeCell ref="DL18:DL19"/>
    <mergeCell ref="DM18:DM19"/>
    <mergeCell ref="DN18:DN19"/>
    <mergeCell ref="DO18:DO19"/>
    <mergeCell ref="DD18:DD19"/>
    <mergeCell ref="DE18:DE19"/>
    <mergeCell ref="DF18:DF19"/>
    <mergeCell ref="DG18:DG19"/>
    <mergeCell ref="DH18:DH19"/>
    <mergeCell ref="DI18:DI19"/>
    <mergeCell ref="CX18:CX19"/>
    <mergeCell ref="CY18:CY19"/>
    <mergeCell ref="CZ18:CZ19"/>
    <mergeCell ref="DA18:DA19"/>
    <mergeCell ref="DB18:DB19"/>
    <mergeCell ref="DC18:DC19"/>
    <mergeCell ref="CR18:CR19"/>
    <mergeCell ref="CS18:CS19"/>
    <mergeCell ref="CT18:CT19"/>
    <mergeCell ref="CU18:CU19"/>
    <mergeCell ref="AB20:AC20"/>
    <mergeCell ref="AD20:AE20"/>
    <mergeCell ref="AF20:AG20"/>
    <mergeCell ref="AH20:AI20"/>
    <mergeCell ref="AJ20:AK20"/>
    <mergeCell ref="AL20:AM20"/>
    <mergeCell ref="Q20:Q21"/>
    <mergeCell ref="R20:S20"/>
    <mergeCell ref="T20:U20"/>
    <mergeCell ref="V20:W20"/>
    <mergeCell ref="X20:Y20"/>
    <mergeCell ref="Z20:AA20"/>
    <mergeCell ref="J20:J21"/>
    <mergeCell ref="K20:K21"/>
    <mergeCell ref="L20:L21"/>
    <mergeCell ref="M20:M21"/>
    <mergeCell ref="N20:N21"/>
    <mergeCell ref="O20:P20"/>
    <mergeCell ref="BL20:BM20"/>
    <mergeCell ref="BN20:BO20"/>
    <mergeCell ref="BP20:BQ20"/>
    <mergeCell ref="BR20:BS20"/>
    <mergeCell ref="BT20:BU20"/>
    <mergeCell ref="BV20:BV21"/>
    <mergeCell ref="AZ20:BA20"/>
    <mergeCell ref="BB20:BC20"/>
    <mergeCell ref="BD20:BE20"/>
    <mergeCell ref="BF20:BG20"/>
    <mergeCell ref="BH20:BI20"/>
    <mergeCell ref="BJ20:BK20"/>
    <mergeCell ref="AN20:AO20"/>
    <mergeCell ref="AP20:AQ20"/>
    <mergeCell ref="AR20:AS20"/>
    <mergeCell ref="AT20:AU20"/>
    <mergeCell ref="AV20:AW20"/>
    <mergeCell ref="AX20:AY20"/>
    <mergeCell ref="DA20:DA21"/>
    <mergeCell ref="DB20:DB21"/>
    <mergeCell ref="CQ20:CQ21"/>
    <mergeCell ref="CR20:CR21"/>
    <mergeCell ref="CS20:CS21"/>
    <mergeCell ref="CT20:CT21"/>
    <mergeCell ref="CU20:CU21"/>
    <mergeCell ref="CV20:CV21"/>
    <mergeCell ref="CH20:CI20"/>
    <mergeCell ref="CJ20:CK20"/>
    <mergeCell ref="CL20:CL21"/>
    <mergeCell ref="CM20:CM21"/>
    <mergeCell ref="CO20:CO21"/>
    <mergeCell ref="CP20:CP21"/>
    <mergeCell ref="BW20:BW21"/>
    <mergeCell ref="BX20:BX21"/>
    <mergeCell ref="BY20:BY21"/>
    <mergeCell ref="CB20:CC20"/>
    <mergeCell ref="CD20:CE20"/>
    <mergeCell ref="CF20:CG20"/>
    <mergeCell ref="I22:I23"/>
    <mergeCell ref="J22:J23"/>
    <mergeCell ref="K22:K23"/>
    <mergeCell ref="L22:L23"/>
    <mergeCell ref="M22:M23"/>
    <mergeCell ref="N22:N23"/>
    <mergeCell ref="DO20:DO21"/>
    <mergeCell ref="DP20:DP21"/>
    <mergeCell ref="A22:A23"/>
    <mergeCell ref="B22:B23"/>
    <mergeCell ref="C22:C23"/>
    <mergeCell ref="D22:D23"/>
    <mergeCell ref="E22:E23"/>
    <mergeCell ref="F22:F23"/>
    <mergeCell ref="G22:G23"/>
    <mergeCell ref="H22:H23"/>
    <mergeCell ref="DI20:DI21"/>
    <mergeCell ref="DJ20:DJ21"/>
    <mergeCell ref="DK20:DK21"/>
    <mergeCell ref="DL20:DL21"/>
    <mergeCell ref="DM20:DM21"/>
    <mergeCell ref="DN20:DN21"/>
    <mergeCell ref="DC20:DC21"/>
    <mergeCell ref="DD20:DD21"/>
    <mergeCell ref="DE20:DE21"/>
    <mergeCell ref="DF20:DF21"/>
    <mergeCell ref="DG20:DG21"/>
    <mergeCell ref="DH20:DH21"/>
    <mergeCell ref="CW20:CW21"/>
    <mergeCell ref="CX20:CX21"/>
    <mergeCell ref="CY20:CY21"/>
    <mergeCell ref="CZ20:CZ21"/>
    <mergeCell ref="AL22:AM22"/>
    <mergeCell ref="AN22:AO22"/>
    <mergeCell ref="AP22:AQ22"/>
    <mergeCell ref="AR22:AS22"/>
    <mergeCell ref="AT22:AU22"/>
    <mergeCell ref="AV22:AW22"/>
    <mergeCell ref="Z22:AA22"/>
    <mergeCell ref="AB22:AC22"/>
    <mergeCell ref="AD22:AE22"/>
    <mergeCell ref="AF22:AG22"/>
    <mergeCell ref="AH22:AI22"/>
    <mergeCell ref="AJ22:AK22"/>
    <mergeCell ref="O22:P22"/>
    <mergeCell ref="Q22:Q23"/>
    <mergeCell ref="R22:S22"/>
    <mergeCell ref="T22:U22"/>
    <mergeCell ref="V22:W22"/>
    <mergeCell ref="X22:Y22"/>
    <mergeCell ref="BV22:BV23"/>
    <mergeCell ref="BW22:BW23"/>
    <mergeCell ref="BX22:BX23"/>
    <mergeCell ref="BY22:BY23"/>
    <mergeCell ref="BZ22:CA22"/>
    <mergeCell ref="CD22:CE22"/>
    <mergeCell ref="BJ22:BK22"/>
    <mergeCell ref="BL22:BM22"/>
    <mergeCell ref="BN22:BO22"/>
    <mergeCell ref="BP22:BQ22"/>
    <mergeCell ref="BR22:BS22"/>
    <mergeCell ref="BT22:BU22"/>
    <mergeCell ref="AX22:AY22"/>
    <mergeCell ref="AZ22:BA22"/>
    <mergeCell ref="BB22:BC22"/>
    <mergeCell ref="BD22:BE22"/>
    <mergeCell ref="BF22:BG22"/>
    <mergeCell ref="BH22:BI22"/>
    <mergeCell ref="DF22:DF23"/>
    <mergeCell ref="DG22:DG23"/>
    <mergeCell ref="CV22:CV23"/>
    <mergeCell ref="CW22:CW23"/>
    <mergeCell ref="CX22:CX23"/>
    <mergeCell ref="CY22:CY23"/>
    <mergeCell ref="CZ22:CZ23"/>
    <mergeCell ref="DA22:DA23"/>
    <mergeCell ref="CP22:CP23"/>
    <mergeCell ref="CQ22:CQ23"/>
    <mergeCell ref="CR22:CR23"/>
    <mergeCell ref="CS22:CS23"/>
    <mergeCell ref="CT22:CT23"/>
    <mergeCell ref="CU22:CU23"/>
    <mergeCell ref="CF22:CG22"/>
    <mergeCell ref="CH22:CI22"/>
    <mergeCell ref="CJ22:CK22"/>
    <mergeCell ref="CL22:CL23"/>
    <mergeCell ref="CM22:CM23"/>
    <mergeCell ref="CO22:CO23"/>
    <mergeCell ref="N24:N25"/>
    <mergeCell ref="O24:P24"/>
    <mergeCell ref="Q24:Q25"/>
    <mergeCell ref="R24:S24"/>
    <mergeCell ref="T24:U24"/>
    <mergeCell ref="V24:W24"/>
    <mergeCell ref="H24:H25"/>
    <mergeCell ref="I24:I25"/>
    <mergeCell ref="J24:J25"/>
    <mergeCell ref="K24:K25"/>
    <mergeCell ref="L24:L25"/>
    <mergeCell ref="M24:M25"/>
    <mergeCell ref="DN22:DN23"/>
    <mergeCell ref="DO22:DO23"/>
    <mergeCell ref="DP22:DP23"/>
    <mergeCell ref="A24:A25"/>
    <mergeCell ref="B24:B25"/>
    <mergeCell ref="C24:C25"/>
    <mergeCell ref="D24:D25"/>
    <mergeCell ref="E24:E25"/>
    <mergeCell ref="F24:F25"/>
    <mergeCell ref="G24:G25"/>
    <mergeCell ref="DH22:DH23"/>
    <mergeCell ref="DI22:DI23"/>
    <mergeCell ref="DJ22:DJ23"/>
    <mergeCell ref="DK22:DK23"/>
    <mergeCell ref="DL22:DL23"/>
    <mergeCell ref="DM22:DM23"/>
    <mergeCell ref="DB22:DB23"/>
    <mergeCell ref="DC22:DC23"/>
    <mergeCell ref="DD22:DD23"/>
    <mergeCell ref="DE22:DE23"/>
    <mergeCell ref="AV24:AW24"/>
    <mergeCell ref="AX24:AY24"/>
    <mergeCell ref="AZ24:BA24"/>
    <mergeCell ref="BB24:BC24"/>
    <mergeCell ref="BD24:BE24"/>
    <mergeCell ref="BF24:BG24"/>
    <mergeCell ref="AJ24:AK24"/>
    <mergeCell ref="AL24:AM24"/>
    <mergeCell ref="AN24:AO24"/>
    <mergeCell ref="AP24:AQ24"/>
    <mergeCell ref="AR24:AS24"/>
    <mergeCell ref="AT24:AU24"/>
    <mergeCell ref="X24:Y24"/>
    <mergeCell ref="Z24:AA24"/>
    <mergeCell ref="AB24:AC24"/>
    <mergeCell ref="AD24:AE24"/>
    <mergeCell ref="AF24:AG24"/>
    <mergeCell ref="AH24:AI24"/>
    <mergeCell ref="CS24:CS25"/>
    <mergeCell ref="CT24:CT25"/>
    <mergeCell ref="CB24:CC24"/>
    <mergeCell ref="CF24:CG24"/>
    <mergeCell ref="CH24:CI24"/>
    <mergeCell ref="CJ24:CK24"/>
    <mergeCell ref="CL24:CL25"/>
    <mergeCell ref="CM24:CM25"/>
    <mergeCell ref="BT24:BU24"/>
    <mergeCell ref="BV24:BV25"/>
    <mergeCell ref="BW24:BW25"/>
    <mergeCell ref="BX24:BX25"/>
    <mergeCell ref="BY24:BY25"/>
    <mergeCell ref="BZ24:CA24"/>
    <mergeCell ref="BH24:BI24"/>
    <mergeCell ref="BJ24:BK24"/>
    <mergeCell ref="BL24:BM24"/>
    <mergeCell ref="BN24:BO24"/>
    <mergeCell ref="BP24:BQ24"/>
    <mergeCell ref="BR24:BS24"/>
    <mergeCell ref="DM24:DM25"/>
    <mergeCell ref="DN24:DN25"/>
    <mergeCell ref="DO24:DO25"/>
    <mergeCell ref="DP24:DP25"/>
    <mergeCell ref="A26:A27"/>
    <mergeCell ref="B26:B27"/>
    <mergeCell ref="C26:C27"/>
    <mergeCell ref="D26:D27"/>
    <mergeCell ref="E26:E27"/>
    <mergeCell ref="F26:F27"/>
    <mergeCell ref="DG24:DG25"/>
    <mergeCell ref="DH24:DH25"/>
    <mergeCell ref="DI24:DI25"/>
    <mergeCell ref="DJ24:DJ25"/>
    <mergeCell ref="DK24:DK25"/>
    <mergeCell ref="DL24:DL25"/>
    <mergeCell ref="DA24:DA25"/>
    <mergeCell ref="DB24:DB25"/>
    <mergeCell ref="DC24:DC25"/>
    <mergeCell ref="DD24:DD25"/>
    <mergeCell ref="DE24:DE25"/>
    <mergeCell ref="DF24:DF25"/>
    <mergeCell ref="CU24:CU25"/>
    <mergeCell ref="CV24:CV25"/>
    <mergeCell ref="CW24:CW25"/>
    <mergeCell ref="CX24:CX25"/>
    <mergeCell ref="CY24:CY25"/>
    <mergeCell ref="CZ24:CZ25"/>
    <mergeCell ref="CO24:CO25"/>
    <mergeCell ref="CP24:CP25"/>
    <mergeCell ref="CQ24:CQ25"/>
    <mergeCell ref="CR24:CR25"/>
    <mergeCell ref="V26:W26"/>
    <mergeCell ref="X26:Y26"/>
    <mergeCell ref="Z26:AA26"/>
    <mergeCell ref="AB26:AC26"/>
    <mergeCell ref="AD26:AE26"/>
    <mergeCell ref="AF26:AG26"/>
    <mergeCell ref="M26:M27"/>
    <mergeCell ref="N26:N27"/>
    <mergeCell ref="O26:P26"/>
    <mergeCell ref="Q26:Q27"/>
    <mergeCell ref="R26:S26"/>
    <mergeCell ref="T26:U26"/>
    <mergeCell ref="G26:G27"/>
    <mergeCell ref="H26:H27"/>
    <mergeCell ref="I26:I27"/>
    <mergeCell ref="J26:J27"/>
    <mergeCell ref="K26:K27"/>
    <mergeCell ref="L26:L27"/>
    <mergeCell ref="BF26:BG26"/>
    <mergeCell ref="BH26:BI26"/>
    <mergeCell ref="BJ26:BK26"/>
    <mergeCell ref="BL26:BM26"/>
    <mergeCell ref="BN26:BO26"/>
    <mergeCell ref="BP26:BQ26"/>
    <mergeCell ref="AT26:AU26"/>
    <mergeCell ref="AV26:AW26"/>
    <mergeCell ref="AX26:AY26"/>
    <mergeCell ref="AZ26:BA26"/>
    <mergeCell ref="BB26:BC26"/>
    <mergeCell ref="BD26:BE26"/>
    <mergeCell ref="AH26:AI26"/>
    <mergeCell ref="AJ26:AK26"/>
    <mergeCell ref="AL26:AM26"/>
    <mergeCell ref="AN26:AO26"/>
    <mergeCell ref="AP26:AQ26"/>
    <mergeCell ref="AR26:AS26"/>
    <mergeCell ref="CX26:CX27"/>
    <mergeCell ref="CY26:CY27"/>
    <mergeCell ref="CM26:CM27"/>
    <mergeCell ref="CO26:CO27"/>
    <mergeCell ref="CP26:CP27"/>
    <mergeCell ref="CQ26:CQ27"/>
    <mergeCell ref="CR26:CR27"/>
    <mergeCell ref="CS26:CS27"/>
    <mergeCell ref="BZ26:CA26"/>
    <mergeCell ref="CB26:CC26"/>
    <mergeCell ref="CD26:CE26"/>
    <mergeCell ref="CH26:CI26"/>
    <mergeCell ref="CJ26:CK26"/>
    <mergeCell ref="CL26:CL27"/>
    <mergeCell ref="BR26:BS26"/>
    <mergeCell ref="BT26:BU26"/>
    <mergeCell ref="BV26:BV27"/>
    <mergeCell ref="BW26:BW27"/>
    <mergeCell ref="BX26:BX27"/>
    <mergeCell ref="BY26:BY27"/>
    <mergeCell ref="F28:F29"/>
    <mergeCell ref="G28:G29"/>
    <mergeCell ref="H28:H29"/>
    <mergeCell ref="I28:I29"/>
    <mergeCell ref="J28:J29"/>
    <mergeCell ref="K28:K29"/>
    <mergeCell ref="DL26:DL27"/>
    <mergeCell ref="DM26:DM27"/>
    <mergeCell ref="DN26:DN27"/>
    <mergeCell ref="DO26:DO27"/>
    <mergeCell ref="DP26:DP27"/>
    <mergeCell ref="A28:A29"/>
    <mergeCell ref="B28:B29"/>
    <mergeCell ref="C28:C29"/>
    <mergeCell ref="D28:D29"/>
    <mergeCell ref="E28:E29"/>
    <mergeCell ref="DF26:DF27"/>
    <mergeCell ref="DG26:DG27"/>
    <mergeCell ref="DH26:DH27"/>
    <mergeCell ref="DI26:DI27"/>
    <mergeCell ref="DJ26:DJ27"/>
    <mergeCell ref="DK26:DK27"/>
    <mergeCell ref="CZ26:CZ27"/>
    <mergeCell ref="DA26:DA27"/>
    <mergeCell ref="DB26:DB27"/>
    <mergeCell ref="DC26:DC27"/>
    <mergeCell ref="DD26:DD27"/>
    <mergeCell ref="DE26:DE27"/>
    <mergeCell ref="CT26:CT27"/>
    <mergeCell ref="CU26:CU27"/>
    <mergeCell ref="CV26:CV27"/>
    <mergeCell ref="CW26:CW27"/>
    <mergeCell ref="AF28:AG28"/>
    <mergeCell ref="AH28:AI28"/>
    <mergeCell ref="AJ28:AK28"/>
    <mergeCell ref="AL28:AM28"/>
    <mergeCell ref="AN28:AO28"/>
    <mergeCell ref="AP28:AQ28"/>
    <mergeCell ref="T28:U28"/>
    <mergeCell ref="V28:W28"/>
    <mergeCell ref="X28:Y28"/>
    <mergeCell ref="Z28:AA28"/>
    <mergeCell ref="AB28:AC28"/>
    <mergeCell ref="AD28:AE28"/>
    <mergeCell ref="L28:L29"/>
    <mergeCell ref="M28:M29"/>
    <mergeCell ref="N28:N29"/>
    <mergeCell ref="O28:P28"/>
    <mergeCell ref="Q28:Q29"/>
    <mergeCell ref="R28:S28"/>
    <mergeCell ref="BP28:BQ28"/>
    <mergeCell ref="BR28:BS28"/>
    <mergeCell ref="BT28:BU28"/>
    <mergeCell ref="BV28:BV29"/>
    <mergeCell ref="BW28:BW29"/>
    <mergeCell ref="BX28:BX29"/>
    <mergeCell ref="BD28:BE28"/>
    <mergeCell ref="BF28:BG28"/>
    <mergeCell ref="BH28:BI28"/>
    <mergeCell ref="BJ28:BK28"/>
    <mergeCell ref="BL28:BM28"/>
    <mergeCell ref="BN28:BO28"/>
    <mergeCell ref="AR28:AS28"/>
    <mergeCell ref="AT28:AU28"/>
    <mergeCell ref="AV28:AW28"/>
    <mergeCell ref="AX28:AY28"/>
    <mergeCell ref="AZ28:BA28"/>
    <mergeCell ref="BB28:BC28"/>
    <mergeCell ref="CS28:CS29"/>
    <mergeCell ref="CT28:CT29"/>
    <mergeCell ref="CU28:CU29"/>
    <mergeCell ref="CV28:CV29"/>
    <mergeCell ref="CW28:CW29"/>
    <mergeCell ref="CX28:CX29"/>
    <mergeCell ref="CL28:CL29"/>
    <mergeCell ref="CM28:CM29"/>
    <mergeCell ref="CO28:CO29"/>
    <mergeCell ref="CP28:CP29"/>
    <mergeCell ref="CQ28:CQ29"/>
    <mergeCell ref="CR28:CR29"/>
    <mergeCell ref="BY28:BY29"/>
    <mergeCell ref="BZ28:CA28"/>
    <mergeCell ref="CB28:CC28"/>
    <mergeCell ref="CD28:CE28"/>
    <mergeCell ref="CF28:CG28"/>
    <mergeCell ref="CJ28:CK28"/>
    <mergeCell ref="DK28:DK29"/>
    <mergeCell ref="DL28:DL29"/>
    <mergeCell ref="DM28:DM29"/>
    <mergeCell ref="DN28:DN29"/>
    <mergeCell ref="DO28:DO29"/>
    <mergeCell ref="DP28:DP29"/>
    <mergeCell ref="DE28:DE29"/>
    <mergeCell ref="DF28:DF29"/>
    <mergeCell ref="DG28:DG29"/>
    <mergeCell ref="DH28:DH29"/>
    <mergeCell ref="DI28:DI29"/>
    <mergeCell ref="DJ28:DJ29"/>
    <mergeCell ref="CY28:CY29"/>
    <mergeCell ref="CZ28:CZ29"/>
    <mergeCell ref="DA28:DA29"/>
    <mergeCell ref="DB28:DB29"/>
    <mergeCell ref="DC28:DC29"/>
    <mergeCell ref="DD28:DD29"/>
    <mergeCell ref="M30:M31"/>
    <mergeCell ref="N30:N31"/>
    <mergeCell ref="O30:P30"/>
    <mergeCell ref="Q30:Q31"/>
    <mergeCell ref="R30:S30"/>
    <mergeCell ref="T30:U30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AT30:AU30"/>
    <mergeCell ref="AV30:AW30"/>
    <mergeCell ref="AX30:AY30"/>
    <mergeCell ref="AZ30:BA30"/>
    <mergeCell ref="BB30:BC30"/>
    <mergeCell ref="BD30:BE30"/>
    <mergeCell ref="AH30:AI30"/>
    <mergeCell ref="AJ30:AK30"/>
    <mergeCell ref="AL30:AM30"/>
    <mergeCell ref="AN30:AO30"/>
    <mergeCell ref="AP30:AQ30"/>
    <mergeCell ref="AR30:AS30"/>
    <mergeCell ref="V30:W30"/>
    <mergeCell ref="X30:Y30"/>
    <mergeCell ref="Z30:AA30"/>
    <mergeCell ref="AB30:AC30"/>
    <mergeCell ref="AD30:AE30"/>
    <mergeCell ref="AF30:AG30"/>
    <mergeCell ref="CP30:CP31"/>
    <mergeCell ref="CQ30:CQ31"/>
    <mergeCell ref="CR30:CR31"/>
    <mergeCell ref="CS30:CS31"/>
    <mergeCell ref="BZ30:CA30"/>
    <mergeCell ref="CB30:CC30"/>
    <mergeCell ref="CD30:CE30"/>
    <mergeCell ref="CF30:CG30"/>
    <mergeCell ref="CH30:CI30"/>
    <mergeCell ref="CL30:CL31"/>
    <mergeCell ref="BR30:BS30"/>
    <mergeCell ref="BT30:BU30"/>
    <mergeCell ref="BV30:BV31"/>
    <mergeCell ref="BW30:BW31"/>
    <mergeCell ref="BX30:BX31"/>
    <mergeCell ref="BY30:BY31"/>
    <mergeCell ref="BF30:BG30"/>
    <mergeCell ref="BH30:BI30"/>
    <mergeCell ref="BJ30:BK30"/>
    <mergeCell ref="BL30:BM30"/>
    <mergeCell ref="BN30:BO30"/>
    <mergeCell ref="BP30:BQ30"/>
    <mergeCell ref="A32:A33"/>
    <mergeCell ref="B32:B33"/>
    <mergeCell ref="C32:C33"/>
    <mergeCell ref="D32:D33"/>
    <mergeCell ref="E32:E33"/>
    <mergeCell ref="F32:F33"/>
    <mergeCell ref="DL30:DL31"/>
    <mergeCell ref="DM30:DM31"/>
    <mergeCell ref="DN30:DN31"/>
    <mergeCell ref="DO30:DO31"/>
    <mergeCell ref="DP30:DP31"/>
    <mergeCell ref="AP31:AQ31"/>
    <mergeCell ref="DF30:DF31"/>
    <mergeCell ref="DG30:DG31"/>
    <mergeCell ref="DH30:DH31"/>
    <mergeCell ref="DI30:DI31"/>
    <mergeCell ref="DJ30:DJ31"/>
    <mergeCell ref="DK30:DK31"/>
    <mergeCell ref="CZ30:CZ31"/>
    <mergeCell ref="DA30:DA31"/>
    <mergeCell ref="DB30:DB31"/>
    <mergeCell ref="DC30:DC31"/>
    <mergeCell ref="DD30:DD31"/>
    <mergeCell ref="DE30:DE31"/>
    <mergeCell ref="CT30:CT31"/>
    <mergeCell ref="CU30:CU31"/>
    <mergeCell ref="CV30:CV31"/>
    <mergeCell ref="CW30:CW31"/>
    <mergeCell ref="CX30:CX31"/>
    <mergeCell ref="CY30:CY31"/>
    <mergeCell ref="CM30:CM31"/>
    <mergeCell ref="CO30:CO31"/>
    <mergeCell ref="V32:W32"/>
    <mergeCell ref="X32:Y32"/>
    <mergeCell ref="Z32:AA32"/>
    <mergeCell ref="AB32:AC32"/>
    <mergeCell ref="AD32:AE32"/>
    <mergeCell ref="AF32:AG32"/>
    <mergeCell ref="M32:M33"/>
    <mergeCell ref="N32:N33"/>
    <mergeCell ref="O32:P32"/>
    <mergeCell ref="Q32:Q33"/>
    <mergeCell ref="R32:S32"/>
    <mergeCell ref="T32:U32"/>
    <mergeCell ref="G32:G33"/>
    <mergeCell ref="H32:H33"/>
    <mergeCell ref="I32:I33"/>
    <mergeCell ref="J32:J33"/>
    <mergeCell ref="K32:K33"/>
    <mergeCell ref="L32:L33"/>
    <mergeCell ref="BF32:BG32"/>
    <mergeCell ref="BH32:BI32"/>
    <mergeCell ref="BJ32:BK32"/>
    <mergeCell ref="BL32:BM32"/>
    <mergeCell ref="BN32:BO32"/>
    <mergeCell ref="BP32:BQ32"/>
    <mergeCell ref="AT32:AU32"/>
    <mergeCell ref="AV32:AW32"/>
    <mergeCell ref="AX32:AY32"/>
    <mergeCell ref="AZ32:BA32"/>
    <mergeCell ref="BB32:BC32"/>
    <mergeCell ref="BD32:BE32"/>
    <mergeCell ref="AH32:AI32"/>
    <mergeCell ref="AJ32:AK32"/>
    <mergeCell ref="AL32:AM32"/>
    <mergeCell ref="AN32:AO32"/>
    <mergeCell ref="AP32:AQ32"/>
    <mergeCell ref="AR32:AS32"/>
    <mergeCell ref="CW32:CW33"/>
    <mergeCell ref="CX32:CX33"/>
    <mergeCell ref="CL32:CL33"/>
    <mergeCell ref="CM32:CM33"/>
    <mergeCell ref="CO32:CO33"/>
    <mergeCell ref="CP32:CP33"/>
    <mergeCell ref="CQ32:CQ33"/>
    <mergeCell ref="CR32:CR33"/>
    <mergeCell ref="BZ32:CA33"/>
    <mergeCell ref="CB32:CC33"/>
    <mergeCell ref="CD32:CE33"/>
    <mergeCell ref="CF32:CG33"/>
    <mergeCell ref="CH32:CI33"/>
    <mergeCell ref="CJ32:CK33"/>
    <mergeCell ref="BR32:BS32"/>
    <mergeCell ref="BT32:BU32"/>
    <mergeCell ref="BV32:BV33"/>
    <mergeCell ref="BW32:BW33"/>
    <mergeCell ref="BX32:BX33"/>
    <mergeCell ref="BY32:BY33"/>
    <mergeCell ref="AR33:A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DK32:DK33"/>
    <mergeCell ref="DL32:DL33"/>
    <mergeCell ref="DM32:DM33"/>
    <mergeCell ref="DN32:DN33"/>
    <mergeCell ref="DO32:DO33"/>
    <mergeCell ref="DP32:DP33"/>
    <mergeCell ref="DE32:DE33"/>
    <mergeCell ref="DF32:DF33"/>
    <mergeCell ref="DG32:DG33"/>
    <mergeCell ref="DH32:DH33"/>
    <mergeCell ref="DI32:DI33"/>
    <mergeCell ref="DJ32:DJ33"/>
    <mergeCell ref="CY32:CY33"/>
    <mergeCell ref="CZ32:CZ33"/>
    <mergeCell ref="DA32:DA33"/>
    <mergeCell ref="DB32:DB33"/>
    <mergeCell ref="DC32:DC33"/>
    <mergeCell ref="DD32:DD33"/>
    <mergeCell ref="CS32:CS33"/>
    <mergeCell ref="CT32:CT33"/>
    <mergeCell ref="CU32:CU33"/>
    <mergeCell ref="CV32:CV33"/>
    <mergeCell ref="AB34:AC34"/>
    <mergeCell ref="AD34:AE34"/>
    <mergeCell ref="AF34:AG34"/>
    <mergeCell ref="AH34:AI34"/>
    <mergeCell ref="AJ34:AK34"/>
    <mergeCell ref="AL34:AM34"/>
    <mergeCell ref="Q34:Q35"/>
    <mergeCell ref="R34:S34"/>
    <mergeCell ref="T34:U34"/>
    <mergeCell ref="V34:W34"/>
    <mergeCell ref="X34:Y34"/>
    <mergeCell ref="Z34:AA34"/>
    <mergeCell ref="J34:J35"/>
    <mergeCell ref="K34:K35"/>
    <mergeCell ref="L34:L35"/>
    <mergeCell ref="M34:M35"/>
    <mergeCell ref="N34:N35"/>
    <mergeCell ref="O34:P34"/>
    <mergeCell ref="BL34:BM34"/>
    <mergeCell ref="BN34:BO34"/>
    <mergeCell ref="BP34:BQ34"/>
    <mergeCell ref="BR34:BS34"/>
    <mergeCell ref="BT34:BU34"/>
    <mergeCell ref="BV34:BV35"/>
    <mergeCell ref="AZ34:BA34"/>
    <mergeCell ref="BB34:BC34"/>
    <mergeCell ref="BD34:BE34"/>
    <mergeCell ref="BF34:BG34"/>
    <mergeCell ref="BH34:BI34"/>
    <mergeCell ref="BJ34:BK34"/>
    <mergeCell ref="AN34:AO34"/>
    <mergeCell ref="AP34:AQ34"/>
    <mergeCell ref="AR34:AS34"/>
    <mergeCell ref="AT34:AU34"/>
    <mergeCell ref="AV34:AW34"/>
    <mergeCell ref="AX34:AY34"/>
    <mergeCell ref="DA34:DA35"/>
    <mergeCell ref="DB34:DB35"/>
    <mergeCell ref="CQ34:CQ35"/>
    <mergeCell ref="CR34:CR35"/>
    <mergeCell ref="CS34:CS35"/>
    <mergeCell ref="CT34:CT35"/>
    <mergeCell ref="CU34:CU35"/>
    <mergeCell ref="CV34:CV35"/>
    <mergeCell ref="CH34:CI34"/>
    <mergeCell ref="CJ34:CK34"/>
    <mergeCell ref="CL34:CL35"/>
    <mergeCell ref="CM34:CM35"/>
    <mergeCell ref="CO34:CO35"/>
    <mergeCell ref="CP34:CP35"/>
    <mergeCell ref="BW34:BW35"/>
    <mergeCell ref="BX34:BX35"/>
    <mergeCell ref="BY34:BY35"/>
    <mergeCell ref="CB34:CC34"/>
    <mergeCell ref="CD34:CE34"/>
    <mergeCell ref="CF34:CG34"/>
    <mergeCell ref="I36:I37"/>
    <mergeCell ref="J36:J37"/>
    <mergeCell ref="K36:K37"/>
    <mergeCell ref="L36:L37"/>
    <mergeCell ref="M36:M37"/>
    <mergeCell ref="N36:N37"/>
    <mergeCell ref="DO34:DO35"/>
    <mergeCell ref="DP34:DP35"/>
    <mergeCell ref="A36:A37"/>
    <mergeCell ref="B36:B37"/>
    <mergeCell ref="C36:C37"/>
    <mergeCell ref="D36:D37"/>
    <mergeCell ref="E36:E37"/>
    <mergeCell ref="F36:F37"/>
    <mergeCell ref="G36:G37"/>
    <mergeCell ref="H36:H37"/>
    <mergeCell ref="DI34:DI35"/>
    <mergeCell ref="DJ34:DJ35"/>
    <mergeCell ref="DK34:DK35"/>
    <mergeCell ref="DL34:DL35"/>
    <mergeCell ref="DM34:DM35"/>
    <mergeCell ref="DN34:DN35"/>
    <mergeCell ref="DC34:DC35"/>
    <mergeCell ref="DD34:DD35"/>
    <mergeCell ref="DE34:DE35"/>
    <mergeCell ref="DF34:DF35"/>
    <mergeCell ref="DG34:DG35"/>
    <mergeCell ref="DH34:DH35"/>
    <mergeCell ref="CW34:CW35"/>
    <mergeCell ref="CX34:CX35"/>
    <mergeCell ref="CY34:CY35"/>
    <mergeCell ref="CZ34:CZ35"/>
    <mergeCell ref="AL36:AM36"/>
    <mergeCell ref="AN36:AO36"/>
    <mergeCell ref="AP36:AQ36"/>
    <mergeCell ref="AR36:AS36"/>
    <mergeCell ref="AT36:AU36"/>
    <mergeCell ref="AV36:AW36"/>
    <mergeCell ref="Z36:AA36"/>
    <mergeCell ref="AB36:AC36"/>
    <mergeCell ref="AD36:AE36"/>
    <mergeCell ref="AF36:AG36"/>
    <mergeCell ref="AH36:AI36"/>
    <mergeCell ref="AJ36:AK36"/>
    <mergeCell ref="O36:P36"/>
    <mergeCell ref="Q36:Q37"/>
    <mergeCell ref="R36:S36"/>
    <mergeCell ref="T36:U36"/>
    <mergeCell ref="V36:W36"/>
    <mergeCell ref="X36:Y36"/>
    <mergeCell ref="BV36:BV37"/>
    <mergeCell ref="BW36:BW37"/>
    <mergeCell ref="BX36:BX37"/>
    <mergeCell ref="BY36:BY37"/>
    <mergeCell ref="BZ36:CA36"/>
    <mergeCell ref="CD36:CE36"/>
    <mergeCell ref="BJ36:BK36"/>
    <mergeCell ref="BL36:BM36"/>
    <mergeCell ref="BN36:BO36"/>
    <mergeCell ref="BP36:BQ36"/>
    <mergeCell ref="BR36:BS36"/>
    <mergeCell ref="BT36:BU36"/>
    <mergeCell ref="AX36:AY36"/>
    <mergeCell ref="AZ36:BA36"/>
    <mergeCell ref="BB36:BC36"/>
    <mergeCell ref="BD36:BE36"/>
    <mergeCell ref="BF36:BG36"/>
    <mergeCell ref="BH36:BI36"/>
    <mergeCell ref="DF36:DF37"/>
    <mergeCell ref="DG36:DG37"/>
    <mergeCell ref="CV36:CV37"/>
    <mergeCell ref="CW36:CW37"/>
    <mergeCell ref="CX36:CX37"/>
    <mergeCell ref="CY36:CY37"/>
    <mergeCell ref="CZ36:CZ37"/>
    <mergeCell ref="DA36:DA37"/>
    <mergeCell ref="CP36:CP37"/>
    <mergeCell ref="CQ36:CQ37"/>
    <mergeCell ref="CR36:CR37"/>
    <mergeCell ref="CS36:CS37"/>
    <mergeCell ref="CT36:CT37"/>
    <mergeCell ref="CU36:CU37"/>
    <mergeCell ref="CF36:CG36"/>
    <mergeCell ref="CH36:CI36"/>
    <mergeCell ref="CJ36:CK36"/>
    <mergeCell ref="CL36:CL37"/>
    <mergeCell ref="CM36:CM37"/>
    <mergeCell ref="CO36:CO37"/>
    <mergeCell ref="N38:N39"/>
    <mergeCell ref="O38:P38"/>
    <mergeCell ref="Q38:Q39"/>
    <mergeCell ref="R38:S38"/>
    <mergeCell ref="T38:U38"/>
    <mergeCell ref="V38:W38"/>
    <mergeCell ref="H38:H39"/>
    <mergeCell ref="I38:I39"/>
    <mergeCell ref="J38:J39"/>
    <mergeCell ref="K38:K39"/>
    <mergeCell ref="L38:L39"/>
    <mergeCell ref="M38:M39"/>
    <mergeCell ref="DN36:DN37"/>
    <mergeCell ref="DO36:DO37"/>
    <mergeCell ref="DP36:DP37"/>
    <mergeCell ref="A38:A39"/>
    <mergeCell ref="B38:B39"/>
    <mergeCell ref="C38:C39"/>
    <mergeCell ref="D38:D39"/>
    <mergeCell ref="E38:E39"/>
    <mergeCell ref="F38:F39"/>
    <mergeCell ref="G38:G39"/>
    <mergeCell ref="DH36:DH37"/>
    <mergeCell ref="DI36:DI37"/>
    <mergeCell ref="DJ36:DJ37"/>
    <mergeCell ref="DK36:DK37"/>
    <mergeCell ref="DL36:DL37"/>
    <mergeCell ref="DM36:DM37"/>
    <mergeCell ref="DB36:DB37"/>
    <mergeCell ref="DC36:DC37"/>
    <mergeCell ref="DD36:DD37"/>
    <mergeCell ref="DE36:DE37"/>
    <mergeCell ref="AV38:AW38"/>
    <mergeCell ref="AX38:AY38"/>
    <mergeCell ref="AZ38:BA38"/>
    <mergeCell ref="BB38:BC38"/>
    <mergeCell ref="BD38:BE38"/>
    <mergeCell ref="BF38:BG38"/>
    <mergeCell ref="AJ38:AK38"/>
    <mergeCell ref="AL38:AM38"/>
    <mergeCell ref="AN38:AO38"/>
    <mergeCell ref="AP38:AQ38"/>
    <mergeCell ref="AR38:AS38"/>
    <mergeCell ref="AT38:AU38"/>
    <mergeCell ref="X38:Y38"/>
    <mergeCell ref="Z38:AA38"/>
    <mergeCell ref="AB38:AC38"/>
    <mergeCell ref="AD38:AE38"/>
    <mergeCell ref="AF38:AG38"/>
    <mergeCell ref="AH38:AI38"/>
    <mergeCell ref="CS38:CS39"/>
    <mergeCell ref="CT38:CT39"/>
    <mergeCell ref="CB38:CC38"/>
    <mergeCell ref="CF38:CG38"/>
    <mergeCell ref="CH38:CI38"/>
    <mergeCell ref="CJ38:CK38"/>
    <mergeCell ref="CL38:CL39"/>
    <mergeCell ref="CM38:CM39"/>
    <mergeCell ref="BT38:BU38"/>
    <mergeCell ref="BV38:BV39"/>
    <mergeCell ref="BW38:BW39"/>
    <mergeCell ref="BX38:BX39"/>
    <mergeCell ref="BY38:BY39"/>
    <mergeCell ref="BZ38:CA38"/>
    <mergeCell ref="BH38:BI38"/>
    <mergeCell ref="BJ38:BK38"/>
    <mergeCell ref="BL38:BM38"/>
    <mergeCell ref="BN38:BO38"/>
    <mergeCell ref="BP38:BQ38"/>
    <mergeCell ref="BR38:BS38"/>
    <mergeCell ref="DM38:DM39"/>
    <mergeCell ref="DN38:DN39"/>
    <mergeCell ref="DO38:DO39"/>
    <mergeCell ref="DP38:DP39"/>
    <mergeCell ref="A40:A41"/>
    <mergeCell ref="B40:B41"/>
    <mergeCell ref="C40:C41"/>
    <mergeCell ref="D40:D41"/>
    <mergeCell ref="E40:E41"/>
    <mergeCell ref="F40:F41"/>
    <mergeCell ref="DG38:DG39"/>
    <mergeCell ref="DH38:DH39"/>
    <mergeCell ref="DI38:DI39"/>
    <mergeCell ref="DJ38:DJ39"/>
    <mergeCell ref="DK38:DK39"/>
    <mergeCell ref="DL38:DL39"/>
    <mergeCell ref="DA38:DA39"/>
    <mergeCell ref="DB38:DB39"/>
    <mergeCell ref="DC38:DC39"/>
    <mergeCell ref="DD38:DD39"/>
    <mergeCell ref="DE38:DE39"/>
    <mergeCell ref="DF38:DF39"/>
    <mergeCell ref="CU38:CU39"/>
    <mergeCell ref="CV38:CV39"/>
    <mergeCell ref="CW38:CW39"/>
    <mergeCell ref="CX38:CX39"/>
    <mergeCell ref="CY38:CY39"/>
    <mergeCell ref="CZ38:CZ39"/>
    <mergeCell ref="CO38:CO39"/>
    <mergeCell ref="CP38:CP39"/>
    <mergeCell ref="CQ38:CQ39"/>
    <mergeCell ref="CR38:CR39"/>
    <mergeCell ref="V40:W40"/>
    <mergeCell ref="X40:Y40"/>
    <mergeCell ref="Z40:AA40"/>
    <mergeCell ref="AB40:AC40"/>
    <mergeCell ref="AD40:AE40"/>
    <mergeCell ref="AF40:AG40"/>
    <mergeCell ref="M40:M41"/>
    <mergeCell ref="N40:N41"/>
    <mergeCell ref="O40:P40"/>
    <mergeCell ref="Q40:Q41"/>
    <mergeCell ref="R40:S40"/>
    <mergeCell ref="T40:U40"/>
    <mergeCell ref="G40:G41"/>
    <mergeCell ref="H40:H41"/>
    <mergeCell ref="I40:I41"/>
    <mergeCell ref="J40:J41"/>
    <mergeCell ref="K40:K41"/>
    <mergeCell ref="L40:L41"/>
    <mergeCell ref="BF40:BG40"/>
    <mergeCell ref="BH40:BI40"/>
    <mergeCell ref="BJ40:BK40"/>
    <mergeCell ref="BL40:BM40"/>
    <mergeCell ref="BN40:BO40"/>
    <mergeCell ref="BP40:BQ40"/>
    <mergeCell ref="AT40:AU40"/>
    <mergeCell ref="AV40:AW40"/>
    <mergeCell ref="AX40:AY40"/>
    <mergeCell ref="AZ40:BA40"/>
    <mergeCell ref="BB40:BC40"/>
    <mergeCell ref="BD40:BE40"/>
    <mergeCell ref="AH40:AI40"/>
    <mergeCell ref="AJ40:AK40"/>
    <mergeCell ref="AL40:AM40"/>
    <mergeCell ref="AN40:AO40"/>
    <mergeCell ref="AP40:AQ40"/>
    <mergeCell ref="AR40:AS40"/>
    <mergeCell ref="CX40:CX41"/>
    <mergeCell ref="CY40:CY41"/>
    <mergeCell ref="CM40:CM41"/>
    <mergeCell ref="CO40:CO41"/>
    <mergeCell ref="CP40:CP41"/>
    <mergeCell ref="CQ40:CQ41"/>
    <mergeCell ref="CR40:CR41"/>
    <mergeCell ref="CS40:CS41"/>
    <mergeCell ref="BZ40:CA40"/>
    <mergeCell ref="CB40:CC40"/>
    <mergeCell ref="CD40:CE40"/>
    <mergeCell ref="CH40:CI40"/>
    <mergeCell ref="CJ40:CK40"/>
    <mergeCell ref="CL40:CL41"/>
    <mergeCell ref="BR40:BS40"/>
    <mergeCell ref="BT40:BU40"/>
    <mergeCell ref="BV40:BV41"/>
    <mergeCell ref="BW40:BW41"/>
    <mergeCell ref="BX40:BX41"/>
    <mergeCell ref="BY40:BY41"/>
    <mergeCell ref="F42:F43"/>
    <mergeCell ref="G42:G43"/>
    <mergeCell ref="H42:H43"/>
    <mergeCell ref="I42:I43"/>
    <mergeCell ref="J42:J43"/>
    <mergeCell ref="K42:K43"/>
    <mergeCell ref="DL40:DL41"/>
    <mergeCell ref="DM40:DM41"/>
    <mergeCell ref="DN40:DN41"/>
    <mergeCell ref="DO40:DO41"/>
    <mergeCell ref="DP40:DP41"/>
    <mergeCell ref="A42:A43"/>
    <mergeCell ref="B42:B43"/>
    <mergeCell ref="C42:C43"/>
    <mergeCell ref="D42:D43"/>
    <mergeCell ref="E42:E43"/>
    <mergeCell ref="DF40:DF41"/>
    <mergeCell ref="DG40:DG41"/>
    <mergeCell ref="DH40:DH41"/>
    <mergeCell ref="DI40:DI41"/>
    <mergeCell ref="DJ40:DJ41"/>
    <mergeCell ref="DK40:DK41"/>
    <mergeCell ref="CZ40:CZ41"/>
    <mergeCell ref="DA40:DA41"/>
    <mergeCell ref="DB40:DB41"/>
    <mergeCell ref="DC40:DC41"/>
    <mergeCell ref="DD40:DD41"/>
    <mergeCell ref="DE40:DE41"/>
    <mergeCell ref="CT40:CT41"/>
    <mergeCell ref="CU40:CU41"/>
    <mergeCell ref="CV40:CV41"/>
    <mergeCell ref="CW40:CW41"/>
    <mergeCell ref="AF42:AG42"/>
    <mergeCell ref="AH42:AI42"/>
    <mergeCell ref="AJ42:AK42"/>
    <mergeCell ref="AL42:AM42"/>
    <mergeCell ref="AN42:AO42"/>
    <mergeCell ref="AP42:AQ42"/>
    <mergeCell ref="T42:U42"/>
    <mergeCell ref="V42:W42"/>
    <mergeCell ref="X42:Y42"/>
    <mergeCell ref="Z42:AA42"/>
    <mergeCell ref="AB42:AC42"/>
    <mergeCell ref="AD42:AE42"/>
    <mergeCell ref="L42:L43"/>
    <mergeCell ref="M42:M43"/>
    <mergeCell ref="N42:N43"/>
    <mergeCell ref="O42:P42"/>
    <mergeCell ref="Q42:Q43"/>
    <mergeCell ref="R42:S42"/>
    <mergeCell ref="BP42:BQ42"/>
    <mergeCell ref="BR42:BS42"/>
    <mergeCell ref="BT42:BU42"/>
    <mergeCell ref="BV42:BV43"/>
    <mergeCell ref="BW42:BW43"/>
    <mergeCell ref="BX42:BX43"/>
    <mergeCell ref="BD42:BE42"/>
    <mergeCell ref="BF42:BG42"/>
    <mergeCell ref="BH42:BI42"/>
    <mergeCell ref="BJ42:BK42"/>
    <mergeCell ref="BL42:BM42"/>
    <mergeCell ref="BN42:BO42"/>
    <mergeCell ref="AR42:AS42"/>
    <mergeCell ref="AT42:AU42"/>
    <mergeCell ref="AV42:AW42"/>
    <mergeCell ref="AX42:AY42"/>
    <mergeCell ref="AZ42:BA42"/>
    <mergeCell ref="BB42:BC42"/>
    <mergeCell ref="CS42:CS43"/>
    <mergeCell ref="CT42:CT43"/>
    <mergeCell ref="CU42:CU43"/>
    <mergeCell ref="CV42:CV43"/>
    <mergeCell ref="CW42:CW43"/>
    <mergeCell ref="CX42:CX43"/>
    <mergeCell ref="CL42:CL43"/>
    <mergeCell ref="CM42:CM43"/>
    <mergeCell ref="CO42:CO43"/>
    <mergeCell ref="CP42:CP43"/>
    <mergeCell ref="CQ42:CQ43"/>
    <mergeCell ref="CR42:CR43"/>
    <mergeCell ref="BY42:BY43"/>
    <mergeCell ref="BZ42:CA42"/>
    <mergeCell ref="CB42:CC42"/>
    <mergeCell ref="CD42:CE42"/>
    <mergeCell ref="CF42:CG42"/>
    <mergeCell ref="CJ42:CK42"/>
    <mergeCell ref="DK42:DK43"/>
    <mergeCell ref="DL42:DL43"/>
    <mergeCell ref="DM42:DM43"/>
    <mergeCell ref="DN42:DN43"/>
    <mergeCell ref="DO42:DO43"/>
    <mergeCell ref="DP42:DP43"/>
    <mergeCell ref="DE42:DE43"/>
    <mergeCell ref="DF42:DF43"/>
    <mergeCell ref="DG42:DG43"/>
    <mergeCell ref="DH42:DH43"/>
    <mergeCell ref="DI42:DI43"/>
    <mergeCell ref="DJ42:DJ43"/>
    <mergeCell ref="CY42:CY43"/>
    <mergeCell ref="CZ42:CZ43"/>
    <mergeCell ref="DA42:DA43"/>
    <mergeCell ref="DB42:DB43"/>
    <mergeCell ref="DC42:DC43"/>
    <mergeCell ref="DD42:DD43"/>
    <mergeCell ref="M44:M45"/>
    <mergeCell ref="N44:N45"/>
    <mergeCell ref="O44:P44"/>
    <mergeCell ref="Q44:Q45"/>
    <mergeCell ref="R44:S44"/>
    <mergeCell ref="T44:U44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AT44:AU44"/>
    <mergeCell ref="AV44:AW44"/>
    <mergeCell ref="AX44:AY44"/>
    <mergeCell ref="AZ44:BA44"/>
    <mergeCell ref="BB44:BC44"/>
    <mergeCell ref="BD44:BE44"/>
    <mergeCell ref="AH44:AI44"/>
    <mergeCell ref="AJ44:AK44"/>
    <mergeCell ref="AL44:AM44"/>
    <mergeCell ref="AN44:AO44"/>
    <mergeCell ref="AP44:AQ44"/>
    <mergeCell ref="AR44:AS44"/>
    <mergeCell ref="V44:W44"/>
    <mergeCell ref="X44:Y44"/>
    <mergeCell ref="Z44:AA44"/>
    <mergeCell ref="AB44:AC44"/>
    <mergeCell ref="AD44:AE44"/>
    <mergeCell ref="AF44:AG44"/>
    <mergeCell ref="A46:A47"/>
    <mergeCell ref="B46:B47"/>
    <mergeCell ref="C46:C47"/>
    <mergeCell ref="D46:D47"/>
    <mergeCell ref="E46:E47"/>
    <mergeCell ref="DF44:DF45"/>
    <mergeCell ref="DG44:DG45"/>
    <mergeCell ref="DH44:DH45"/>
    <mergeCell ref="DI44:DI45"/>
    <mergeCell ref="DJ44:DJ45"/>
    <mergeCell ref="DK44:DK45"/>
    <mergeCell ref="CZ44:CZ45"/>
    <mergeCell ref="DA44:DA45"/>
    <mergeCell ref="DB44:DB45"/>
    <mergeCell ref="DC44:DC45"/>
    <mergeCell ref="DD44:DD45"/>
    <mergeCell ref="DE44:DE45"/>
    <mergeCell ref="CT44:CT45"/>
    <mergeCell ref="CU44:CU45"/>
    <mergeCell ref="CV44:CV45"/>
    <mergeCell ref="CW44:CW45"/>
    <mergeCell ref="CX44:CX45"/>
    <mergeCell ref="CY44:CY45"/>
    <mergeCell ref="CM44:CM45"/>
    <mergeCell ref="CO44:CO45"/>
    <mergeCell ref="CP44:CP45"/>
    <mergeCell ref="CQ44:CQ45"/>
    <mergeCell ref="CR44:CR45"/>
    <mergeCell ref="CS44:CS45"/>
    <mergeCell ref="BZ44:CA44"/>
    <mergeCell ref="CB44:CC44"/>
    <mergeCell ref="CD44:CE44"/>
    <mergeCell ref="L46:L47"/>
    <mergeCell ref="M46:M47"/>
    <mergeCell ref="N46:N47"/>
    <mergeCell ref="O46:P46"/>
    <mergeCell ref="Q46:Q47"/>
    <mergeCell ref="R46:S46"/>
    <mergeCell ref="F46:F47"/>
    <mergeCell ref="G46:G47"/>
    <mergeCell ref="H46:H47"/>
    <mergeCell ref="I46:I47"/>
    <mergeCell ref="J46:J47"/>
    <mergeCell ref="K46:K47"/>
    <mergeCell ref="DL44:DL45"/>
    <mergeCell ref="DM44:DM45"/>
    <mergeCell ref="DN44:DN45"/>
    <mergeCell ref="DO44:DO45"/>
    <mergeCell ref="DP44:DP45"/>
    <mergeCell ref="CF44:CG44"/>
    <mergeCell ref="CH44:CI44"/>
    <mergeCell ref="CL44:CL45"/>
    <mergeCell ref="BR44:BS44"/>
    <mergeCell ref="BT44:BU44"/>
    <mergeCell ref="BV44:BV45"/>
    <mergeCell ref="BW44:BW45"/>
    <mergeCell ref="BX44:BX45"/>
    <mergeCell ref="BY44:BY45"/>
    <mergeCell ref="BF44:BG44"/>
    <mergeCell ref="BH44:BI44"/>
    <mergeCell ref="BJ44:BK44"/>
    <mergeCell ref="BL44:BM44"/>
    <mergeCell ref="BN44:BO44"/>
    <mergeCell ref="BP44:BQ44"/>
    <mergeCell ref="AR46:AS46"/>
    <mergeCell ref="AT46:AU46"/>
    <mergeCell ref="AV46:AW46"/>
    <mergeCell ref="AX46:AY46"/>
    <mergeCell ref="AZ46:BA46"/>
    <mergeCell ref="BB46:BC46"/>
    <mergeCell ref="AF46:AG46"/>
    <mergeCell ref="AH46:AI46"/>
    <mergeCell ref="AJ46:AK46"/>
    <mergeCell ref="AL46:AM46"/>
    <mergeCell ref="AN46:AO46"/>
    <mergeCell ref="AP46:AQ46"/>
    <mergeCell ref="T46:U46"/>
    <mergeCell ref="V46:W46"/>
    <mergeCell ref="X46:Y46"/>
    <mergeCell ref="Z46:AA46"/>
    <mergeCell ref="AB46:AC46"/>
    <mergeCell ref="AD46:AE46"/>
    <mergeCell ref="CZ46:CZ47"/>
    <mergeCell ref="DA46:DA47"/>
    <mergeCell ref="CP46:CP47"/>
    <mergeCell ref="CQ46:CQ47"/>
    <mergeCell ref="CR46:CR47"/>
    <mergeCell ref="CS46:CS47"/>
    <mergeCell ref="CT46:CT47"/>
    <mergeCell ref="CU46:CU47"/>
    <mergeCell ref="BP46:BQ46"/>
    <mergeCell ref="BR46:BS46"/>
    <mergeCell ref="BT46:BU46"/>
    <mergeCell ref="BV46:BV47"/>
    <mergeCell ref="BW46:BW47"/>
    <mergeCell ref="CO46:CO47"/>
    <mergeCell ref="BD46:BE46"/>
    <mergeCell ref="BF46:BG46"/>
    <mergeCell ref="BH46:BI46"/>
    <mergeCell ref="BJ46:BK46"/>
    <mergeCell ref="BL46:BM46"/>
    <mergeCell ref="BN46:BO46"/>
    <mergeCell ref="H48:H49"/>
    <mergeCell ref="I48:I49"/>
    <mergeCell ref="J48:J49"/>
    <mergeCell ref="K48:K49"/>
    <mergeCell ref="L48:L49"/>
    <mergeCell ref="M48:M49"/>
    <mergeCell ref="DN46:DN47"/>
    <mergeCell ref="DO46:DO47"/>
    <mergeCell ref="DP46:DP47"/>
    <mergeCell ref="A48:A49"/>
    <mergeCell ref="B48:B49"/>
    <mergeCell ref="C48:C49"/>
    <mergeCell ref="D48:D49"/>
    <mergeCell ref="E48:E49"/>
    <mergeCell ref="F48:F49"/>
    <mergeCell ref="G48:G49"/>
    <mergeCell ref="DH46:DH47"/>
    <mergeCell ref="DI46:DI47"/>
    <mergeCell ref="DJ46:DJ47"/>
    <mergeCell ref="DK46:DK47"/>
    <mergeCell ref="DL46:DL47"/>
    <mergeCell ref="DM46:DM47"/>
    <mergeCell ref="DB46:DB47"/>
    <mergeCell ref="DC46:DC47"/>
    <mergeCell ref="DD46:DD47"/>
    <mergeCell ref="DE46:DE47"/>
    <mergeCell ref="DF46:DF47"/>
    <mergeCell ref="DG46:DG47"/>
    <mergeCell ref="CV46:CV47"/>
    <mergeCell ref="CW46:CW47"/>
    <mergeCell ref="CX46:CX47"/>
    <mergeCell ref="CY46:CY47"/>
    <mergeCell ref="AJ48:AK48"/>
    <mergeCell ref="AL48:AM48"/>
    <mergeCell ref="AN48:AO48"/>
    <mergeCell ref="AP48:AQ48"/>
    <mergeCell ref="AR48:AS48"/>
    <mergeCell ref="AT48:AU48"/>
    <mergeCell ref="X48:Y48"/>
    <mergeCell ref="Z48:AA48"/>
    <mergeCell ref="AB48:AC48"/>
    <mergeCell ref="AD48:AE48"/>
    <mergeCell ref="AF48:AG48"/>
    <mergeCell ref="AH48:AI48"/>
    <mergeCell ref="N48:N49"/>
    <mergeCell ref="O48:P48"/>
    <mergeCell ref="Q48:Q49"/>
    <mergeCell ref="R48:S48"/>
    <mergeCell ref="T48:U48"/>
    <mergeCell ref="V48:W48"/>
    <mergeCell ref="CV48:CV49"/>
    <mergeCell ref="CW48:CW49"/>
    <mergeCell ref="BT48:BU48"/>
    <mergeCell ref="BV48:BV49"/>
    <mergeCell ref="BW48:BW49"/>
    <mergeCell ref="CO48:CO49"/>
    <mergeCell ref="CP48:CP49"/>
    <mergeCell ref="CQ48:CQ49"/>
    <mergeCell ref="BH48:BI48"/>
    <mergeCell ref="BJ48:BK48"/>
    <mergeCell ref="BL48:BM48"/>
    <mergeCell ref="BN48:BO48"/>
    <mergeCell ref="BP48:BQ48"/>
    <mergeCell ref="BR48:BS48"/>
    <mergeCell ref="AV48:AW48"/>
    <mergeCell ref="AX48:AY48"/>
    <mergeCell ref="AZ48:BA48"/>
    <mergeCell ref="BB48:BC48"/>
    <mergeCell ref="BD48:BE48"/>
    <mergeCell ref="BF48:BG48"/>
    <mergeCell ref="DP48:D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DJ48:DJ49"/>
    <mergeCell ref="DK48:DK49"/>
    <mergeCell ref="DL48:DL49"/>
    <mergeCell ref="DM48:DM49"/>
    <mergeCell ref="DN48:DN49"/>
    <mergeCell ref="DO48:DO49"/>
    <mergeCell ref="DD48:DD49"/>
    <mergeCell ref="DE48:DE49"/>
    <mergeCell ref="DF48:DF49"/>
    <mergeCell ref="DG48:DG49"/>
    <mergeCell ref="DH48:DH49"/>
    <mergeCell ref="DI48:DI49"/>
    <mergeCell ref="CX48:CX49"/>
    <mergeCell ref="CY48:CY49"/>
    <mergeCell ref="CZ48:CZ49"/>
    <mergeCell ref="DA48:DA49"/>
    <mergeCell ref="DB48:DB49"/>
    <mergeCell ref="DC48:DC49"/>
    <mergeCell ref="CR48:CR49"/>
    <mergeCell ref="CS48:CS49"/>
    <mergeCell ref="CT48:CT49"/>
    <mergeCell ref="CU48:CU49"/>
    <mergeCell ref="AB50:AC50"/>
    <mergeCell ref="AD50:AE50"/>
    <mergeCell ref="AF50:AG50"/>
    <mergeCell ref="AH50:AI50"/>
    <mergeCell ref="AJ50:AK50"/>
    <mergeCell ref="AL50:AM50"/>
    <mergeCell ref="Q50:Q51"/>
    <mergeCell ref="R50:S50"/>
    <mergeCell ref="T50:U50"/>
    <mergeCell ref="V50:W50"/>
    <mergeCell ref="X50:Y50"/>
    <mergeCell ref="Z50:AA50"/>
    <mergeCell ref="J50:J51"/>
    <mergeCell ref="K50:K51"/>
    <mergeCell ref="L50:L51"/>
    <mergeCell ref="M50:M51"/>
    <mergeCell ref="N50:N51"/>
    <mergeCell ref="O50:P50"/>
    <mergeCell ref="CR50:CR51"/>
    <mergeCell ref="CS50:CS51"/>
    <mergeCell ref="BL50:BM50"/>
    <mergeCell ref="BN50:BO50"/>
    <mergeCell ref="BP50:BQ50"/>
    <mergeCell ref="BR50:BS50"/>
    <mergeCell ref="BT50:BU50"/>
    <mergeCell ref="BV50:BV51"/>
    <mergeCell ref="AZ50:BA50"/>
    <mergeCell ref="BB50:BC50"/>
    <mergeCell ref="BD50:BE50"/>
    <mergeCell ref="BF50:BG50"/>
    <mergeCell ref="BH50:BI50"/>
    <mergeCell ref="BJ50:BK50"/>
    <mergeCell ref="AN50:AO50"/>
    <mergeCell ref="AP50:AQ50"/>
    <mergeCell ref="AR50:AS50"/>
    <mergeCell ref="AT50:AU50"/>
    <mergeCell ref="AV50:AW50"/>
    <mergeCell ref="AX50:AY50"/>
    <mergeCell ref="DL50:DL51"/>
    <mergeCell ref="DM50:DM51"/>
    <mergeCell ref="DN50:DN51"/>
    <mergeCell ref="DO50:DO51"/>
    <mergeCell ref="DP50:DP51"/>
    <mergeCell ref="A52:A53"/>
    <mergeCell ref="B52:B53"/>
    <mergeCell ref="C52:C53"/>
    <mergeCell ref="D52:D53"/>
    <mergeCell ref="E52:E53"/>
    <mergeCell ref="DF50:DF51"/>
    <mergeCell ref="DG50:DG51"/>
    <mergeCell ref="DH50:DH51"/>
    <mergeCell ref="DI50:DI51"/>
    <mergeCell ref="DJ50:DJ51"/>
    <mergeCell ref="DK50:DK51"/>
    <mergeCell ref="CZ50:CZ51"/>
    <mergeCell ref="DA50:DA51"/>
    <mergeCell ref="DB50:DB51"/>
    <mergeCell ref="DC50:DC51"/>
    <mergeCell ref="DD50:DD51"/>
    <mergeCell ref="DE50:DE51"/>
    <mergeCell ref="CT50:CT51"/>
    <mergeCell ref="CU50:CU51"/>
    <mergeCell ref="CV50:CV51"/>
    <mergeCell ref="CW50:CW51"/>
    <mergeCell ref="CX50:CX51"/>
    <mergeCell ref="CY50:CY51"/>
    <mergeCell ref="BW50:BW51"/>
    <mergeCell ref="CO50:CO51"/>
    <mergeCell ref="CP50:CP51"/>
    <mergeCell ref="CQ50:CQ51"/>
    <mergeCell ref="T52:U52"/>
    <mergeCell ref="V52:W52"/>
    <mergeCell ref="X52:Y52"/>
    <mergeCell ref="Z52:AA52"/>
    <mergeCell ref="AB52:AC52"/>
    <mergeCell ref="AD52:AE52"/>
    <mergeCell ref="L52:L53"/>
    <mergeCell ref="M52:M53"/>
    <mergeCell ref="N52:N53"/>
    <mergeCell ref="O52:P52"/>
    <mergeCell ref="Q52:Q53"/>
    <mergeCell ref="R52:S52"/>
    <mergeCell ref="F52:F53"/>
    <mergeCell ref="G52:G53"/>
    <mergeCell ref="H52:H53"/>
    <mergeCell ref="I52:I53"/>
    <mergeCell ref="J52:J53"/>
    <mergeCell ref="K52:K53"/>
    <mergeCell ref="BD52:BE52"/>
    <mergeCell ref="BF52:BG52"/>
    <mergeCell ref="BH52:BI52"/>
    <mergeCell ref="BJ52:BK52"/>
    <mergeCell ref="BL52:BM52"/>
    <mergeCell ref="BN52:BO52"/>
    <mergeCell ref="AR52:AS52"/>
    <mergeCell ref="AT52:AU52"/>
    <mergeCell ref="AV52:AW52"/>
    <mergeCell ref="AX52:AY52"/>
    <mergeCell ref="AZ52:BA52"/>
    <mergeCell ref="BB52:BC52"/>
    <mergeCell ref="AF52:AG52"/>
    <mergeCell ref="AH52:AI52"/>
    <mergeCell ref="AJ52:AK52"/>
    <mergeCell ref="AL52:AM52"/>
    <mergeCell ref="AN52:AO52"/>
    <mergeCell ref="AP52:AQ52"/>
    <mergeCell ref="DF52:DF53"/>
    <mergeCell ref="DG52:DG53"/>
    <mergeCell ref="CV52:CV53"/>
    <mergeCell ref="CW52:CW53"/>
    <mergeCell ref="CX52:CX53"/>
    <mergeCell ref="CY52:CY53"/>
    <mergeCell ref="CZ52:CZ53"/>
    <mergeCell ref="DA52:DA53"/>
    <mergeCell ref="CP52:CP53"/>
    <mergeCell ref="CQ52:CQ53"/>
    <mergeCell ref="CR52:CR53"/>
    <mergeCell ref="CS52:CS53"/>
    <mergeCell ref="CT52:CT53"/>
    <mergeCell ref="CU52:CU53"/>
    <mergeCell ref="BP52:BQ52"/>
    <mergeCell ref="BR52:BS52"/>
    <mergeCell ref="BT52:BU52"/>
    <mergeCell ref="BV52:BV53"/>
    <mergeCell ref="BW52:BW53"/>
    <mergeCell ref="CO52:CO53"/>
    <mergeCell ref="N54:N55"/>
    <mergeCell ref="O54:P54"/>
    <mergeCell ref="Q54:Q55"/>
    <mergeCell ref="R54:S54"/>
    <mergeCell ref="T54:U54"/>
    <mergeCell ref="V54:W54"/>
    <mergeCell ref="H54:H55"/>
    <mergeCell ref="I54:I55"/>
    <mergeCell ref="J54:J55"/>
    <mergeCell ref="K54:K55"/>
    <mergeCell ref="L54:L55"/>
    <mergeCell ref="M54:M55"/>
    <mergeCell ref="DN52:DN53"/>
    <mergeCell ref="DO52:DO53"/>
    <mergeCell ref="DP52:DP53"/>
    <mergeCell ref="A54:A55"/>
    <mergeCell ref="B54:B55"/>
    <mergeCell ref="C54:C55"/>
    <mergeCell ref="D54:D55"/>
    <mergeCell ref="E54:E55"/>
    <mergeCell ref="F54:F55"/>
    <mergeCell ref="G54:G55"/>
    <mergeCell ref="DH52:DH53"/>
    <mergeCell ref="DI52:DI53"/>
    <mergeCell ref="DJ52:DJ53"/>
    <mergeCell ref="DK52:DK53"/>
    <mergeCell ref="DL52:DL53"/>
    <mergeCell ref="DM52:DM53"/>
    <mergeCell ref="DB52:DB53"/>
    <mergeCell ref="DC52:DC53"/>
    <mergeCell ref="DD52:DD53"/>
    <mergeCell ref="DE52:DE53"/>
    <mergeCell ref="AV54:AW54"/>
    <mergeCell ref="AX54:AY54"/>
    <mergeCell ref="AZ54:BA54"/>
    <mergeCell ref="BB54:BC54"/>
    <mergeCell ref="BD54:BE54"/>
    <mergeCell ref="BF54:BG54"/>
    <mergeCell ref="AJ54:AK54"/>
    <mergeCell ref="AL54:AM54"/>
    <mergeCell ref="AN54:AO54"/>
    <mergeCell ref="AP54:AQ54"/>
    <mergeCell ref="AR54:AS54"/>
    <mergeCell ref="AT54:AU54"/>
    <mergeCell ref="X54:Y54"/>
    <mergeCell ref="Z54:AA54"/>
    <mergeCell ref="AB54:AC54"/>
    <mergeCell ref="AD54:AE54"/>
    <mergeCell ref="AF54:AG54"/>
    <mergeCell ref="AH54:AI54"/>
    <mergeCell ref="DB54:DB55"/>
    <mergeCell ref="DC54:DC55"/>
    <mergeCell ref="CR54:CR55"/>
    <mergeCell ref="CS54:CS55"/>
    <mergeCell ref="CT54:CT55"/>
    <mergeCell ref="CU54:CU55"/>
    <mergeCell ref="CV54:CV55"/>
    <mergeCell ref="CW54:CW55"/>
    <mergeCell ref="BT54:BU54"/>
    <mergeCell ref="BV54:BV55"/>
    <mergeCell ref="BW54:BW55"/>
    <mergeCell ref="CO54:CO55"/>
    <mergeCell ref="CP54:CP55"/>
    <mergeCell ref="CQ54:CQ55"/>
    <mergeCell ref="BH54:BI54"/>
    <mergeCell ref="BJ54:BK54"/>
    <mergeCell ref="BL54:BM54"/>
    <mergeCell ref="BN54:BO54"/>
    <mergeCell ref="BP54:BQ54"/>
    <mergeCell ref="BR54:BS54"/>
    <mergeCell ref="J56:J57"/>
    <mergeCell ref="K56:K57"/>
    <mergeCell ref="L56:L57"/>
    <mergeCell ref="M56:M57"/>
    <mergeCell ref="N56:N57"/>
    <mergeCell ref="O56:P56"/>
    <mergeCell ref="DP54:D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DJ54:DJ55"/>
    <mergeCell ref="DK54:DK55"/>
    <mergeCell ref="DL54:DL55"/>
    <mergeCell ref="DM54:DM55"/>
    <mergeCell ref="DN54:DN55"/>
    <mergeCell ref="DO54:DO55"/>
    <mergeCell ref="DD54:DD55"/>
    <mergeCell ref="DE54:DE55"/>
    <mergeCell ref="DF54:DF55"/>
    <mergeCell ref="DG54:DG55"/>
    <mergeCell ref="DH54:DH55"/>
    <mergeCell ref="DI54:DI55"/>
    <mergeCell ref="CX54:CX55"/>
    <mergeCell ref="CY54:CY55"/>
    <mergeCell ref="CZ54:CZ55"/>
    <mergeCell ref="DA54:DA55"/>
    <mergeCell ref="AN56:AO56"/>
    <mergeCell ref="AP56:AQ56"/>
    <mergeCell ref="AR56:AS56"/>
    <mergeCell ref="AT56:AU56"/>
    <mergeCell ref="AV56:AW56"/>
    <mergeCell ref="AX56:AY56"/>
    <mergeCell ref="AB56:AC56"/>
    <mergeCell ref="AD56:AE56"/>
    <mergeCell ref="AF56:AG56"/>
    <mergeCell ref="AH56:AI56"/>
    <mergeCell ref="AJ56:AK56"/>
    <mergeCell ref="AL56:AM56"/>
    <mergeCell ref="Q56:Q57"/>
    <mergeCell ref="R56:S56"/>
    <mergeCell ref="T56:U56"/>
    <mergeCell ref="V56:W56"/>
    <mergeCell ref="X56:Y56"/>
    <mergeCell ref="Z56:AA56"/>
    <mergeCell ref="CX56:CX57"/>
    <mergeCell ref="CY56:CY57"/>
    <mergeCell ref="BW56:BW57"/>
    <mergeCell ref="CO56:CO57"/>
    <mergeCell ref="CP56:CP57"/>
    <mergeCell ref="CQ56:CQ57"/>
    <mergeCell ref="CR56:CR57"/>
    <mergeCell ref="CS56:CS57"/>
    <mergeCell ref="BL56:BM56"/>
    <mergeCell ref="BN56:BO56"/>
    <mergeCell ref="BP56:BQ56"/>
    <mergeCell ref="BR56:BS56"/>
    <mergeCell ref="BT56:BU56"/>
    <mergeCell ref="BV56:BV57"/>
    <mergeCell ref="AZ56:BA56"/>
    <mergeCell ref="BB56:BC56"/>
    <mergeCell ref="BD56:BE56"/>
    <mergeCell ref="BF56:BG56"/>
    <mergeCell ref="BH56:BI56"/>
    <mergeCell ref="BJ56:BK56"/>
    <mergeCell ref="F58:F59"/>
    <mergeCell ref="G58:G59"/>
    <mergeCell ref="H58:H59"/>
    <mergeCell ref="I58:I59"/>
    <mergeCell ref="J58:J59"/>
    <mergeCell ref="K58:K59"/>
    <mergeCell ref="DL56:DL57"/>
    <mergeCell ref="DM56:DM57"/>
    <mergeCell ref="DN56:DN57"/>
    <mergeCell ref="DO56:DO57"/>
    <mergeCell ref="DP56:DP57"/>
    <mergeCell ref="A58:A59"/>
    <mergeCell ref="B58:B59"/>
    <mergeCell ref="C58:C59"/>
    <mergeCell ref="D58:D59"/>
    <mergeCell ref="E58:E59"/>
    <mergeCell ref="DF56:DF57"/>
    <mergeCell ref="DG56:DG57"/>
    <mergeCell ref="DH56:DH57"/>
    <mergeCell ref="DI56:DI57"/>
    <mergeCell ref="DJ56:DJ57"/>
    <mergeCell ref="DK56:DK57"/>
    <mergeCell ref="CZ56:CZ57"/>
    <mergeCell ref="DA56:DA57"/>
    <mergeCell ref="DB56:DB57"/>
    <mergeCell ref="DC56:DC57"/>
    <mergeCell ref="DD56:DD57"/>
    <mergeCell ref="DE56:DE57"/>
    <mergeCell ref="CT56:CT57"/>
    <mergeCell ref="CU56:CU57"/>
    <mergeCell ref="CV56:CV57"/>
    <mergeCell ref="CW56:CW57"/>
    <mergeCell ref="AF58:AG58"/>
    <mergeCell ref="AH58:AI58"/>
    <mergeCell ref="AJ58:AK58"/>
    <mergeCell ref="AL58:AM58"/>
    <mergeCell ref="AN58:AO58"/>
    <mergeCell ref="AP58:AQ58"/>
    <mergeCell ref="T58:U58"/>
    <mergeCell ref="V58:W58"/>
    <mergeCell ref="X58:Y58"/>
    <mergeCell ref="Z58:AA58"/>
    <mergeCell ref="AB58:AC58"/>
    <mergeCell ref="AD58:AE58"/>
    <mergeCell ref="L58:L59"/>
    <mergeCell ref="M58:M59"/>
    <mergeCell ref="N58:N59"/>
    <mergeCell ref="O58:P58"/>
    <mergeCell ref="Q58:Q59"/>
    <mergeCell ref="R58:S58"/>
    <mergeCell ref="CT58:CT59"/>
    <mergeCell ref="CU58:CU59"/>
    <mergeCell ref="BP58:BQ58"/>
    <mergeCell ref="BR58:BS58"/>
    <mergeCell ref="BT58:BU58"/>
    <mergeCell ref="BV58:BV59"/>
    <mergeCell ref="BW58:BW59"/>
    <mergeCell ref="CO58:CO59"/>
    <mergeCell ref="BD58:BE58"/>
    <mergeCell ref="BF58:BG58"/>
    <mergeCell ref="BH58:BI58"/>
    <mergeCell ref="BJ58:BK58"/>
    <mergeCell ref="BL58:BM58"/>
    <mergeCell ref="BN58:BO58"/>
    <mergeCell ref="AR58:AS58"/>
    <mergeCell ref="AT58:AU58"/>
    <mergeCell ref="AV58:AW58"/>
    <mergeCell ref="AX58:AY58"/>
    <mergeCell ref="AZ58:BA58"/>
    <mergeCell ref="BB58:BC58"/>
    <mergeCell ref="DN58:DN59"/>
    <mergeCell ref="DO58:DO59"/>
    <mergeCell ref="DP58:DP59"/>
    <mergeCell ref="A60:A61"/>
    <mergeCell ref="B60:B61"/>
    <mergeCell ref="C60:C61"/>
    <mergeCell ref="D60:D61"/>
    <mergeCell ref="E60:E61"/>
    <mergeCell ref="F60:F61"/>
    <mergeCell ref="G60:G61"/>
    <mergeCell ref="DH58:DH59"/>
    <mergeCell ref="DI58:DI59"/>
    <mergeCell ref="DJ58:DJ59"/>
    <mergeCell ref="DK58:DK59"/>
    <mergeCell ref="DL58:DL59"/>
    <mergeCell ref="DM58:DM59"/>
    <mergeCell ref="DB58:DB59"/>
    <mergeCell ref="DC58:DC59"/>
    <mergeCell ref="DD58:DD59"/>
    <mergeCell ref="DE58:DE59"/>
    <mergeCell ref="DF58:DF59"/>
    <mergeCell ref="DG58:DG59"/>
    <mergeCell ref="CV58:CV59"/>
    <mergeCell ref="CW58:CW59"/>
    <mergeCell ref="CX58:CX59"/>
    <mergeCell ref="CY58:CY59"/>
    <mergeCell ref="CZ58:CZ59"/>
    <mergeCell ref="DA58:DA59"/>
    <mergeCell ref="CP58:CP59"/>
    <mergeCell ref="CQ58:CQ59"/>
    <mergeCell ref="CR58:CR59"/>
    <mergeCell ref="CS58:CS59"/>
    <mergeCell ref="X60:Y60"/>
    <mergeCell ref="Z60:AA60"/>
    <mergeCell ref="AB60:AC60"/>
    <mergeCell ref="AD60:AE60"/>
    <mergeCell ref="AF60:AG60"/>
    <mergeCell ref="AH60:AI60"/>
    <mergeCell ref="N60:N61"/>
    <mergeCell ref="O60:P60"/>
    <mergeCell ref="Q60:Q61"/>
    <mergeCell ref="R60:S60"/>
    <mergeCell ref="T60:U60"/>
    <mergeCell ref="V60:W60"/>
    <mergeCell ref="H60:H61"/>
    <mergeCell ref="I60:I61"/>
    <mergeCell ref="J60:J61"/>
    <mergeCell ref="K60:K61"/>
    <mergeCell ref="L60:L61"/>
    <mergeCell ref="M60:M61"/>
    <mergeCell ref="CP60:CP61"/>
    <mergeCell ref="CQ60:CQ61"/>
    <mergeCell ref="BH60:BI60"/>
    <mergeCell ref="BJ60:BK60"/>
    <mergeCell ref="BL60:BM60"/>
    <mergeCell ref="BN60:BO60"/>
    <mergeCell ref="BP60:BQ60"/>
    <mergeCell ref="BR60:BS60"/>
    <mergeCell ref="AV60:AW60"/>
    <mergeCell ref="AX60:AY60"/>
    <mergeCell ref="AZ60:BA60"/>
    <mergeCell ref="BB60:BC60"/>
    <mergeCell ref="BD60:BE60"/>
    <mergeCell ref="BF60:BG60"/>
    <mergeCell ref="AJ60:AK60"/>
    <mergeCell ref="AL60:AM60"/>
    <mergeCell ref="AN60:AO60"/>
    <mergeCell ref="AP60:AQ60"/>
    <mergeCell ref="AR60:AS60"/>
    <mergeCell ref="AT60:AU60"/>
    <mergeCell ref="DP60:DP61"/>
    <mergeCell ref="C64:K64"/>
    <mergeCell ref="M64:S64"/>
    <mergeCell ref="T64:AS64"/>
    <mergeCell ref="DJ60:DJ61"/>
    <mergeCell ref="DK60:DK61"/>
    <mergeCell ref="DL60:DL61"/>
    <mergeCell ref="DM60:DM61"/>
    <mergeCell ref="DN60:DN61"/>
    <mergeCell ref="DO60:DO61"/>
    <mergeCell ref="DD60:DD61"/>
    <mergeCell ref="DE60:DE61"/>
    <mergeCell ref="DF60:DF61"/>
    <mergeCell ref="DG60:DG61"/>
    <mergeCell ref="DH60:DH61"/>
    <mergeCell ref="DI60:DI61"/>
    <mergeCell ref="CX60:CX61"/>
    <mergeCell ref="CY60:CY61"/>
    <mergeCell ref="CZ60:CZ61"/>
    <mergeCell ref="DA60:DA61"/>
    <mergeCell ref="DB60:DB61"/>
    <mergeCell ref="DC60:DC61"/>
    <mergeCell ref="CR60:CR61"/>
    <mergeCell ref="CS60:CS61"/>
    <mergeCell ref="CT60:CT61"/>
    <mergeCell ref="CU60:CU61"/>
    <mergeCell ref="CV60:CV61"/>
    <mergeCell ref="CW60:CW61"/>
    <mergeCell ref="BT60:BU60"/>
    <mergeCell ref="BV60:BV61"/>
    <mergeCell ref="BW60:BW61"/>
    <mergeCell ref="CO60:CO61"/>
  </mergeCells>
  <conditionalFormatting sqref="T6:U6">
    <cfRule type="cellIs" dxfId="7600" priority="1652" operator="equal">
      <formula>3</formula>
    </cfRule>
  </conditionalFormatting>
  <conditionalFormatting sqref="V6:W6">
    <cfRule type="cellIs" dxfId="7599" priority="1651" operator="equal">
      <formula>3</formula>
    </cfRule>
  </conditionalFormatting>
  <conditionalFormatting sqref="X6:Y6">
    <cfRule type="cellIs" dxfId="7598" priority="1650" operator="equal">
      <formula>3</formula>
    </cfRule>
  </conditionalFormatting>
  <conditionalFormatting sqref="Z6:AA6">
    <cfRule type="cellIs" dxfId="7597" priority="1649" operator="equal">
      <formula>3</formula>
    </cfRule>
  </conditionalFormatting>
  <conditionalFormatting sqref="AB6:AC6">
    <cfRule type="cellIs" dxfId="7596" priority="1648" operator="equal">
      <formula>3</formula>
    </cfRule>
  </conditionalFormatting>
  <conditionalFormatting sqref="AD6:AE6">
    <cfRule type="cellIs" dxfId="7595" priority="1647" operator="equal">
      <formula>3</formula>
    </cfRule>
  </conditionalFormatting>
  <conditionalFormatting sqref="AF6:AG6">
    <cfRule type="cellIs" dxfId="7594" priority="1646" operator="equal">
      <formula>3</formula>
    </cfRule>
  </conditionalFormatting>
  <conditionalFormatting sqref="AH6:AI6">
    <cfRule type="cellIs" dxfId="7593" priority="1645" operator="equal">
      <formula>3</formula>
    </cfRule>
  </conditionalFormatting>
  <conditionalFormatting sqref="AJ6:AK6">
    <cfRule type="cellIs" dxfId="7592" priority="1644" operator="equal">
      <formula>3</formula>
    </cfRule>
  </conditionalFormatting>
  <conditionalFormatting sqref="AL6:AM6">
    <cfRule type="cellIs" dxfId="7591" priority="1643" operator="equal">
      <formula>3</formula>
    </cfRule>
  </conditionalFormatting>
  <conditionalFormatting sqref="BR60:BS60">
    <cfRule type="cellIs" dxfId="7590" priority="908" operator="equal">
      <formula>3</formula>
    </cfRule>
  </conditionalFormatting>
  <conditionalFormatting sqref="AN6:AO6">
    <cfRule type="cellIs" dxfId="7589" priority="1642" operator="equal">
      <formula>3</formula>
    </cfRule>
  </conditionalFormatting>
  <conditionalFormatting sqref="AP6:AQ6">
    <cfRule type="cellIs" dxfId="7588" priority="1641" operator="equal">
      <formula>3</formula>
    </cfRule>
  </conditionalFormatting>
  <conditionalFormatting sqref="AR6:AS6">
    <cfRule type="cellIs" dxfId="7587" priority="1640" operator="equal">
      <formula>3</formula>
    </cfRule>
  </conditionalFormatting>
  <conditionalFormatting sqref="AT6:AU6">
    <cfRule type="cellIs" dxfId="7586" priority="1639" operator="equal">
      <formula>3</formula>
    </cfRule>
  </conditionalFormatting>
  <conditionalFormatting sqref="AV6:AW6">
    <cfRule type="cellIs" dxfId="7585" priority="1638" operator="equal">
      <formula>3</formula>
    </cfRule>
  </conditionalFormatting>
  <conditionalFormatting sqref="AX6:AY6">
    <cfRule type="cellIs" dxfId="7584" priority="1637" operator="equal">
      <formula>3</formula>
    </cfRule>
  </conditionalFormatting>
  <conditionalFormatting sqref="AZ6:BA6">
    <cfRule type="cellIs" dxfId="7583" priority="1636" operator="equal">
      <formula>3</formula>
    </cfRule>
  </conditionalFormatting>
  <conditionalFormatting sqref="BB6:BC6">
    <cfRule type="cellIs" dxfId="7582" priority="1635" operator="equal">
      <formula>3</formula>
    </cfRule>
  </conditionalFormatting>
  <conditionalFormatting sqref="BD6:BE6">
    <cfRule type="cellIs" dxfId="7581" priority="1634" operator="equal">
      <formula>3</formula>
    </cfRule>
  </conditionalFormatting>
  <conditionalFormatting sqref="BF6:BG6">
    <cfRule type="cellIs" dxfId="7580" priority="1633" operator="equal">
      <formula>3</formula>
    </cfRule>
  </conditionalFormatting>
  <conditionalFormatting sqref="BH6:BI6">
    <cfRule type="cellIs" dxfId="7579" priority="1632" operator="equal">
      <formula>3</formula>
    </cfRule>
  </conditionalFormatting>
  <conditionalFormatting sqref="BJ6:BK6">
    <cfRule type="cellIs" dxfId="7578" priority="1631" operator="equal">
      <formula>3</formula>
    </cfRule>
  </conditionalFormatting>
  <conditionalFormatting sqref="BL6:BM6">
    <cfRule type="cellIs" dxfId="7577" priority="1630" operator="equal">
      <formula>3</formula>
    </cfRule>
  </conditionalFormatting>
  <conditionalFormatting sqref="BN6:BO6">
    <cfRule type="cellIs" dxfId="7576" priority="1629" operator="equal">
      <formula>3</formula>
    </cfRule>
  </conditionalFormatting>
  <conditionalFormatting sqref="BP6:BQ6">
    <cfRule type="cellIs" dxfId="7575" priority="1628" operator="equal">
      <formula>3</formula>
    </cfRule>
  </conditionalFormatting>
  <conditionalFormatting sqref="BR6:BS6">
    <cfRule type="cellIs" dxfId="7574" priority="1627" operator="equal">
      <formula>3</formula>
    </cfRule>
  </conditionalFormatting>
  <conditionalFormatting sqref="BT6:BU6">
    <cfRule type="cellIs" dxfId="7573" priority="1626" operator="equal">
      <formula>3</formula>
    </cfRule>
  </conditionalFormatting>
  <conditionalFormatting sqref="R8:S8">
    <cfRule type="cellIs" dxfId="7572" priority="1625" operator="equal">
      <formula>3</formula>
    </cfRule>
  </conditionalFormatting>
  <conditionalFormatting sqref="V8:W8">
    <cfRule type="cellIs" dxfId="7571" priority="1624" operator="equal">
      <formula>3</formula>
    </cfRule>
  </conditionalFormatting>
  <conditionalFormatting sqref="X8:Y8">
    <cfRule type="cellIs" dxfId="7570" priority="1623" operator="equal">
      <formula>3</formula>
    </cfRule>
  </conditionalFormatting>
  <conditionalFormatting sqref="Z8:AA8">
    <cfRule type="cellIs" dxfId="7569" priority="1622" operator="equal">
      <formula>3</formula>
    </cfRule>
  </conditionalFormatting>
  <conditionalFormatting sqref="AB8:AC8">
    <cfRule type="cellIs" dxfId="7568" priority="1621" operator="equal">
      <formula>3</formula>
    </cfRule>
  </conditionalFormatting>
  <conditionalFormatting sqref="AD8:AE8">
    <cfRule type="cellIs" dxfId="7567" priority="1620" operator="equal">
      <formula>3</formula>
    </cfRule>
  </conditionalFormatting>
  <conditionalFormatting sqref="AF8:AG8">
    <cfRule type="cellIs" dxfId="7566" priority="1619" operator="equal">
      <formula>3</formula>
    </cfRule>
  </conditionalFormatting>
  <conditionalFormatting sqref="AH8:AI8">
    <cfRule type="cellIs" dxfId="7565" priority="1618" operator="equal">
      <formula>3</formula>
    </cfRule>
  </conditionalFormatting>
  <conditionalFormatting sqref="AJ8:AK8">
    <cfRule type="cellIs" dxfId="7564" priority="1617" operator="equal">
      <formula>3</formula>
    </cfRule>
  </conditionalFormatting>
  <conditionalFormatting sqref="AL8:AM8">
    <cfRule type="cellIs" dxfId="7563" priority="1616" operator="equal">
      <formula>3</formula>
    </cfRule>
  </conditionalFormatting>
  <conditionalFormatting sqref="AN8:AO8">
    <cfRule type="cellIs" dxfId="7562" priority="1615" operator="equal">
      <formula>3</formula>
    </cfRule>
  </conditionalFormatting>
  <conditionalFormatting sqref="AP8:AQ8">
    <cfRule type="cellIs" dxfId="7561" priority="1614" operator="equal">
      <formula>3</formula>
    </cfRule>
  </conditionalFormatting>
  <conditionalFormatting sqref="AR8:AS8">
    <cfRule type="cellIs" dxfId="7560" priority="1613" operator="equal">
      <formula>3</formula>
    </cfRule>
  </conditionalFormatting>
  <conditionalFormatting sqref="AT8:AU8">
    <cfRule type="cellIs" dxfId="7559" priority="1612" operator="equal">
      <formula>3</formula>
    </cfRule>
  </conditionalFormatting>
  <conditionalFormatting sqref="AV8:AW8">
    <cfRule type="cellIs" dxfId="7558" priority="1611" operator="equal">
      <formula>3</formula>
    </cfRule>
  </conditionalFormatting>
  <conditionalFormatting sqref="AX8:AY8">
    <cfRule type="cellIs" dxfId="7557" priority="1610" operator="equal">
      <formula>3</formula>
    </cfRule>
  </conditionalFormatting>
  <conditionalFormatting sqref="AZ8:BA8">
    <cfRule type="cellIs" dxfId="7556" priority="1609" operator="equal">
      <formula>3</formula>
    </cfRule>
  </conditionalFormatting>
  <conditionalFormatting sqref="BB8:BC8">
    <cfRule type="cellIs" dxfId="7555" priority="1608" operator="equal">
      <formula>3</formula>
    </cfRule>
  </conditionalFormatting>
  <conditionalFormatting sqref="BD8:BE8">
    <cfRule type="cellIs" dxfId="7554" priority="1607" operator="equal">
      <formula>3</formula>
    </cfRule>
  </conditionalFormatting>
  <conditionalFormatting sqref="BF8:BG8">
    <cfRule type="cellIs" dxfId="7553" priority="1606" operator="equal">
      <formula>3</formula>
    </cfRule>
  </conditionalFormatting>
  <conditionalFormatting sqref="BH8:BI8">
    <cfRule type="cellIs" dxfId="7552" priority="1605" operator="equal">
      <formula>3</formula>
    </cfRule>
  </conditionalFormatting>
  <conditionalFormatting sqref="BJ8:BK8">
    <cfRule type="cellIs" dxfId="7551" priority="1604" operator="equal">
      <formula>3</formula>
    </cfRule>
  </conditionalFormatting>
  <conditionalFormatting sqref="BL8:BM8">
    <cfRule type="cellIs" dxfId="7550" priority="1603" operator="equal">
      <formula>3</formula>
    </cfRule>
  </conditionalFormatting>
  <conditionalFormatting sqref="BN8:BO8">
    <cfRule type="cellIs" dxfId="7549" priority="1602" operator="equal">
      <formula>3</formula>
    </cfRule>
  </conditionalFormatting>
  <conditionalFormatting sqref="BP8:BQ8">
    <cfRule type="cellIs" dxfId="7548" priority="1601" operator="equal">
      <formula>3</formula>
    </cfRule>
  </conditionalFormatting>
  <conditionalFormatting sqref="BR8:BS8">
    <cfRule type="cellIs" dxfId="7547" priority="1600" operator="equal">
      <formula>3</formula>
    </cfRule>
  </conditionalFormatting>
  <conditionalFormatting sqref="BT8:BU8">
    <cfRule type="cellIs" dxfId="7546" priority="1599" operator="equal">
      <formula>3</formula>
    </cfRule>
  </conditionalFormatting>
  <conditionalFormatting sqref="R10:S10">
    <cfRule type="cellIs" dxfId="7545" priority="1598" operator="equal">
      <formula>3</formula>
    </cfRule>
  </conditionalFormatting>
  <conditionalFormatting sqref="T10:U10">
    <cfRule type="cellIs" dxfId="7544" priority="1597" operator="equal">
      <formula>3</formula>
    </cfRule>
  </conditionalFormatting>
  <conditionalFormatting sqref="X10:Y10">
    <cfRule type="cellIs" dxfId="7543" priority="1596" operator="equal">
      <formula>3</formula>
    </cfRule>
  </conditionalFormatting>
  <conditionalFormatting sqref="Z10:AA10">
    <cfRule type="cellIs" dxfId="7542" priority="1595" operator="equal">
      <formula>3</formula>
    </cfRule>
  </conditionalFormatting>
  <conditionalFormatting sqref="AB10:AC10">
    <cfRule type="cellIs" dxfId="7541" priority="1594" operator="equal">
      <formula>3</formula>
    </cfRule>
  </conditionalFormatting>
  <conditionalFormatting sqref="AD10:AE10">
    <cfRule type="cellIs" dxfId="7540" priority="1593" operator="equal">
      <formula>3</formula>
    </cfRule>
  </conditionalFormatting>
  <conditionalFormatting sqref="AF10:AG10">
    <cfRule type="cellIs" dxfId="7539" priority="1592" operator="equal">
      <formula>3</formula>
    </cfRule>
  </conditionalFormatting>
  <conditionalFormatting sqref="AH10:AI10">
    <cfRule type="cellIs" dxfId="7538" priority="1591" operator="equal">
      <formula>3</formula>
    </cfRule>
  </conditionalFormatting>
  <conditionalFormatting sqref="AJ10:AK10">
    <cfRule type="cellIs" dxfId="7537" priority="1590" operator="equal">
      <formula>3</formula>
    </cfRule>
  </conditionalFormatting>
  <conditionalFormatting sqref="AL10:AM10">
    <cfRule type="cellIs" dxfId="7536" priority="1589" operator="equal">
      <formula>3</formula>
    </cfRule>
  </conditionalFormatting>
  <conditionalFormatting sqref="AN10:AO10">
    <cfRule type="cellIs" dxfId="7535" priority="1588" operator="equal">
      <formula>3</formula>
    </cfRule>
  </conditionalFormatting>
  <conditionalFormatting sqref="AP10:AQ10">
    <cfRule type="cellIs" dxfId="7534" priority="1587" operator="equal">
      <formula>3</formula>
    </cfRule>
  </conditionalFormatting>
  <conditionalFormatting sqref="AR10:AS10">
    <cfRule type="cellIs" dxfId="7533" priority="1586" operator="equal">
      <formula>3</formula>
    </cfRule>
  </conditionalFormatting>
  <conditionalFormatting sqref="AT10:AU10">
    <cfRule type="cellIs" dxfId="7532" priority="1585" operator="equal">
      <formula>3</formula>
    </cfRule>
  </conditionalFormatting>
  <conditionalFormatting sqref="AV10:AW10">
    <cfRule type="cellIs" dxfId="7531" priority="1584" operator="equal">
      <formula>3</formula>
    </cfRule>
  </conditionalFormatting>
  <conditionalFormatting sqref="AX10:AY10">
    <cfRule type="cellIs" dxfId="7530" priority="1583" operator="equal">
      <formula>3</formula>
    </cfRule>
  </conditionalFormatting>
  <conditionalFormatting sqref="AZ10:BA10">
    <cfRule type="cellIs" dxfId="7529" priority="1582" operator="equal">
      <formula>3</formula>
    </cfRule>
  </conditionalFormatting>
  <conditionalFormatting sqref="BB10:BC10">
    <cfRule type="cellIs" dxfId="7528" priority="1581" operator="equal">
      <formula>3</formula>
    </cfRule>
  </conditionalFormatting>
  <conditionalFormatting sqref="BD10:BE10">
    <cfRule type="cellIs" dxfId="7527" priority="1580" operator="equal">
      <formula>3</formula>
    </cfRule>
  </conditionalFormatting>
  <conditionalFormatting sqref="BF10:BG10">
    <cfRule type="cellIs" dxfId="7526" priority="1579" operator="equal">
      <formula>3</formula>
    </cfRule>
  </conditionalFormatting>
  <conditionalFormatting sqref="BH10:BI10">
    <cfRule type="cellIs" dxfId="7525" priority="1578" operator="equal">
      <formula>3</formula>
    </cfRule>
  </conditionalFormatting>
  <conditionalFormatting sqref="BJ10:BK10">
    <cfRule type="cellIs" dxfId="7524" priority="1577" operator="equal">
      <formula>3</formula>
    </cfRule>
  </conditionalFormatting>
  <conditionalFormatting sqref="BL10:BM10">
    <cfRule type="cellIs" dxfId="7523" priority="1576" operator="equal">
      <formula>3</formula>
    </cfRule>
  </conditionalFormatting>
  <conditionalFormatting sqref="BN10:BO10">
    <cfRule type="cellIs" dxfId="7522" priority="1575" operator="equal">
      <formula>3</formula>
    </cfRule>
  </conditionalFormatting>
  <conditionalFormatting sqref="BP10:BQ10">
    <cfRule type="cellIs" dxfId="7521" priority="1574" operator="equal">
      <formula>3</formula>
    </cfRule>
  </conditionalFormatting>
  <conditionalFormatting sqref="BR10:BS10">
    <cfRule type="cellIs" dxfId="7520" priority="1573" operator="equal">
      <formula>3</formula>
    </cfRule>
  </conditionalFormatting>
  <conditionalFormatting sqref="BT10:BU10">
    <cfRule type="cellIs" dxfId="7519" priority="1572" operator="equal">
      <formula>3</formula>
    </cfRule>
  </conditionalFormatting>
  <conditionalFormatting sqref="R12:S12">
    <cfRule type="cellIs" dxfId="7518" priority="1571" operator="equal">
      <formula>3</formula>
    </cfRule>
  </conditionalFormatting>
  <conditionalFormatting sqref="T12:U12">
    <cfRule type="cellIs" dxfId="7517" priority="1570" operator="equal">
      <formula>3</formula>
    </cfRule>
  </conditionalFormatting>
  <conditionalFormatting sqref="V12:W12">
    <cfRule type="cellIs" dxfId="7516" priority="1569" operator="equal">
      <formula>3</formula>
    </cfRule>
  </conditionalFormatting>
  <conditionalFormatting sqref="Z12:AA12">
    <cfRule type="cellIs" dxfId="7515" priority="1568" operator="equal">
      <formula>3</formula>
    </cfRule>
  </conditionalFormatting>
  <conditionalFormatting sqref="AB12:AC12">
    <cfRule type="cellIs" dxfId="7514" priority="1567" operator="equal">
      <formula>3</formula>
    </cfRule>
  </conditionalFormatting>
  <conditionalFormatting sqref="AD12:AE12">
    <cfRule type="cellIs" dxfId="7513" priority="1566" operator="equal">
      <formula>3</formula>
    </cfRule>
  </conditionalFormatting>
  <conditionalFormatting sqref="AF12:AG12">
    <cfRule type="cellIs" dxfId="7512" priority="1565" operator="equal">
      <formula>3</formula>
    </cfRule>
  </conditionalFormatting>
  <conditionalFormatting sqref="AH12:AI12">
    <cfRule type="cellIs" dxfId="7511" priority="1564" operator="equal">
      <formula>3</formula>
    </cfRule>
  </conditionalFormatting>
  <conditionalFormatting sqref="AJ12:AK12">
    <cfRule type="cellIs" dxfId="7510" priority="1563" operator="equal">
      <formula>3</formula>
    </cfRule>
  </conditionalFormatting>
  <conditionalFormatting sqref="AL12:AM12">
    <cfRule type="cellIs" dxfId="7509" priority="1562" operator="equal">
      <formula>3</formula>
    </cfRule>
  </conditionalFormatting>
  <conditionalFormatting sqref="AN12:AO12">
    <cfRule type="cellIs" dxfId="7508" priority="1561" operator="equal">
      <formula>3</formula>
    </cfRule>
  </conditionalFormatting>
  <conditionalFormatting sqref="AP12:AQ12">
    <cfRule type="cellIs" dxfId="7507" priority="1560" operator="equal">
      <formula>3</formula>
    </cfRule>
  </conditionalFormatting>
  <conditionalFormatting sqref="AR12:AS12">
    <cfRule type="cellIs" dxfId="7506" priority="1559" operator="equal">
      <formula>3</formula>
    </cfRule>
  </conditionalFormatting>
  <conditionalFormatting sqref="AT12:AU12">
    <cfRule type="cellIs" dxfId="7505" priority="1558" operator="equal">
      <formula>3</formula>
    </cfRule>
  </conditionalFormatting>
  <conditionalFormatting sqref="AV12:AW12">
    <cfRule type="cellIs" dxfId="7504" priority="1557" operator="equal">
      <formula>3</formula>
    </cfRule>
  </conditionalFormatting>
  <conditionalFormatting sqref="AX12:AY12">
    <cfRule type="cellIs" dxfId="7503" priority="1556" operator="equal">
      <formula>3</formula>
    </cfRule>
  </conditionalFormatting>
  <conditionalFormatting sqref="AZ12:BA12">
    <cfRule type="cellIs" dxfId="7502" priority="1555" operator="equal">
      <formula>3</formula>
    </cfRule>
  </conditionalFormatting>
  <conditionalFormatting sqref="BB12:BC12">
    <cfRule type="cellIs" dxfId="7501" priority="1554" operator="equal">
      <formula>3</formula>
    </cfRule>
  </conditionalFormatting>
  <conditionalFormatting sqref="BD12:BE12">
    <cfRule type="cellIs" dxfId="7500" priority="1553" operator="equal">
      <formula>3</formula>
    </cfRule>
  </conditionalFormatting>
  <conditionalFormatting sqref="BF12:BG12">
    <cfRule type="cellIs" dxfId="7499" priority="1552" operator="equal">
      <formula>3</formula>
    </cfRule>
  </conditionalFormatting>
  <conditionalFormatting sqref="BH12:BI12">
    <cfRule type="cellIs" dxfId="7498" priority="1551" operator="equal">
      <formula>3</formula>
    </cfRule>
  </conditionalFormatting>
  <conditionalFormatting sqref="BJ12:BK12">
    <cfRule type="cellIs" dxfId="7497" priority="1550" operator="equal">
      <formula>3</formula>
    </cfRule>
  </conditionalFormatting>
  <conditionalFormatting sqref="BL12:BM12">
    <cfRule type="cellIs" dxfId="7496" priority="1549" operator="equal">
      <formula>3</formula>
    </cfRule>
  </conditionalFormatting>
  <conditionalFormatting sqref="BN12:BO12">
    <cfRule type="cellIs" dxfId="7495" priority="1548" operator="equal">
      <formula>3</formula>
    </cfRule>
  </conditionalFormatting>
  <conditionalFormatting sqref="BP12:BQ12">
    <cfRule type="cellIs" dxfId="7494" priority="1547" operator="equal">
      <formula>3</formula>
    </cfRule>
  </conditionalFormatting>
  <conditionalFormatting sqref="BR12:BS12">
    <cfRule type="cellIs" dxfId="7493" priority="1546" operator="equal">
      <formula>3</formula>
    </cfRule>
  </conditionalFormatting>
  <conditionalFormatting sqref="BT12:BU12">
    <cfRule type="cellIs" dxfId="7492" priority="1545" operator="equal">
      <formula>3</formula>
    </cfRule>
  </conditionalFormatting>
  <conditionalFormatting sqref="R14:S14">
    <cfRule type="cellIs" dxfId="7491" priority="1544" operator="equal">
      <formula>3</formula>
    </cfRule>
  </conditionalFormatting>
  <conditionalFormatting sqref="T14:U14">
    <cfRule type="cellIs" dxfId="7490" priority="1543" operator="equal">
      <formula>3</formula>
    </cfRule>
  </conditionalFormatting>
  <conditionalFormatting sqref="V14:W14">
    <cfRule type="cellIs" dxfId="7489" priority="1542" operator="equal">
      <formula>3</formula>
    </cfRule>
  </conditionalFormatting>
  <conditionalFormatting sqref="X14:Y14">
    <cfRule type="cellIs" dxfId="7488" priority="1541" operator="equal">
      <formula>3</formula>
    </cfRule>
  </conditionalFormatting>
  <conditionalFormatting sqref="AB14:AC14">
    <cfRule type="cellIs" dxfId="7487" priority="1540" operator="equal">
      <formula>3</formula>
    </cfRule>
  </conditionalFormatting>
  <conditionalFormatting sqref="AD14:AE14">
    <cfRule type="cellIs" dxfId="7486" priority="1539" operator="equal">
      <formula>3</formula>
    </cfRule>
  </conditionalFormatting>
  <conditionalFormatting sqref="AF14:AG14">
    <cfRule type="cellIs" dxfId="7485" priority="1538" operator="equal">
      <formula>3</formula>
    </cfRule>
  </conditionalFormatting>
  <conditionalFormatting sqref="AH14:AI14">
    <cfRule type="cellIs" dxfId="7484" priority="1537" operator="equal">
      <formula>3</formula>
    </cfRule>
  </conditionalFormatting>
  <conditionalFormatting sqref="AJ14:AK14">
    <cfRule type="cellIs" dxfId="7483" priority="1536" operator="equal">
      <formula>3</formula>
    </cfRule>
  </conditionalFormatting>
  <conditionalFormatting sqref="AL14:AM14">
    <cfRule type="cellIs" dxfId="7482" priority="1535" operator="equal">
      <formula>3</formula>
    </cfRule>
  </conditionalFormatting>
  <conditionalFormatting sqref="AN14:AO14">
    <cfRule type="cellIs" dxfId="7481" priority="1534" operator="equal">
      <formula>3</formula>
    </cfRule>
  </conditionalFormatting>
  <conditionalFormatting sqref="AP14:AQ14">
    <cfRule type="cellIs" dxfId="7480" priority="1533" operator="equal">
      <formula>3</formula>
    </cfRule>
  </conditionalFormatting>
  <conditionalFormatting sqref="AR14:AS14">
    <cfRule type="cellIs" dxfId="7479" priority="1532" operator="equal">
      <formula>3</formula>
    </cfRule>
  </conditionalFormatting>
  <conditionalFormatting sqref="AT14:AU14">
    <cfRule type="cellIs" dxfId="7478" priority="1531" operator="equal">
      <formula>3</formula>
    </cfRule>
  </conditionalFormatting>
  <conditionalFormatting sqref="AV14:AW14">
    <cfRule type="cellIs" dxfId="7477" priority="1530" operator="equal">
      <formula>3</formula>
    </cfRule>
  </conditionalFormatting>
  <conditionalFormatting sqref="AX14:AY14">
    <cfRule type="cellIs" dxfId="7476" priority="1529" operator="equal">
      <formula>3</formula>
    </cfRule>
  </conditionalFormatting>
  <conditionalFormatting sqref="AZ14:BA14">
    <cfRule type="cellIs" dxfId="7475" priority="1528" operator="equal">
      <formula>3</formula>
    </cfRule>
  </conditionalFormatting>
  <conditionalFormatting sqref="BB14:BC14">
    <cfRule type="cellIs" dxfId="7474" priority="1527" operator="equal">
      <formula>3</formula>
    </cfRule>
  </conditionalFormatting>
  <conditionalFormatting sqref="BD14:BE14">
    <cfRule type="cellIs" dxfId="7473" priority="1526" operator="equal">
      <formula>3</formula>
    </cfRule>
  </conditionalFormatting>
  <conditionalFormatting sqref="BF14:BG14">
    <cfRule type="cellIs" dxfId="7472" priority="1525" operator="equal">
      <formula>3</formula>
    </cfRule>
  </conditionalFormatting>
  <conditionalFormatting sqref="BH14:BI14">
    <cfRule type="cellIs" dxfId="7471" priority="1524" operator="equal">
      <formula>3</formula>
    </cfRule>
  </conditionalFormatting>
  <conditionalFormatting sqref="BJ14:BK14">
    <cfRule type="cellIs" dxfId="7470" priority="1523" operator="equal">
      <formula>3</formula>
    </cfRule>
  </conditionalFormatting>
  <conditionalFormatting sqref="BL14:BM14">
    <cfRule type="cellIs" dxfId="7469" priority="1522" operator="equal">
      <formula>3</formula>
    </cfRule>
  </conditionalFormatting>
  <conditionalFormatting sqref="BN14:BO14">
    <cfRule type="cellIs" dxfId="7468" priority="1521" operator="equal">
      <formula>3</formula>
    </cfRule>
  </conditionalFormatting>
  <conditionalFormatting sqref="BP14:BQ14">
    <cfRule type="cellIs" dxfId="7467" priority="1520" operator="equal">
      <formula>3</formula>
    </cfRule>
  </conditionalFormatting>
  <conditionalFormatting sqref="BR14:BS14">
    <cfRule type="cellIs" dxfId="7466" priority="1519" operator="equal">
      <formula>3</formula>
    </cfRule>
  </conditionalFormatting>
  <conditionalFormatting sqref="BT14:BU14">
    <cfRule type="cellIs" dxfId="7465" priority="1518" operator="equal">
      <formula>3</formula>
    </cfRule>
  </conditionalFormatting>
  <conditionalFormatting sqref="R16:S16">
    <cfRule type="cellIs" dxfId="7464" priority="1517" operator="equal">
      <formula>3</formula>
    </cfRule>
  </conditionalFormatting>
  <conditionalFormatting sqref="T16:U16">
    <cfRule type="cellIs" dxfId="7463" priority="1516" operator="equal">
      <formula>3</formula>
    </cfRule>
  </conditionalFormatting>
  <conditionalFormatting sqref="V16:W16">
    <cfRule type="cellIs" dxfId="7462" priority="1515" operator="equal">
      <formula>3</formula>
    </cfRule>
  </conditionalFormatting>
  <conditionalFormatting sqref="X16:Y16">
    <cfRule type="cellIs" dxfId="7461" priority="1514" operator="equal">
      <formula>3</formula>
    </cfRule>
  </conditionalFormatting>
  <conditionalFormatting sqref="Z16:AA16">
    <cfRule type="cellIs" dxfId="7460" priority="1513" operator="equal">
      <formula>3</formula>
    </cfRule>
  </conditionalFormatting>
  <conditionalFormatting sqref="AD16:AE16">
    <cfRule type="cellIs" dxfId="7459" priority="1512" operator="equal">
      <formula>3</formula>
    </cfRule>
  </conditionalFormatting>
  <conditionalFormatting sqref="AF16:AG16">
    <cfRule type="cellIs" dxfId="7458" priority="1511" operator="equal">
      <formula>3</formula>
    </cfRule>
  </conditionalFormatting>
  <conditionalFormatting sqref="AH16:AI16">
    <cfRule type="cellIs" dxfId="7457" priority="1510" operator="equal">
      <formula>3</formula>
    </cfRule>
  </conditionalFormatting>
  <conditionalFormatting sqref="AJ16:AK16">
    <cfRule type="cellIs" dxfId="7456" priority="1509" operator="equal">
      <formula>3</formula>
    </cfRule>
  </conditionalFormatting>
  <conditionalFormatting sqref="AL16:AM16">
    <cfRule type="cellIs" dxfId="7455" priority="1508" operator="equal">
      <formula>3</formula>
    </cfRule>
  </conditionalFormatting>
  <conditionalFormatting sqref="AN16:AO16">
    <cfRule type="cellIs" dxfId="7454" priority="1507" operator="equal">
      <formula>3</formula>
    </cfRule>
  </conditionalFormatting>
  <conditionalFormatting sqref="AP16:AQ16">
    <cfRule type="cellIs" dxfId="7453" priority="1506" operator="equal">
      <formula>3</formula>
    </cfRule>
  </conditionalFormatting>
  <conditionalFormatting sqref="AR16:AS16">
    <cfRule type="cellIs" dxfId="7452" priority="1505" operator="equal">
      <formula>3</formula>
    </cfRule>
  </conditionalFormatting>
  <conditionalFormatting sqref="AT16:AU16">
    <cfRule type="cellIs" dxfId="7451" priority="1504" operator="equal">
      <formula>3</formula>
    </cfRule>
  </conditionalFormatting>
  <conditionalFormatting sqref="AV16:AW16">
    <cfRule type="cellIs" dxfId="7450" priority="1503" operator="equal">
      <formula>3</formula>
    </cfRule>
  </conditionalFormatting>
  <conditionalFormatting sqref="AX16:AY16">
    <cfRule type="cellIs" dxfId="7449" priority="1502" operator="equal">
      <formula>3</formula>
    </cfRule>
  </conditionalFormatting>
  <conditionalFormatting sqref="AZ16:BA16">
    <cfRule type="cellIs" dxfId="7448" priority="1501" operator="equal">
      <formula>3</formula>
    </cfRule>
  </conditionalFormatting>
  <conditionalFormatting sqref="BB16:BC16">
    <cfRule type="cellIs" dxfId="7447" priority="1500" operator="equal">
      <formula>3</formula>
    </cfRule>
  </conditionalFormatting>
  <conditionalFormatting sqref="BD16:BE16">
    <cfRule type="cellIs" dxfId="7446" priority="1499" operator="equal">
      <formula>3</formula>
    </cfRule>
  </conditionalFormatting>
  <conditionalFormatting sqref="BF16:BG16">
    <cfRule type="cellIs" dxfId="7445" priority="1498" operator="equal">
      <formula>3</formula>
    </cfRule>
  </conditionalFormatting>
  <conditionalFormatting sqref="BH16:BI16">
    <cfRule type="cellIs" dxfId="7444" priority="1497" operator="equal">
      <formula>3</formula>
    </cfRule>
  </conditionalFormatting>
  <conditionalFormatting sqref="BJ16:BK16">
    <cfRule type="cellIs" dxfId="7443" priority="1496" operator="equal">
      <formula>3</formula>
    </cfRule>
  </conditionalFormatting>
  <conditionalFormatting sqref="BL16:BM16">
    <cfRule type="cellIs" dxfId="7442" priority="1495" operator="equal">
      <formula>3</formula>
    </cfRule>
  </conditionalFormatting>
  <conditionalFormatting sqref="BN16:BO16">
    <cfRule type="cellIs" dxfId="7441" priority="1494" operator="equal">
      <formula>3</formula>
    </cfRule>
  </conditionalFormatting>
  <conditionalFormatting sqref="BP16:BQ16">
    <cfRule type="cellIs" dxfId="7440" priority="1493" operator="equal">
      <formula>3</formula>
    </cfRule>
  </conditionalFormatting>
  <conditionalFormatting sqref="BR16:BS16">
    <cfRule type="cellIs" dxfId="7439" priority="1492" operator="equal">
      <formula>3</formula>
    </cfRule>
  </conditionalFormatting>
  <conditionalFormatting sqref="BT16:BU16">
    <cfRule type="cellIs" dxfId="7438" priority="1491" operator="equal">
      <formula>3</formula>
    </cfRule>
  </conditionalFormatting>
  <conditionalFormatting sqref="R18:S18">
    <cfRule type="cellIs" dxfId="7437" priority="1490" operator="equal">
      <formula>3</formula>
    </cfRule>
  </conditionalFormatting>
  <conditionalFormatting sqref="T18:U18">
    <cfRule type="cellIs" dxfId="7436" priority="1489" operator="equal">
      <formula>3</formula>
    </cfRule>
  </conditionalFormatting>
  <conditionalFormatting sqref="V18:W18">
    <cfRule type="cellIs" dxfId="7435" priority="1488" operator="equal">
      <formula>3</formula>
    </cfRule>
  </conditionalFormatting>
  <conditionalFormatting sqref="X18:Y18">
    <cfRule type="cellIs" dxfId="7434" priority="1487" operator="equal">
      <formula>3</formula>
    </cfRule>
  </conditionalFormatting>
  <conditionalFormatting sqref="Z18:AA18">
    <cfRule type="cellIs" dxfId="7433" priority="1486" operator="equal">
      <formula>3</formula>
    </cfRule>
  </conditionalFormatting>
  <conditionalFormatting sqref="AB18:AC18">
    <cfRule type="cellIs" dxfId="7432" priority="1485" operator="equal">
      <formula>3</formula>
    </cfRule>
  </conditionalFormatting>
  <conditionalFormatting sqref="AF18:AG18">
    <cfRule type="cellIs" dxfId="7431" priority="1484" operator="equal">
      <formula>3</formula>
    </cfRule>
  </conditionalFormatting>
  <conditionalFormatting sqref="AH18:AI18">
    <cfRule type="cellIs" dxfId="7430" priority="1483" operator="equal">
      <formula>3</formula>
    </cfRule>
  </conditionalFormatting>
  <conditionalFormatting sqref="AJ18:AK18">
    <cfRule type="cellIs" dxfId="7429" priority="1482" operator="equal">
      <formula>3</formula>
    </cfRule>
  </conditionalFormatting>
  <conditionalFormatting sqref="AL18:AM18">
    <cfRule type="cellIs" dxfId="7428" priority="1481" operator="equal">
      <formula>3</formula>
    </cfRule>
  </conditionalFormatting>
  <conditionalFormatting sqref="AN18:AO18">
    <cfRule type="cellIs" dxfId="7427" priority="1480" operator="equal">
      <formula>3</formula>
    </cfRule>
  </conditionalFormatting>
  <conditionalFormatting sqref="AP18:AQ18">
    <cfRule type="cellIs" dxfId="7426" priority="1479" operator="equal">
      <formula>3</formula>
    </cfRule>
  </conditionalFormatting>
  <conditionalFormatting sqref="AR18:AS18">
    <cfRule type="cellIs" dxfId="7425" priority="1478" operator="equal">
      <formula>3</formula>
    </cfRule>
  </conditionalFormatting>
  <conditionalFormatting sqref="AT18:AU18">
    <cfRule type="cellIs" dxfId="7424" priority="1477" operator="equal">
      <formula>3</formula>
    </cfRule>
  </conditionalFormatting>
  <conditionalFormatting sqref="AV18:AW18">
    <cfRule type="cellIs" dxfId="7423" priority="1476" operator="equal">
      <formula>3</formula>
    </cfRule>
  </conditionalFormatting>
  <conditionalFormatting sqref="AX18:AY18">
    <cfRule type="cellIs" dxfId="7422" priority="1475" operator="equal">
      <formula>3</formula>
    </cfRule>
  </conditionalFormatting>
  <conditionalFormatting sqref="AZ18:BA18">
    <cfRule type="cellIs" dxfId="7421" priority="1474" operator="equal">
      <formula>3</formula>
    </cfRule>
  </conditionalFormatting>
  <conditionalFormatting sqref="BB18:BC18">
    <cfRule type="cellIs" dxfId="7420" priority="1473" operator="equal">
      <formula>3</formula>
    </cfRule>
  </conditionalFormatting>
  <conditionalFormatting sqref="BD18:BE18">
    <cfRule type="cellIs" dxfId="7419" priority="1472" operator="equal">
      <formula>3</formula>
    </cfRule>
  </conditionalFormatting>
  <conditionalFormatting sqref="BF18:BG18">
    <cfRule type="cellIs" dxfId="7418" priority="1471" operator="equal">
      <formula>3</formula>
    </cfRule>
  </conditionalFormatting>
  <conditionalFormatting sqref="BH18:BI18">
    <cfRule type="cellIs" dxfId="7417" priority="1470" operator="equal">
      <formula>3</formula>
    </cfRule>
  </conditionalFormatting>
  <conditionalFormatting sqref="BJ18:BK18">
    <cfRule type="cellIs" dxfId="7416" priority="1469" operator="equal">
      <formula>3</formula>
    </cfRule>
  </conditionalFormatting>
  <conditionalFormatting sqref="BL18:BM18">
    <cfRule type="cellIs" dxfId="7415" priority="1468" operator="equal">
      <formula>3</formula>
    </cfRule>
  </conditionalFormatting>
  <conditionalFormatting sqref="BN18:BO18">
    <cfRule type="cellIs" dxfId="7414" priority="1467" operator="equal">
      <formula>3</formula>
    </cfRule>
  </conditionalFormatting>
  <conditionalFormatting sqref="BP18:BQ18">
    <cfRule type="cellIs" dxfId="7413" priority="1466" operator="equal">
      <formula>3</formula>
    </cfRule>
  </conditionalFormatting>
  <conditionalFormatting sqref="BR18:BS18">
    <cfRule type="cellIs" dxfId="7412" priority="1465" operator="equal">
      <formula>3</formula>
    </cfRule>
  </conditionalFormatting>
  <conditionalFormatting sqref="BT18:BU18">
    <cfRule type="cellIs" dxfId="7411" priority="1464" operator="equal">
      <formula>3</formula>
    </cfRule>
  </conditionalFormatting>
  <conditionalFormatting sqref="R20:S20">
    <cfRule type="cellIs" dxfId="7410" priority="1463" operator="equal">
      <formula>3</formula>
    </cfRule>
  </conditionalFormatting>
  <conditionalFormatting sqref="T20:U20">
    <cfRule type="cellIs" dxfId="7409" priority="1462" operator="equal">
      <formula>3</formula>
    </cfRule>
  </conditionalFormatting>
  <conditionalFormatting sqref="V20:W20">
    <cfRule type="cellIs" dxfId="7408" priority="1461" operator="equal">
      <formula>3</formula>
    </cfRule>
  </conditionalFormatting>
  <conditionalFormatting sqref="X20:Y20">
    <cfRule type="cellIs" dxfId="7407" priority="1460" operator="equal">
      <formula>3</formula>
    </cfRule>
  </conditionalFormatting>
  <conditionalFormatting sqref="Z20:AA20">
    <cfRule type="cellIs" dxfId="7406" priority="1459" operator="equal">
      <formula>3</formula>
    </cfRule>
  </conditionalFormatting>
  <conditionalFormatting sqref="AB20:AC20">
    <cfRule type="cellIs" dxfId="7405" priority="1458" operator="equal">
      <formula>3</formula>
    </cfRule>
  </conditionalFormatting>
  <conditionalFormatting sqref="AD20:AE20">
    <cfRule type="cellIs" dxfId="7404" priority="1457" operator="equal">
      <formula>3</formula>
    </cfRule>
  </conditionalFormatting>
  <conditionalFormatting sqref="AH20:AI20">
    <cfRule type="cellIs" dxfId="7403" priority="1456" operator="equal">
      <formula>3</formula>
    </cfRule>
  </conditionalFormatting>
  <conditionalFormatting sqref="AJ20:AK20">
    <cfRule type="cellIs" dxfId="7402" priority="1455" operator="equal">
      <formula>3</formula>
    </cfRule>
  </conditionalFormatting>
  <conditionalFormatting sqref="AL20:AM20">
    <cfRule type="cellIs" dxfId="7401" priority="1454" operator="equal">
      <formula>3</formula>
    </cfRule>
  </conditionalFormatting>
  <conditionalFormatting sqref="AN20:AO20">
    <cfRule type="cellIs" dxfId="7400" priority="1453" operator="equal">
      <formula>3</formula>
    </cfRule>
  </conditionalFormatting>
  <conditionalFormatting sqref="AP20:AQ20">
    <cfRule type="cellIs" dxfId="7399" priority="1452" operator="equal">
      <formula>3</formula>
    </cfRule>
  </conditionalFormatting>
  <conditionalFormatting sqref="AR20:AS20">
    <cfRule type="cellIs" dxfId="7398" priority="1451" operator="equal">
      <formula>3</formula>
    </cfRule>
  </conditionalFormatting>
  <conditionalFormatting sqref="AT20:AU20">
    <cfRule type="cellIs" dxfId="7397" priority="1450" operator="equal">
      <formula>3</formula>
    </cfRule>
  </conditionalFormatting>
  <conditionalFormatting sqref="AV20:AW20">
    <cfRule type="cellIs" dxfId="7396" priority="1449" operator="equal">
      <formula>3</formula>
    </cfRule>
  </conditionalFormatting>
  <conditionalFormatting sqref="AX20:AY20">
    <cfRule type="cellIs" dxfId="7395" priority="1448" operator="equal">
      <formula>3</formula>
    </cfRule>
  </conditionalFormatting>
  <conditionalFormatting sqref="AZ20:BA20">
    <cfRule type="cellIs" dxfId="7394" priority="1447" operator="equal">
      <formula>3</formula>
    </cfRule>
  </conditionalFormatting>
  <conditionalFormatting sqref="BB20:BC20">
    <cfRule type="cellIs" dxfId="7393" priority="1446" operator="equal">
      <formula>3</formula>
    </cfRule>
  </conditionalFormatting>
  <conditionalFormatting sqref="BD20:BE20">
    <cfRule type="cellIs" dxfId="7392" priority="1445" operator="equal">
      <formula>3</formula>
    </cfRule>
  </conditionalFormatting>
  <conditionalFormatting sqref="BF20:BG20">
    <cfRule type="cellIs" dxfId="7391" priority="1444" operator="equal">
      <formula>3</formula>
    </cfRule>
  </conditionalFormatting>
  <conditionalFormatting sqref="BH20:BI20">
    <cfRule type="cellIs" dxfId="7390" priority="1443" operator="equal">
      <formula>3</formula>
    </cfRule>
  </conditionalFormatting>
  <conditionalFormatting sqref="BJ20:BK20">
    <cfRule type="cellIs" dxfId="7389" priority="1442" operator="equal">
      <formula>3</formula>
    </cfRule>
  </conditionalFormatting>
  <conditionalFormatting sqref="BL20:BM20">
    <cfRule type="cellIs" dxfId="7388" priority="1441" operator="equal">
      <formula>3</formula>
    </cfRule>
  </conditionalFormatting>
  <conditionalFormatting sqref="BN20:BO20">
    <cfRule type="cellIs" dxfId="7387" priority="1440" operator="equal">
      <formula>3</formula>
    </cfRule>
  </conditionalFormatting>
  <conditionalFormatting sqref="BP20:BQ20">
    <cfRule type="cellIs" dxfId="7386" priority="1439" operator="equal">
      <formula>3</formula>
    </cfRule>
  </conditionalFormatting>
  <conditionalFormatting sqref="BR20:BS20">
    <cfRule type="cellIs" dxfId="7385" priority="1438" operator="equal">
      <formula>3</formula>
    </cfRule>
  </conditionalFormatting>
  <conditionalFormatting sqref="BT20:BU20">
    <cfRule type="cellIs" dxfId="7384" priority="1437" operator="equal">
      <formula>3</formula>
    </cfRule>
  </conditionalFormatting>
  <conditionalFormatting sqref="R22:S22">
    <cfRule type="cellIs" dxfId="7383" priority="1436" operator="equal">
      <formula>3</formula>
    </cfRule>
  </conditionalFormatting>
  <conditionalFormatting sqref="T22:U22">
    <cfRule type="cellIs" dxfId="7382" priority="1435" operator="equal">
      <formula>3</formula>
    </cfRule>
  </conditionalFormatting>
  <conditionalFormatting sqref="V22:W22">
    <cfRule type="cellIs" dxfId="7381" priority="1434" operator="equal">
      <formula>3</formula>
    </cfRule>
  </conditionalFormatting>
  <conditionalFormatting sqref="X22:Y22">
    <cfRule type="cellIs" dxfId="7380" priority="1433" operator="equal">
      <formula>3</formula>
    </cfRule>
  </conditionalFormatting>
  <conditionalFormatting sqref="Z22:AA22">
    <cfRule type="cellIs" dxfId="7379" priority="1432" operator="equal">
      <formula>3</formula>
    </cfRule>
  </conditionalFormatting>
  <conditionalFormatting sqref="AB22:AC22">
    <cfRule type="cellIs" dxfId="7378" priority="1431" operator="equal">
      <formula>3</formula>
    </cfRule>
  </conditionalFormatting>
  <conditionalFormatting sqref="AD22:AE22">
    <cfRule type="cellIs" dxfId="7377" priority="1430" operator="equal">
      <formula>3</formula>
    </cfRule>
  </conditionalFormatting>
  <conditionalFormatting sqref="AF22:AG22">
    <cfRule type="cellIs" dxfId="7376" priority="1429" operator="equal">
      <formula>3</formula>
    </cfRule>
  </conditionalFormatting>
  <conditionalFormatting sqref="AJ22:AK22">
    <cfRule type="cellIs" dxfId="7375" priority="1428" operator="equal">
      <formula>3</formula>
    </cfRule>
  </conditionalFormatting>
  <conditionalFormatting sqref="AL22:AM22">
    <cfRule type="cellIs" dxfId="7374" priority="1427" operator="equal">
      <formula>3</formula>
    </cfRule>
  </conditionalFormatting>
  <conditionalFormatting sqref="AN22:AO22">
    <cfRule type="cellIs" dxfId="7373" priority="1426" operator="equal">
      <formula>3</formula>
    </cfRule>
  </conditionalFormatting>
  <conditionalFormatting sqref="AP22:AQ22">
    <cfRule type="cellIs" dxfId="7372" priority="1425" operator="equal">
      <formula>3</formula>
    </cfRule>
  </conditionalFormatting>
  <conditionalFormatting sqref="AR22:AS22">
    <cfRule type="cellIs" dxfId="7371" priority="1424" operator="equal">
      <formula>3</formula>
    </cfRule>
  </conditionalFormatting>
  <conditionalFormatting sqref="AT22:AU22">
    <cfRule type="cellIs" dxfId="7370" priority="1423" operator="equal">
      <formula>3</formula>
    </cfRule>
  </conditionalFormatting>
  <conditionalFormatting sqref="AV22:AW22">
    <cfRule type="cellIs" dxfId="7369" priority="1422" operator="equal">
      <formula>3</formula>
    </cfRule>
  </conditionalFormatting>
  <conditionalFormatting sqref="AX22:AY22">
    <cfRule type="cellIs" dxfId="7368" priority="1421" operator="equal">
      <formula>3</formula>
    </cfRule>
  </conditionalFormatting>
  <conditionalFormatting sqref="BD22:BG22">
    <cfRule type="cellIs" dxfId="7367" priority="1420" operator="equal">
      <formula>3</formula>
    </cfRule>
  </conditionalFormatting>
  <conditionalFormatting sqref="BH22:BI22">
    <cfRule type="cellIs" dxfId="7366" priority="1419" operator="equal">
      <formula>3</formula>
    </cfRule>
  </conditionalFormatting>
  <conditionalFormatting sqref="BJ22:BK22">
    <cfRule type="cellIs" dxfId="7365" priority="1418" operator="equal">
      <formula>3</formula>
    </cfRule>
  </conditionalFormatting>
  <conditionalFormatting sqref="BL22:BM22">
    <cfRule type="cellIs" dxfId="7364" priority="1417" operator="equal">
      <formula>3</formula>
    </cfRule>
  </conditionalFormatting>
  <conditionalFormatting sqref="BN22:BO22">
    <cfRule type="cellIs" dxfId="7363" priority="1416" operator="equal">
      <formula>3</formula>
    </cfRule>
  </conditionalFormatting>
  <conditionalFormatting sqref="BP22:BQ22">
    <cfRule type="cellIs" dxfId="7362" priority="1415" operator="equal">
      <formula>3</formula>
    </cfRule>
  </conditionalFormatting>
  <conditionalFormatting sqref="BR22:BS22">
    <cfRule type="cellIs" dxfId="7361" priority="1414" operator="equal">
      <formula>3</formula>
    </cfRule>
  </conditionalFormatting>
  <conditionalFormatting sqref="BT22:BU22">
    <cfRule type="cellIs" dxfId="7360" priority="1413" operator="equal">
      <formula>3</formula>
    </cfRule>
  </conditionalFormatting>
  <conditionalFormatting sqref="R24:S24">
    <cfRule type="cellIs" dxfId="7359" priority="1412" operator="equal">
      <formula>3</formula>
    </cfRule>
  </conditionalFormatting>
  <conditionalFormatting sqref="T24:U24">
    <cfRule type="cellIs" dxfId="7358" priority="1411" operator="equal">
      <formula>3</formula>
    </cfRule>
  </conditionalFormatting>
  <conditionalFormatting sqref="V24:W24">
    <cfRule type="cellIs" dxfId="7357" priority="1410" operator="equal">
      <formula>3</formula>
    </cfRule>
  </conditionalFormatting>
  <conditionalFormatting sqref="X24:Y24">
    <cfRule type="cellIs" dxfId="7356" priority="1409" operator="equal">
      <formula>3</formula>
    </cfRule>
  </conditionalFormatting>
  <conditionalFormatting sqref="Z24:AA24">
    <cfRule type="cellIs" dxfId="7355" priority="1408" operator="equal">
      <formula>3</formula>
    </cfRule>
  </conditionalFormatting>
  <conditionalFormatting sqref="AB24:AC24">
    <cfRule type="cellIs" dxfId="7354" priority="1407" operator="equal">
      <formula>3</formula>
    </cfRule>
  </conditionalFormatting>
  <conditionalFormatting sqref="AD24:AE24">
    <cfRule type="cellIs" dxfId="7353" priority="1406" operator="equal">
      <formula>3</formula>
    </cfRule>
  </conditionalFormatting>
  <conditionalFormatting sqref="AF24:AG24">
    <cfRule type="cellIs" dxfId="7352" priority="1405" operator="equal">
      <formula>3</formula>
    </cfRule>
  </conditionalFormatting>
  <conditionalFormatting sqref="AH24:AI24">
    <cfRule type="cellIs" dxfId="7351" priority="1404" operator="equal">
      <formula>3</formula>
    </cfRule>
  </conditionalFormatting>
  <conditionalFormatting sqref="AL24:AM24">
    <cfRule type="cellIs" dxfId="7350" priority="1403" operator="equal">
      <formula>3</formula>
    </cfRule>
  </conditionalFormatting>
  <conditionalFormatting sqref="AN24:AO24">
    <cfRule type="cellIs" dxfId="7349" priority="1402" operator="equal">
      <formula>3</formula>
    </cfRule>
  </conditionalFormatting>
  <conditionalFormatting sqref="AP24:AQ24">
    <cfRule type="cellIs" dxfId="7348" priority="1401" operator="equal">
      <formula>3</formula>
    </cfRule>
  </conditionalFormatting>
  <conditionalFormatting sqref="AR24:AS24">
    <cfRule type="cellIs" dxfId="7347" priority="1400" operator="equal">
      <formula>3</formula>
    </cfRule>
  </conditionalFormatting>
  <conditionalFormatting sqref="AT24:AU24">
    <cfRule type="cellIs" dxfId="7346" priority="1399" operator="equal">
      <formula>3</formula>
    </cfRule>
  </conditionalFormatting>
  <conditionalFormatting sqref="AV24:AW24">
    <cfRule type="cellIs" dxfId="7345" priority="1398" operator="equal">
      <formula>3</formula>
    </cfRule>
  </conditionalFormatting>
  <conditionalFormatting sqref="AX24:AY24">
    <cfRule type="cellIs" dxfId="7344" priority="1397" operator="equal">
      <formula>3</formula>
    </cfRule>
  </conditionalFormatting>
  <conditionalFormatting sqref="BF24:BG24">
    <cfRule type="cellIs" dxfId="7343" priority="1396" operator="equal">
      <formula>3</formula>
    </cfRule>
  </conditionalFormatting>
  <conditionalFormatting sqref="BH24:BI24">
    <cfRule type="cellIs" dxfId="7342" priority="1395" operator="equal">
      <formula>3</formula>
    </cfRule>
  </conditionalFormatting>
  <conditionalFormatting sqref="BJ24:BK24">
    <cfRule type="cellIs" dxfId="7341" priority="1394" operator="equal">
      <formula>3</formula>
    </cfRule>
  </conditionalFormatting>
  <conditionalFormatting sqref="BL24:BM24">
    <cfRule type="cellIs" dxfId="7340" priority="1393" operator="equal">
      <formula>3</formula>
    </cfRule>
  </conditionalFormatting>
  <conditionalFormatting sqref="BN24:BO24">
    <cfRule type="cellIs" dxfId="7339" priority="1392" operator="equal">
      <formula>3</formula>
    </cfRule>
  </conditionalFormatting>
  <conditionalFormatting sqref="BP24:BQ24">
    <cfRule type="cellIs" dxfId="7338" priority="1391" operator="equal">
      <formula>3</formula>
    </cfRule>
  </conditionalFormatting>
  <conditionalFormatting sqref="BR24:BS24">
    <cfRule type="cellIs" dxfId="7337" priority="1390" operator="equal">
      <formula>3</formula>
    </cfRule>
  </conditionalFormatting>
  <conditionalFormatting sqref="BT24:BU24">
    <cfRule type="cellIs" dxfId="7336" priority="1389" operator="equal">
      <formula>3</formula>
    </cfRule>
  </conditionalFormatting>
  <conditionalFormatting sqref="R26:S26">
    <cfRule type="cellIs" dxfId="7335" priority="1388" operator="equal">
      <formula>3</formula>
    </cfRule>
  </conditionalFormatting>
  <conditionalFormatting sqref="T26:U26">
    <cfRule type="cellIs" dxfId="7334" priority="1387" operator="equal">
      <formula>3</formula>
    </cfRule>
  </conditionalFormatting>
  <conditionalFormatting sqref="V26:W26">
    <cfRule type="cellIs" dxfId="7333" priority="1386" operator="equal">
      <formula>3</formula>
    </cfRule>
  </conditionalFormatting>
  <conditionalFormatting sqref="X26:Y26">
    <cfRule type="cellIs" dxfId="7332" priority="1385" operator="equal">
      <formula>3</formula>
    </cfRule>
  </conditionalFormatting>
  <conditionalFormatting sqref="Z26:AA26">
    <cfRule type="cellIs" dxfId="7331" priority="1384" operator="equal">
      <formula>3</formula>
    </cfRule>
  </conditionalFormatting>
  <conditionalFormatting sqref="AB26:AC26">
    <cfRule type="cellIs" dxfId="7330" priority="1383" operator="equal">
      <formula>3</formula>
    </cfRule>
  </conditionalFormatting>
  <conditionalFormatting sqref="AD26:AE26">
    <cfRule type="cellIs" dxfId="7329" priority="1382" operator="equal">
      <formula>3</formula>
    </cfRule>
  </conditionalFormatting>
  <conditionalFormatting sqref="AF26:AG26">
    <cfRule type="cellIs" dxfId="7328" priority="1381" operator="equal">
      <formula>3</formula>
    </cfRule>
  </conditionalFormatting>
  <conditionalFormatting sqref="AH26:AI26">
    <cfRule type="cellIs" dxfId="7327" priority="1380" operator="equal">
      <formula>3</formula>
    </cfRule>
  </conditionalFormatting>
  <conditionalFormatting sqref="AJ26:AK26">
    <cfRule type="cellIs" dxfId="7326" priority="1379" operator="equal">
      <formula>3</formula>
    </cfRule>
  </conditionalFormatting>
  <conditionalFormatting sqref="AN26:AO26">
    <cfRule type="cellIs" dxfId="7325" priority="1378" operator="equal">
      <formula>3</formula>
    </cfRule>
  </conditionalFormatting>
  <conditionalFormatting sqref="AP26:AQ26">
    <cfRule type="cellIs" dxfId="7324" priority="1377" operator="equal">
      <formula>3</formula>
    </cfRule>
  </conditionalFormatting>
  <conditionalFormatting sqref="AR26:AS26">
    <cfRule type="cellIs" dxfId="7323" priority="1376" operator="equal">
      <formula>3</formula>
    </cfRule>
  </conditionalFormatting>
  <conditionalFormatting sqref="AT26:AU26">
    <cfRule type="cellIs" dxfId="7322" priority="1375" operator="equal">
      <formula>3</formula>
    </cfRule>
  </conditionalFormatting>
  <conditionalFormatting sqref="AV26:AW26">
    <cfRule type="cellIs" dxfId="7321" priority="1374" operator="equal">
      <formula>3</formula>
    </cfRule>
  </conditionalFormatting>
  <conditionalFormatting sqref="AX26:AY26">
    <cfRule type="cellIs" dxfId="7320" priority="1373" operator="equal">
      <formula>3</formula>
    </cfRule>
  </conditionalFormatting>
  <conditionalFormatting sqref="BF26:BG26">
    <cfRule type="cellIs" dxfId="7319" priority="1372" operator="equal">
      <formula>3</formula>
    </cfRule>
  </conditionalFormatting>
  <conditionalFormatting sqref="BH26:BI26">
    <cfRule type="cellIs" dxfId="7318" priority="1371" operator="equal">
      <formula>3</formula>
    </cfRule>
  </conditionalFormatting>
  <conditionalFormatting sqref="BJ26:BK26">
    <cfRule type="cellIs" dxfId="7317" priority="1370" operator="equal">
      <formula>3</formula>
    </cfRule>
  </conditionalFormatting>
  <conditionalFormatting sqref="BL26:BM26">
    <cfRule type="cellIs" dxfId="7316" priority="1369" operator="equal">
      <formula>3</formula>
    </cfRule>
  </conditionalFormatting>
  <conditionalFormatting sqref="BN26:BO26">
    <cfRule type="cellIs" dxfId="7315" priority="1368" operator="equal">
      <formula>3</formula>
    </cfRule>
  </conditionalFormatting>
  <conditionalFormatting sqref="BP26:BQ26">
    <cfRule type="cellIs" dxfId="7314" priority="1367" operator="equal">
      <formula>3</formula>
    </cfRule>
  </conditionalFormatting>
  <conditionalFormatting sqref="BR26:BS26">
    <cfRule type="cellIs" dxfId="7313" priority="1366" operator="equal">
      <formula>3</formula>
    </cfRule>
  </conditionalFormatting>
  <conditionalFormatting sqref="BT26:BU26">
    <cfRule type="cellIs" dxfId="7312" priority="1365" operator="equal">
      <formula>3</formula>
    </cfRule>
  </conditionalFormatting>
  <conditionalFormatting sqref="R28:S28">
    <cfRule type="cellIs" dxfId="7311" priority="1364" operator="equal">
      <formula>3</formula>
    </cfRule>
  </conditionalFormatting>
  <conditionalFormatting sqref="T28:U28">
    <cfRule type="cellIs" dxfId="7310" priority="1363" operator="equal">
      <formula>3</formula>
    </cfRule>
  </conditionalFormatting>
  <conditionalFormatting sqref="V28:W28">
    <cfRule type="cellIs" dxfId="7309" priority="1362" operator="equal">
      <formula>3</formula>
    </cfRule>
  </conditionalFormatting>
  <conditionalFormatting sqref="X28:Y28">
    <cfRule type="cellIs" dxfId="7308" priority="1361" operator="equal">
      <formula>3</formula>
    </cfRule>
  </conditionalFormatting>
  <conditionalFormatting sqref="Z28:AA28">
    <cfRule type="cellIs" dxfId="7307" priority="1360" operator="equal">
      <formula>3</formula>
    </cfRule>
  </conditionalFormatting>
  <conditionalFormatting sqref="AB28:AC28">
    <cfRule type="cellIs" dxfId="7306" priority="1359" operator="equal">
      <formula>3</formula>
    </cfRule>
  </conditionalFormatting>
  <conditionalFormatting sqref="AD28:AE28">
    <cfRule type="cellIs" dxfId="7305" priority="1358" operator="equal">
      <formula>3</formula>
    </cfRule>
  </conditionalFormatting>
  <conditionalFormatting sqref="AF28:AG28">
    <cfRule type="cellIs" dxfId="7304" priority="1357" operator="equal">
      <formula>3</formula>
    </cfRule>
  </conditionalFormatting>
  <conditionalFormatting sqref="AH28:AI28">
    <cfRule type="cellIs" dxfId="7303" priority="1356" operator="equal">
      <formula>3</formula>
    </cfRule>
  </conditionalFormatting>
  <conditionalFormatting sqref="AJ28:AK28">
    <cfRule type="cellIs" dxfId="7302" priority="1355" operator="equal">
      <formula>3</formula>
    </cfRule>
  </conditionalFormatting>
  <conditionalFormatting sqref="AL28:AM28">
    <cfRule type="cellIs" dxfId="7301" priority="1354" operator="equal">
      <formula>3</formula>
    </cfRule>
  </conditionalFormatting>
  <conditionalFormatting sqref="AP28:AQ28">
    <cfRule type="cellIs" dxfId="7300" priority="1353" operator="equal">
      <formula>3</formula>
    </cfRule>
  </conditionalFormatting>
  <conditionalFormatting sqref="AR28:AS28">
    <cfRule type="cellIs" dxfId="7299" priority="1352" operator="equal">
      <formula>3</formula>
    </cfRule>
  </conditionalFormatting>
  <conditionalFormatting sqref="AT28:AU28">
    <cfRule type="cellIs" dxfId="7298" priority="1351" operator="equal">
      <formula>3</formula>
    </cfRule>
  </conditionalFormatting>
  <conditionalFormatting sqref="AV28:AW28">
    <cfRule type="cellIs" dxfId="7297" priority="1350" operator="equal">
      <formula>3</formula>
    </cfRule>
  </conditionalFormatting>
  <conditionalFormatting sqref="AX28:AY28">
    <cfRule type="cellIs" dxfId="7296" priority="1349" operator="equal">
      <formula>3</formula>
    </cfRule>
  </conditionalFormatting>
  <conditionalFormatting sqref="AZ28:BA28">
    <cfRule type="cellIs" dxfId="7295" priority="1348" operator="equal">
      <formula>3</formula>
    </cfRule>
  </conditionalFormatting>
  <conditionalFormatting sqref="BB28:BC28">
    <cfRule type="cellIs" dxfId="7294" priority="1347" operator="equal">
      <formula>3</formula>
    </cfRule>
  </conditionalFormatting>
  <conditionalFormatting sqref="BD28:BE28">
    <cfRule type="cellIs" dxfId="7293" priority="1346" operator="equal">
      <formula>3</formula>
    </cfRule>
  </conditionalFormatting>
  <conditionalFormatting sqref="BF28:BG28">
    <cfRule type="cellIs" dxfId="7292" priority="1345" operator="equal">
      <formula>3</formula>
    </cfRule>
  </conditionalFormatting>
  <conditionalFormatting sqref="BH28:BI28">
    <cfRule type="cellIs" dxfId="7291" priority="1344" operator="equal">
      <formula>3</formula>
    </cfRule>
  </conditionalFormatting>
  <conditionalFormatting sqref="BJ28:BK28">
    <cfRule type="cellIs" dxfId="7290" priority="1343" operator="equal">
      <formula>3</formula>
    </cfRule>
  </conditionalFormatting>
  <conditionalFormatting sqref="BL28:BM28">
    <cfRule type="cellIs" dxfId="7289" priority="1342" operator="equal">
      <formula>3</formula>
    </cfRule>
  </conditionalFormatting>
  <conditionalFormatting sqref="BN28:BO28">
    <cfRule type="cellIs" dxfId="7288" priority="1341" operator="equal">
      <formula>3</formula>
    </cfRule>
  </conditionalFormatting>
  <conditionalFormatting sqref="BP28:BQ28">
    <cfRule type="cellIs" dxfId="7287" priority="1340" operator="equal">
      <formula>3</formula>
    </cfRule>
  </conditionalFormatting>
  <conditionalFormatting sqref="BR28:BS28">
    <cfRule type="cellIs" dxfId="7286" priority="1339" operator="equal">
      <formula>3</formula>
    </cfRule>
  </conditionalFormatting>
  <conditionalFormatting sqref="BT28:BU28">
    <cfRule type="cellIs" dxfId="7285" priority="1338" operator="equal">
      <formula>3</formula>
    </cfRule>
  </conditionalFormatting>
  <conditionalFormatting sqref="R30:S30">
    <cfRule type="cellIs" dxfId="7284" priority="1337" operator="equal">
      <formula>3</formula>
    </cfRule>
  </conditionalFormatting>
  <conditionalFormatting sqref="T30:U30">
    <cfRule type="cellIs" dxfId="7283" priority="1336" operator="equal">
      <formula>3</formula>
    </cfRule>
  </conditionalFormatting>
  <conditionalFormatting sqref="V30:W30">
    <cfRule type="cellIs" dxfId="7282" priority="1335" operator="equal">
      <formula>3</formula>
    </cfRule>
  </conditionalFormatting>
  <conditionalFormatting sqref="X30:Y30">
    <cfRule type="cellIs" dxfId="7281" priority="1334" operator="equal">
      <formula>3</formula>
    </cfRule>
  </conditionalFormatting>
  <conditionalFormatting sqref="Z30:AA30">
    <cfRule type="cellIs" dxfId="7280" priority="1333" operator="equal">
      <formula>3</formula>
    </cfRule>
  </conditionalFormatting>
  <conditionalFormatting sqref="AB30:AC30">
    <cfRule type="cellIs" dxfId="7279" priority="1332" operator="equal">
      <formula>3</formula>
    </cfRule>
  </conditionalFormatting>
  <conditionalFormatting sqref="AD30:AE30">
    <cfRule type="cellIs" dxfId="7278" priority="1331" operator="equal">
      <formula>3</formula>
    </cfRule>
  </conditionalFormatting>
  <conditionalFormatting sqref="AF30:AG30">
    <cfRule type="cellIs" dxfId="7277" priority="1330" operator="equal">
      <formula>3</formula>
    </cfRule>
  </conditionalFormatting>
  <conditionalFormatting sqref="AH30:AI30">
    <cfRule type="cellIs" dxfId="7276" priority="1329" operator="equal">
      <formula>3</formula>
    </cfRule>
  </conditionalFormatting>
  <conditionalFormatting sqref="AJ30:AK30">
    <cfRule type="cellIs" dxfId="7275" priority="1328" operator="equal">
      <formula>3</formula>
    </cfRule>
  </conditionalFormatting>
  <conditionalFormatting sqref="AL30:AM30">
    <cfRule type="cellIs" dxfId="7274" priority="1327" operator="equal">
      <formula>3</formula>
    </cfRule>
  </conditionalFormatting>
  <conditionalFormatting sqref="AN30:AO30">
    <cfRule type="cellIs" dxfId="7273" priority="1326" operator="equal">
      <formula>3</formula>
    </cfRule>
  </conditionalFormatting>
  <conditionalFormatting sqref="AR30:AS30">
    <cfRule type="cellIs" dxfId="7272" priority="1325" operator="equal">
      <formula>3</formula>
    </cfRule>
  </conditionalFormatting>
  <conditionalFormatting sqref="AT30:AU30">
    <cfRule type="cellIs" dxfId="7271" priority="1324" operator="equal">
      <formula>3</formula>
    </cfRule>
  </conditionalFormatting>
  <conditionalFormatting sqref="AV30:AW30">
    <cfRule type="cellIs" dxfId="7270" priority="1323" operator="equal">
      <formula>3</formula>
    </cfRule>
  </conditionalFormatting>
  <conditionalFormatting sqref="AX30:AY30">
    <cfRule type="cellIs" dxfId="7269" priority="1322" operator="equal">
      <formula>3</formula>
    </cfRule>
  </conditionalFormatting>
  <conditionalFormatting sqref="AZ30:BA30">
    <cfRule type="cellIs" dxfId="7268" priority="1321" operator="equal">
      <formula>3</formula>
    </cfRule>
  </conditionalFormatting>
  <conditionalFormatting sqref="BB30:BC30">
    <cfRule type="cellIs" dxfId="7267" priority="1320" operator="equal">
      <formula>3</formula>
    </cfRule>
  </conditionalFormatting>
  <conditionalFormatting sqref="BD30:BE30">
    <cfRule type="cellIs" dxfId="7266" priority="1319" operator="equal">
      <formula>3</formula>
    </cfRule>
  </conditionalFormatting>
  <conditionalFormatting sqref="BF30:BG30">
    <cfRule type="cellIs" dxfId="7265" priority="1318" operator="equal">
      <formula>3</formula>
    </cfRule>
  </conditionalFormatting>
  <conditionalFormatting sqref="BH30:BI30">
    <cfRule type="cellIs" dxfId="7264" priority="1317" operator="equal">
      <formula>3</formula>
    </cfRule>
  </conditionalFormatting>
  <conditionalFormatting sqref="BJ30:BK30">
    <cfRule type="cellIs" dxfId="7263" priority="1316" operator="equal">
      <formula>3</formula>
    </cfRule>
  </conditionalFormatting>
  <conditionalFormatting sqref="BL30:BM30">
    <cfRule type="cellIs" dxfId="7262" priority="1315" operator="equal">
      <formula>3</formula>
    </cfRule>
  </conditionalFormatting>
  <conditionalFormatting sqref="BN30:BO30">
    <cfRule type="cellIs" dxfId="7261" priority="1314" operator="equal">
      <formula>3</formula>
    </cfRule>
  </conditionalFormatting>
  <conditionalFormatting sqref="BP30:BQ30">
    <cfRule type="cellIs" dxfId="7260" priority="1313" operator="equal">
      <formula>3</formula>
    </cfRule>
  </conditionalFormatting>
  <conditionalFormatting sqref="BR30:BS30">
    <cfRule type="cellIs" dxfId="7259" priority="1312" operator="equal">
      <formula>3</formula>
    </cfRule>
  </conditionalFormatting>
  <conditionalFormatting sqref="BT30:BU30">
    <cfRule type="cellIs" dxfId="7258" priority="1311" operator="equal">
      <formula>3</formula>
    </cfRule>
  </conditionalFormatting>
  <conditionalFormatting sqref="R32:S32">
    <cfRule type="cellIs" dxfId="7257" priority="1310" operator="equal">
      <formula>3</formula>
    </cfRule>
  </conditionalFormatting>
  <conditionalFormatting sqref="T32:U32">
    <cfRule type="cellIs" dxfId="7256" priority="1309" operator="equal">
      <formula>3</formula>
    </cfRule>
  </conditionalFormatting>
  <conditionalFormatting sqref="V32:W32">
    <cfRule type="cellIs" dxfId="7255" priority="1308" operator="equal">
      <formula>3</formula>
    </cfRule>
  </conditionalFormatting>
  <conditionalFormatting sqref="X32:Y32">
    <cfRule type="cellIs" dxfId="7254" priority="1307" operator="equal">
      <formula>3</formula>
    </cfRule>
  </conditionalFormatting>
  <conditionalFormatting sqref="Z32:AA32">
    <cfRule type="cellIs" dxfId="7253" priority="1306" operator="equal">
      <formula>3</formula>
    </cfRule>
  </conditionalFormatting>
  <conditionalFormatting sqref="AB32:AC32">
    <cfRule type="cellIs" dxfId="7252" priority="1305" operator="equal">
      <formula>3</formula>
    </cfRule>
  </conditionalFormatting>
  <conditionalFormatting sqref="AD32:AE32">
    <cfRule type="cellIs" dxfId="7251" priority="1304" operator="equal">
      <formula>3</formula>
    </cfRule>
  </conditionalFormatting>
  <conditionalFormatting sqref="AF32:AG32">
    <cfRule type="cellIs" dxfId="7250" priority="1303" operator="equal">
      <formula>3</formula>
    </cfRule>
  </conditionalFormatting>
  <conditionalFormatting sqref="AH32:AI32">
    <cfRule type="cellIs" dxfId="7249" priority="1302" operator="equal">
      <formula>3</formula>
    </cfRule>
  </conditionalFormatting>
  <conditionalFormatting sqref="AJ32:AK32">
    <cfRule type="cellIs" dxfId="7248" priority="1301" operator="equal">
      <formula>3</formula>
    </cfRule>
  </conditionalFormatting>
  <conditionalFormatting sqref="AL32:AM32">
    <cfRule type="cellIs" dxfId="7247" priority="1300" operator="equal">
      <formula>3</formula>
    </cfRule>
  </conditionalFormatting>
  <conditionalFormatting sqref="AN32:AO32">
    <cfRule type="cellIs" dxfId="7246" priority="1299" operator="equal">
      <formula>3</formula>
    </cfRule>
  </conditionalFormatting>
  <conditionalFormatting sqref="AP32:AQ32">
    <cfRule type="cellIs" dxfId="7245" priority="1298" operator="equal">
      <formula>3</formula>
    </cfRule>
  </conditionalFormatting>
  <conditionalFormatting sqref="AT32:AU32">
    <cfRule type="cellIs" dxfId="7244" priority="1297" operator="equal">
      <formula>3</formula>
    </cfRule>
  </conditionalFormatting>
  <conditionalFormatting sqref="AV32:AW32">
    <cfRule type="cellIs" dxfId="7243" priority="1296" operator="equal">
      <formula>3</formula>
    </cfRule>
  </conditionalFormatting>
  <conditionalFormatting sqref="AX32:AY32">
    <cfRule type="cellIs" dxfId="7242" priority="1295" operator="equal">
      <formula>3</formula>
    </cfRule>
  </conditionalFormatting>
  <conditionalFormatting sqref="AZ32:BA32">
    <cfRule type="cellIs" dxfId="7241" priority="1294" operator="equal">
      <formula>3</formula>
    </cfRule>
  </conditionalFormatting>
  <conditionalFormatting sqref="BB32:BC32">
    <cfRule type="cellIs" dxfId="7240" priority="1293" operator="equal">
      <formula>3</formula>
    </cfRule>
  </conditionalFormatting>
  <conditionalFormatting sqref="BD32:BE32">
    <cfRule type="cellIs" dxfId="7239" priority="1292" operator="equal">
      <formula>3</formula>
    </cfRule>
  </conditionalFormatting>
  <conditionalFormatting sqref="BF32:BG32">
    <cfRule type="cellIs" dxfId="7238" priority="1291" operator="equal">
      <formula>3</formula>
    </cfRule>
  </conditionalFormatting>
  <conditionalFormatting sqref="BH32:BI32">
    <cfRule type="cellIs" dxfId="7237" priority="1290" operator="equal">
      <formula>3</formula>
    </cfRule>
  </conditionalFormatting>
  <conditionalFormatting sqref="BJ32:BK32">
    <cfRule type="cellIs" dxfId="7236" priority="1289" operator="equal">
      <formula>3</formula>
    </cfRule>
  </conditionalFormatting>
  <conditionalFormatting sqref="BL32:BM32">
    <cfRule type="cellIs" dxfId="7235" priority="1288" operator="equal">
      <formula>3</formula>
    </cfRule>
  </conditionalFormatting>
  <conditionalFormatting sqref="BN32:BO32">
    <cfRule type="cellIs" dxfId="7234" priority="1287" operator="equal">
      <formula>3</formula>
    </cfRule>
  </conditionalFormatting>
  <conditionalFormatting sqref="BP32:BQ32">
    <cfRule type="cellIs" dxfId="7233" priority="1286" operator="equal">
      <formula>3</formula>
    </cfRule>
  </conditionalFormatting>
  <conditionalFormatting sqref="BR32:BS32">
    <cfRule type="cellIs" dxfId="7232" priority="1285" operator="equal">
      <formula>3</formula>
    </cfRule>
  </conditionalFormatting>
  <conditionalFormatting sqref="BT32:BU32">
    <cfRule type="cellIs" dxfId="7231" priority="1284" operator="equal">
      <formula>3</formula>
    </cfRule>
  </conditionalFormatting>
  <conditionalFormatting sqref="R34:S34">
    <cfRule type="cellIs" dxfId="7230" priority="1283" operator="equal">
      <formula>3</formula>
    </cfRule>
  </conditionalFormatting>
  <conditionalFormatting sqref="T34:U34">
    <cfRule type="cellIs" dxfId="7229" priority="1282" operator="equal">
      <formula>3</formula>
    </cfRule>
  </conditionalFormatting>
  <conditionalFormatting sqref="V34:W34">
    <cfRule type="cellIs" dxfId="7228" priority="1281" operator="equal">
      <formula>3</formula>
    </cfRule>
  </conditionalFormatting>
  <conditionalFormatting sqref="X34:Y34">
    <cfRule type="cellIs" dxfId="7227" priority="1280" operator="equal">
      <formula>3</formula>
    </cfRule>
  </conditionalFormatting>
  <conditionalFormatting sqref="Z34:AA34">
    <cfRule type="cellIs" dxfId="7226" priority="1279" operator="equal">
      <formula>3</formula>
    </cfRule>
  </conditionalFormatting>
  <conditionalFormatting sqref="AB34:AC34">
    <cfRule type="cellIs" dxfId="7225" priority="1278" operator="equal">
      <formula>3</formula>
    </cfRule>
  </conditionalFormatting>
  <conditionalFormatting sqref="AD34:AE34">
    <cfRule type="cellIs" dxfId="7224" priority="1277" operator="equal">
      <formula>3</formula>
    </cfRule>
  </conditionalFormatting>
  <conditionalFormatting sqref="AF34:AG34">
    <cfRule type="cellIs" dxfId="7223" priority="1276" operator="equal">
      <formula>3</formula>
    </cfRule>
  </conditionalFormatting>
  <conditionalFormatting sqref="AH34:AI34">
    <cfRule type="cellIs" dxfId="7222" priority="1275" operator="equal">
      <formula>3</formula>
    </cfRule>
  </conditionalFormatting>
  <conditionalFormatting sqref="AJ34:AK34">
    <cfRule type="cellIs" dxfId="7221" priority="1274" operator="equal">
      <formula>3</formula>
    </cfRule>
  </conditionalFormatting>
  <conditionalFormatting sqref="AL34:AM34">
    <cfRule type="cellIs" dxfId="7220" priority="1273" operator="equal">
      <formula>3</formula>
    </cfRule>
  </conditionalFormatting>
  <conditionalFormatting sqref="AN34:AO34">
    <cfRule type="cellIs" dxfId="7219" priority="1272" operator="equal">
      <formula>3</formula>
    </cfRule>
  </conditionalFormatting>
  <conditionalFormatting sqref="AP34:AQ34">
    <cfRule type="cellIs" dxfId="7218" priority="1271" operator="equal">
      <formula>3</formula>
    </cfRule>
  </conditionalFormatting>
  <conditionalFormatting sqref="AR34:AS34">
    <cfRule type="cellIs" dxfId="7217" priority="1270" operator="equal">
      <formula>3</formula>
    </cfRule>
  </conditionalFormatting>
  <conditionalFormatting sqref="AV34:AW34">
    <cfRule type="cellIs" dxfId="7216" priority="1269" operator="equal">
      <formula>3</formula>
    </cfRule>
  </conditionalFormatting>
  <conditionalFormatting sqref="AX34:AY34">
    <cfRule type="cellIs" dxfId="7215" priority="1268" operator="equal">
      <formula>3</formula>
    </cfRule>
  </conditionalFormatting>
  <conditionalFormatting sqref="AZ34:BA34">
    <cfRule type="cellIs" dxfId="7214" priority="1267" operator="equal">
      <formula>3</formula>
    </cfRule>
  </conditionalFormatting>
  <conditionalFormatting sqref="BB34:BC34">
    <cfRule type="cellIs" dxfId="7213" priority="1266" operator="equal">
      <formula>3</formula>
    </cfRule>
  </conditionalFormatting>
  <conditionalFormatting sqref="BD34:BE34">
    <cfRule type="cellIs" dxfId="7212" priority="1265" operator="equal">
      <formula>3</formula>
    </cfRule>
  </conditionalFormatting>
  <conditionalFormatting sqref="BF34:BG34">
    <cfRule type="cellIs" dxfId="7211" priority="1264" operator="equal">
      <formula>3</formula>
    </cfRule>
  </conditionalFormatting>
  <conditionalFormatting sqref="BH34:BK34">
    <cfRule type="cellIs" dxfId="7210" priority="1263" operator="equal">
      <formula>3</formula>
    </cfRule>
  </conditionalFormatting>
  <conditionalFormatting sqref="BL34:BO34">
    <cfRule type="cellIs" dxfId="7209" priority="1262" operator="equal">
      <formula>3</formula>
    </cfRule>
  </conditionalFormatting>
  <conditionalFormatting sqref="BP34:BQ34">
    <cfRule type="cellIs" dxfId="7208" priority="1261" operator="equal">
      <formula>3</formula>
    </cfRule>
  </conditionalFormatting>
  <conditionalFormatting sqref="BR34:BS34">
    <cfRule type="cellIs" dxfId="7207" priority="1260" operator="equal">
      <formula>3</formula>
    </cfRule>
  </conditionalFormatting>
  <conditionalFormatting sqref="BT34:BU34">
    <cfRule type="cellIs" dxfId="7206" priority="1259" operator="equal">
      <formula>3</formula>
    </cfRule>
  </conditionalFormatting>
  <conditionalFormatting sqref="R36:S36">
    <cfRule type="cellIs" dxfId="7205" priority="1258" operator="equal">
      <formula>3</formula>
    </cfRule>
  </conditionalFormatting>
  <conditionalFormatting sqref="T36:U36">
    <cfRule type="cellIs" dxfId="7204" priority="1257" operator="equal">
      <formula>3</formula>
    </cfRule>
  </conditionalFormatting>
  <conditionalFormatting sqref="V36:W36">
    <cfRule type="cellIs" dxfId="7203" priority="1256" operator="equal">
      <formula>3</formula>
    </cfRule>
  </conditionalFormatting>
  <conditionalFormatting sqref="X36:Y36">
    <cfRule type="cellIs" dxfId="7202" priority="1255" operator="equal">
      <formula>3</formula>
    </cfRule>
  </conditionalFormatting>
  <conditionalFormatting sqref="Z36:AA36">
    <cfRule type="cellIs" dxfId="7201" priority="1254" operator="equal">
      <formula>3</formula>
    </cfRule>
  </conditionalFormatting>
  <conditionalFormatting sqref="AB36:AC36">
    <cfRule type="cellIs" dxfId="7200" priority="1253" operator="equal">
      <formula>3</formula>
    </cfRule>
  </conditionalFormatting>
  <conditionalFormatting sqref="AD36:AE36">
    <cfRule type="cellIs" dxfId="7199" priority="1252" operator="equal">
      <formula>3</formula>
    </cfRule>
  </conditionalFormatting>
  <conditionalFormatting sqref="AF36:AG36">
    <cfRule type="cellIs" dxfId="7198" priority="1251" operator="equal">
      <formula>3</formula>
    </cfRule>
  </conditionalFormatting>
  <conditionalFormatting sqref="AH36:AI36">
    <cfRule type="cellIs" dxfId="7197" priority="1250" operator="equal">
      <formula>3</formula>
    </cfRule>
  </conditionalFormatting>
  <conditionalFormatting sqref="AJ36:AK36">
    <cfRule type="cellIs" dxfId="7196" priority="1249" operator="equal">
      <formula>3</formula>
    </cfRule>
  </conditionalFormatting>
  <conditionalFormatting sqref="AL36:AM36">
    <cfRule type="cellIs" dxfId="7195" priority="1248" operator="equal">
      <formula>3</formula>
    </cfRule>
  </conditionalFormatting>
  <conditionalFormatting sqref="AN36:AO36">
    <cfRule type="cellIs" dxfId="7194" priority="1247" operator="equal">
      <formula>3</formula>
    </cfRule>
  </conditionalFormatting>
  <conditionalFormatting sqref="AP36:AQ36">
    <cfRule type="cellIs" dxfId="7193" priority="1246" operator="equal">
      <formula>3</formula>
    </cfRule>
  </conditionalFormatting>
  <conditionalFormatting sqref="AR36:AS36">
    <cfRule type="cellIs" dxfId="7192" priority="1245" operator="equal">
      <formula>3</formula>
    </cfRule>
  </conditionalFormatting>
  <conditionalFormatting sqref="AT36:AU36">
    <cfRule type="cellIs" dxfId="7191" priority="1244" operator="equal">
      <formula>3</formula>
    </cfRule>
  </conditionalFormatting>
  <conditionalFormatting sqref="AX36:AY36">
    <cfRule type="cellIs" dxfId="7190" priority="1243" operator="equal">
      <formula>3</formula>
    </cfRule>
  </conditionalFormatting>
  <conditionalFormatting sqref="AZ36:BA36">
    <cfRule type="cellIs" dxfId="7189" priority="1242" operator="equal">
      <formula>3</formula>
    </cfRule>
  </conditionalFormatting>
  <conditionalFormatting sqref="BB36:BC36">
    <cfRule type="cellIs" dxfId="7188" priority="1241" operator="equal">
      <formula>3</formula>
    </cfRule>
  </conditionalFormatting>
  <conditionalFormatting sqref="BD36:BE36">
    <cfRule type="cellIs" dxfId="7187" priority="1240" operator="equal">
      <formula>3</formula>
    </cfRule>
  </conditionalFormatting>
  <conditionalFormatting sqref="BF36:BG36">
    <cfRule type="cellIs" dxfId="7186" priority="1239" operator="equal">
      <formula>3</formula>
    </cfRule>
  </conditionalFormatting>
  <conditionalFormatting sqref="BH36:BI36">
    <cfRule type="cellIs" dxfId="7185" priority="1238" operator="equal">
      <formula>3</formula>
    </cfRule>
  </conditionalFormatting>
  <conditionalFormatting sqref="BJ36:BK36">
    <cfRule type="cellIs" dxfId="7184" priority="1237" operator="equal">
      <formula>3</formula>
    </cfRule>
  </conditionalFormatting>
  <conditionalFormatting sqref="BL36:BM36">
    <cfRule type="cellIs" dxfId="7183" priority="1236" operator="equal">
      <formula>3</formula>
    </cfRule>
  </conditionalFormatting>
  <conditionalFormatting sqref="BN36:BO36">
    <cfRule type="cellIs" dxfId="7182" priority="1235" operator="equal">
      <formula>3</formula>
    </cfRule>
  </conditionalFormatting>
  <conditionalFormatting sqref="BP36:BQ36">
    <cfRule type="cellIs" dxfId="7181" priority="1234" operator="equal">
      <formula>3</formula>
    </cfRule>
  </conditionalFormatting>
  <conditionalFormatting sqref="BR36:BS36">
    <cfRule type="cellIs" dxfId="7180" priority="1233" operator="equal">
      <formula>3</formula>
    </cfRule>
  </conditionalFormatting>
  <conditionalFormatting sqref="BT36:BU36">
    <cfRule type="cellIs" dxfId="7179" priority="1232" operator="equal">
      <formula>3</formula>
    </cfRule>
  </conditionalFormatting>
  <conditionalFormatting sqref="R38:S38">
    <cfRule type="cellIs" dxfId="7178" priority="1231" operator="equal">
      <formula>3</formula>
    </cfRule>
  </conditionalFormatting>
  <conditionalFormatting sqref="T38:U38">
    <cfRule type="cellIs" dxfId="7177" priority="1230" operator="equal">
      <formula>3</formula>
    </cfRule>
  </conditionalFormatting>
  <conditionalFormatting sqref="V38:W38">
    <cfRule type="cellIs" dxfId="7176" priority="1229" operator="equal">
      <formula>3</formula>
    </cfRule>
  </conditionalFormatting>
  <conditionalFormatting sqref="X38:Y38">
    <cfRule type="cellIs" dxfId="7175" priority="1228" operator="equal">
      <formula>3</formula>
    </cfRule>
  </conditionalFormatting>
  <conditionalFormatting sqref="Z38:AA38">
    <cfRule type="cellIs" dxfId="7174" priority="1227" operator="equal">
      <formula>3</formula>
    </cfRule>
  </conditionalFormatting>
  <conditionalFormatting sqref="AB38:AC38">
    <cfRule type="cellIs" dxfId="7173" priority="1226" operator="equal">
      <formula>3</formula>
    </cfRule>
  </conditionalFormatting>
  <conditionalFormatting sqref="AD38:AE38">
    <cfRule type="cellIs" dxfId="7172" priority="1225" operator="equal">
      <formula>3</formula>
    </cfRule>
  </conditionalFormatting>
  <conditionalFormatting sqref="AF38:AG38">
    <cfRule type="cellIs" dxfId="7171" priority="1224" operator="equal">
      <formula>3</formula>
    </cfRule>
  </conditionalFormatting>
  <conditionalFormatting sqref="AH38:AI38">
    <cfRule type="cellIs" dxfId="7170" priority="1223" operator="equal">
      <formula>3</formula>
    </cfRule>
  </conditionalFormatting>
  <conditionalFormatting sqref="AJ38:AK38">
    <cfRule type="cellIs" dxfId="7169" priority="1222" operator="equal">
      <formula>3</formula>
    </cfRule>
  </conditionalFormatting>
  <conditionalFormatting sqref="AL38:AM38">
    <cfRule type="cellIs" dxfId="7168" priority="1221" operator="equal">
      <formula>3</formula>
    </cfRule>
  </conditionalFormatting>
  <conditionalFormatting sqref="AN38:AO38">
    <cfRule type="cellIs" dxfId="7167" priority="1220" operator="equal">
      <formula>3</formula>
    </cfRule>
  </conditionalFormatting>
  <conditionalFormatting sqref="AP38:AQ38">
    <cfRule type="cellIs" dxfId="7166" priority="1219" operator="equal">
      <formula>3</formula>
    </cfRule>
  </conditionalFormatting>
  <conditionalFormatting sqref="AR38:AS38">
    <cfRule type="cellIs" dxfId="7165" priority="1218" operator="equal">
      <formula>3</formula>
    </cfRule>
  </conditionalFormatting>
  <conditionalFormatting sqref="AT38:AU38">
    <cfRule type="cellIs" dxfId="7164" priority="1217" operator="equal">
      <formula>3</formula>
    </cfRule>
  </conditionalFormatting>
  <conditionalFormatting sqref="AV38:AW38">
    <cfRule type="cellIs" dxfId="7163" priority="1216" operator="equal">
      <formula>3</formula>
    </cfRule>
  </conditionalFormatting>
  <conditionalFormatting sqref="AZ38:BA38">
    <cfRule type="cellIs" dxfId="7162" priority="1215" operator="equal">
      <formula>3</formula>
    </cfRule>
  </conditionalFormatting>
  <conditionalFormatting sqref="BB38:BC38">
    <cfRule type="cellIs" dxfId="7161" priority="1214" operator="equal">
      <formula>3</formula>
    </cfRule>
  </conditionalFormatting>
  <conditionalFormatting sqref="BD38:BE38">
    <cfRule type="cellIs" dxfId="7160" priority="1213" operator="equal">
      <formula>3</formula>
    </cfRule>
  </conditionalFormatting>
  <conditionalFormatting sqref="BF38:BG38">
    <cfRule type="cellIs" dxfId="7159" priority="1212" operator="equal">
      <formula>3</formula>
    </cfRule>
  </conditionalFormatting>
  <conditionalFormatting sqref="BH38:BI38">
    <cfRule type="cellIs" dxfId="7158" priority="1211" operator="equal">
      <formula>3</formula>
    </cfRule>
  </conditionalFormatting>
  <conditionalFormatting sqref="BJ38:BK38">
    <cfRule type="cellIs" dxfId="7157" priority="1210" operator="equal">
      <formula>3</formula>
    </cfRule>
  </conditionalFormatting>
  <conditionalFormatting sqref="BL38:BM38">
    <cfRule type="cellIs" dxfId="7156" priority="1209" operator="equal">
      <formula>3</formula>
    </cfRule>
  </conditionalFormatting>
  <conditionalFormatting sqref="BN38:BO38">
    <cfRule type="cellIs" dxfId="7155" priority="1208" operator="equal">
      <formula>3</formula>
    </cfRule>
  </conditionalFormatting>
  <conditionalFormatting sqref="BP38:BQ38">
    <cfRule type="cellIs" dxfId="7154" priority="1207" operator="equal">
      <formula>3</formula>
    </cfRule>
  </conditionalFormatting>
  <conditionalFormatting sqref="BR38:BS38">
    <cfRule type="cellIs" dxfId="7153" priority="1206" operator="equal">
      <formula>3</formula>
    </cfRule>
  </conditionalFormatting>
  <conditionalFormatting sqref="BT38:BU38">
    <cfRule type="cellIs" dxfId="7152" priority="1205" operator="equal">
      <formula>3</formula>
    </cfRule>
  </conditionalFormatting>
  <conditionalFormatting sqref="R40:S40">
    <cfRule type="cellIs" dxfId="7151" priority="1204" operator="equal">
      <formula>3</formula>
    </cfRule>
  </conditionalFormatting>
  <conditionalFormatting sqref="T40:U40">
    <cfRule type="cellIs" dxfId="7150" priority="1203" operator="equal">
      <formula>3</formula>
    </cfRule>
  </conditionalFormatting>
  <conditionalFormatting sqref="V40:W40">
    <cfRule type="cellIs" dxfId="7149" priority="1202" operator="equal">
      <formula>3</formula>
    </cfRule>
  </conditionalFormatting>
  <conditionalFormatting sqref="X40:Y40">
    <cfRule type="cellIs" dxfId="7148" priority="1201" operator="equal">
      <formula>3</formula>
    </cfRule>
  </conditionalFormatting>
  <conditionalFormatting sqref="Z40:AA40">
    <cfRule type="cellIs" dxfId="7147" priority="1200" operator="equal">
      <formula>3</formula>
    </cfRule>
  </conditionalFormatting>
  <conditionalFormatting sqref="AB40:AC40">
    <cfRule type="cellIs" dxfId="7146" priority="1199" operator="equal">
      <formula>3</formula>
    </cfRule>
  </conditionalFormatting>
  <conditionalFormatting sqref="AD40:AE40">
    <cfRule type="cellIs" dxfId="7145" priority="1198" operator="equal">
      <formula>3</formula>
    </cfRule>
  </conditionalFormatting>
  <conditionalFormatting sqref="AF40:AG40">
    <cfRule type="cellIs" dxfId="7144" priority="1197" operator="equal">
      <formula>3</formula>
    </cfRule>
  </conditionalFormatting>
  <conditionalFormatting sqref="AH40:AI40">
    <cfRule type="cellIs" dxfId="7143" priority="1196" operator="equal">
      <formula>3</formula>
    </cfRule>
  </conditionalFormatting>
  <conditionalFormatting sqref="AJ40:AK40">
    <cfRule type="cellIs" dxfId="7142" priority="1195" operator="equal">
      <formula>3</formula>
    </cfRule>
  </conditionalFormatting>
  <conditionalFormatting sqref="AL40:AM40">
    <cfRule type="cellIs" dxfId="7141" priority="1194" operator="equal">
      <formula>3</formula>
    </cfRule>
  </conditionalFormatting>
  <conditionalFormatting sqref="AN40:AO40">
    <cfRule type="cellIs" dxfId="7140" priority="1193" operator="equal">
      <formula>3</formula>
    </cfRule>
  </conditionalFormatting>
  <conditionalFormatting sqref="AP40:AQ40">
    <cfRule type="cellIs" dxfId="7139" priority="1192" operator="equal">
      <formula>3</formula>
    </cfRule>
  </conditionalFormatting>
  <conditionalFormatting sqref="AR40:AS40">
    <cfRule type="cellIs" dxfId="7138" priority="1191" operator="equal">
      <formula>3</formula>
    </cfRule>
  </conditionalFormatting>
  <conditionalFormatting sqref="AT40:AU40">
    <cfRule type="cellIs" dxfId="7137" priority="1190" operator="equal">
      <formula>3</formula>
    </cfRule>
  </conditionalFormatting>
  <conditionalFormatting sqref="AV40:AW40">
    <cfRule type="cellIs" dxfId="7136" priority="1189" operator="equal">
      <formula>3</formula>
    </cfRule>
  </conditionalFormatting>
  <conditionalFormatting sqref="AX40:AY40">
    <cfRule type="cellIs" dxfId="7135" priority="1188" operator="equal">
      <formula>3</formula>
    </cfRule>
  </conditionalFormatting>
  <conditionalFormatting sqref="BB40:BC40">
    <cfRule type="cellIs" dxfId="7134" priority="1187" operator="equal">
      <formula>3</formula>
    </cfRule>
  </conditionalFormatting>
  <conditionalFormatting sqref="BD40:BE40">
    <cfRule type="cellIs" dxfId="7133" priority="1186" operator="equal">
      <formula>3</formula>
    </cfRule>
  </conditionalFormatting>
  <conditionalFormatting sqref="BF40:BG40">
    <cfRule type="cellIs" dxfId="7132" priority="1185" operator="equal">
      <formula>3</formula>
    </cfRule>
  </conditionalFormatting>
  <conditionalFormatting sqref="BH40:BI40">
    <cfRule type="cellIs" dxfId="7131" priority="1184" operator="equal">
      <formula>3</formula>
    </cfRule>
  </conditionalFormatting>
  <conditionalFormatting sqref="BJ40:BK40">
    <cfRule type="cellIs" dxfId="7130" priority="1183" operator="equal">
      <formula>3</formula>
    </cfRule>
  </conditionalFormatting>
  <conditionalFormatting sqref="BL40:BM40">
    <cfRule type="cellIs" dxfId="7129" priority="1182" operator="equal">
      <formula>3</formula>
    </cfRule>
  </conditionalFormatting>
  <conditionalFormatting sqref="BN40:BO40">
    <cfRule type="cellIs" dxfId="7128" priority="1181" operator="equal">
      <formula>3</formula>
    </cfRule>
  </conditionalFormatting>
  <conditionalFormatting sqref="BP40:BQ40">
    <cfRule type="cellIs" dxfId="7127" priority="1180" operator="equal">
      <formula>3</formula>
    </cfRule>
  </conditionalFormatting>
  <conditionalFormatting sqref="BR40:BS40">
    <cfRule type="cellIs" dxfId="7126" priority="1179" operator="equal">
      <formula>3</formula>
    </cfRule>
  </conditionalFormatting>
  <conditionalFormatting sqref="BT40:BU40">
    <cfRule type="cellIs" dxfId="7125" priority="1178" operator="equal">
      <formula>3</formula>
    </cfRule>
  </conditionalFormatting>
  <conditionalFormatting sqref="R42:S42">
    <cfRule type="cellIs" dxfId="7124" priority="1177" operator="equal">
      <formula>3</formula>
    </cfRule>
  </conditionalFormatting>
  <conditionalFormatting sqref="T42:U42">
    <cfRule type="cellIs" dxfId="7123" priority="1176" operator="equal">
      <formula>3</formula>
    </cfRule>
  </conditionalFormatting>
  <conditionalFormatting sqref="V42:W42">
    <cfRule type="cellIs" dxfId="7122" priority="1175" operator="equal">
      <formula>3</formula>
    </cfRule>
  </conditionalFormatting>
  <conditionalFormatting sqref="X42:Y42">
    <cfRule type="cellIs" dxfId="7121" priority="1174" operator="equal">
      <formula>3</formula>
    </cfRule>
  </conditionalFormatting>
  <conditionalFormatting sqref="Z42:AA42">
    <cfRule type="cellIs" dxfId="7120" priority="1173" operator="equal">
      <formula>3</formula>
    </cfRule>
  </conditionalFormatting>
  <conditionalFormatting sqref="AB42:AC42">
    <cfRule type="cellIs" dxfId="7119" priority="1172" operator="equal">
      <formula>3</formula>
    </cfRule>
  </conditionalFormatting>
  <conditionalFormatting sqref="AD42:AE42">
    <cfRule type="cellIs" dxfId="7118" priority="1171" operator="equal">
      <formula>3</formula>
    </cfRule>
  </conditionalFormatting>
  <conditionalFormatting sqref="AF42:AG42">
    <cfRule type="cellIs" dxfId="7117" priority="1170" operator="equal">
      <formula>3</formula>
    </cfRule>
  </conditionalFormatting>
  <conditionalFormatting sqref="AH42:AI42">
    <cfRule type="cellIs" dxfId="7116" priority="1169" operator="equal">
      <formula>3</formula>
    </cfRule>
  </conditionalFormatting>
  <conditionalFormatting sqref="AJ42:AK42">
    <cfRule type="cellIs" dxfId="7115" priority="1168" operator="equal">
      <formula>3</formula>
    </cfRule>
  </conditionalFormatting>
  <conditionalFormatting sqref="AL42:AM42">
    <cfRule type="cellIs" dxfId="7114" priority="1167" operator="equal">
      <formula>3</formula>
    </cfRule>
  </conditionalFormatting>
  <conditionalFormatting sqref="AN42:AO42">
    <cfRule type="cellIs" dxfId="7113" priority="1166" operator="equal">
      <formula>3</formula>
    </cfRule>
  </conditionalFormatting>
  <conditionalFormatting sqref="AP42:AQ42">
    <cfRule type="cellIs" dxfId="7112" priority="1165" operator="equal">
      <formula>3</formula>
    </cfRule>
  </conditionalFormatting>
  <conditionalFormatting sqref="AR42:AS42">
    <cfRule type="cellIs" dxfId="7111" priority="1164" operator="equal">
      <formula>3</formula>
    </cfRule>
  </conditionalFormatting>
  <conditionalFormatting sqref="AT42:AU42">
    <cfRule type="cellIs" dxfId="7110" priority="1163" operator="equal">
      <formula>3</formula>
    </cfRule>
  </conditionalFormatting>
  <conditionalFormatting sqref="AV42:AW42">
    <cfRule type="cellIs" dxfId="7109" priority="1162" operator="equal">
      <formula>3</formula>
    </cfRule>
  </conditionalFormatting>
  <conditionalFormatting sqref="AX42:AY42">
    <cfRule type="cellIs" dxfId="7108" priority="1161" operator="equal">
      <formula>3</formula>
    </cfRule>
  </conditionalFormatting>
  <conditionalFormatting sqref="AZ42:BA42">
    <cfRule type="cellIs" dxfId="7107" priority="1160" operator="equal">
      <formula>3</formula>
    </cfRule>
  </conditionalFormatting>
  <conditionalFormatting sqref="BD42:BE42">
    <cfRule type="cellIs" dxfId="7106" priority="1159" operator="equal">
      <formula>3</formula>
    </cfRule>
  </conditionalFormatting>
  <conditionalFormatting sqref="BF42:BG42">
    <cfRule type="cellIs" dxfId="7105" priority="1158" operator="equal">
      <formula>3</formula>
    </cfRule>
  </conditionalFormatting>
  <conditionalFormatting sqref="BH42:BI42">
    <cfRule type="cellIs" dxfId="7104" priority="1157" operator="equal">
      <formula>3</formula>
    </cfRule>
  </conditionalFormatting>
  <conditionalFormatting sqref="BJ42:BK42">
    <cfRule type="cellIs" dxfId="7103" priority="1156" operator="equal">
      <formula>3</formula>
    </cfRule>
  </conditionalFormatting>
  <conditionalFormatting sqref="BL42:BM42">
    <cfRule type="cellIs" dxfId="7102" priority="1155" operator="equal">
      <formula>3</formula>
    </cfRule>
  </conditionalFormatting>
  <conditionalFormatting sqref="BN42:BO42">
    <cfRule type="cellIs" dxfId="7101" priority="1154" operator="equal">
      <formula>3</formula>
    </cfRule>
  </conditionalFormatting>
  <conditionalFormatting sqref="BP42:BQ42">
    <cfRule type="cellIs" dxfId="7100" priority="1153" operator="equal">
      <formula>3</formula>
    </cfRule>
  </conditionalFormatting>
  <conditionalFormatting sqref="BR42:BS42">
    <cfRule type="cellIs" dxfId="7099" priority="1152" operator="equal">
      <formula>3</formula>
    </cfRule>
  </conditionalFormatting>
  <conditionalFormatting sqref="BT42:BU42">
    <cfRule type="cellIs" dxfId="7098" priority="1151" operator="equal">
      <formula>3</formula>
    </cfRule>
  </conditionalFormatting>
  <conditionalFormatting sqref="R44:S44">
    <cfRule type="cellIs" dxfId="7097" priority="1150" operator="equal">
      <formula>3</formula>
    </cfRule>
  </conditionalFormatting>
  <conditionalFormatting sqref="T44:U44">
    <cfRule type="cellIs" dxfId="7096" priority="1149" operator="equal">
      <formula>3</formula>
    </cfRule>
  </conditionalFormatting>
  <conditionalFormatting sqref="V44:W44">
    <cfRule type="cellIs" dxfId="7095" priority="1148" operator="equal">
      <formula>3</formula>
    </cfRule>
  </conditionalFormatting>
  <conditionalFormatting sqref="X44:Y44">
    <cfRule type="cellIs" dxfId="7094" priority="1147" operator="equal">
      <formula>3</formula>
    </cfRule>
  </conditionalFormatting>
  <conditionalFormatting sqref="Z44:AA44">
    <cfRule type="cellIs" dxfId="7093" priority="1146" operator="equal">
      <formula>3</formula>
    </cfRule>
  </conditionalFormatting>
  <conditionalFormatting sqref="AB44:AC44">
    <cfRule type="cellIs" dxfId="7092" priority="1145" operator="equal">
      <formula>3</formula>
    </cfRule>
  </conditionalFormatting>
  <conditionalFormatting sqref="AD44:AE44">
    <cfRule type="cellIs" dxfId="7091" priority="1144" operator="equal">
      <formula>3</formula>
    </cfRule>
  </conditionalFormatting>
  <conditionalFormatting sqref="AF44:AG44">
    <cfRule type="cellIs" dxfId="7090" priority="1143" operator="equal">
      <formula>3</formula>
    </cfRule>
  </conditionalFormatting>
  <conditionalFormatting sqref="AH44:AI44">
    <cfRule type="cellIs" dxfId="7089" priority="1142" operator="equal">
      <formula>3</formula>
    </cfRule>
  </conditionalFormatting>
  <conditionalFormatting sqref="AJ44:AK44">
    <cfRule type="cellIs" dxfId="7088" priority="1141" operator="equal">
      <formula>3</formula>
    </cfRule>
  </conditionalFormatting>
  <conditionalFormatting sqref="AL44:AM44">
    <cfRule type="cellIs" dxfId="7087" priority="1140" operator="equal">
      <formula>3</formula>
    </cfRule>
  </conditionalFormatting>
  <conditionalFormatting sqref="AN44:AO44">
    <cfRule type="cellIs" dxfId="7086" priority="1139" operator="equal">
      <formula>3</formula>
    </cfRule>
  </conditionalFormatting>
  <conditionalFormatting sqref="AP44:AQ44">
    <cfRule type="cellIs" dxfId="7085" priority="1138" operator="equal">
      <formula>3</formula>
    </cfRule>
  </conditionalFormatting>
  <conditionalFormatting sqref="AR44:AS44">
    <cfRule type="cellIs" dxfId="7084" priority="1137" operator="equal">
      <formula>3</formula>
    </cfRule>
  </conditionalFormatting>
  <conditionalFormatting sqref="AT44:AU44">
    <cfRule type="cellIs" dxfId="7083" priority="1136" operator="equal">
      <formula>3</formula>
    </cfRule>
  </conditionalFormatting>
  <conditionalFormatting sqref="AV44:AW44">
    <cfRule type="cellIs" dxfId="7082" priority="1135" operator="equal">
      <formula>3</formula>
    </cfRule>
  </conditionalFormatting>
  <conditionalFormatting sqref="AX44:AY44">
    <cfRule type="cellIs" dxfId="7081" priority="1134" operator="equal">
      <formula>3</formula>
    </cfRule>
  </conditionalFormatting>
  <conditionalFormatting sqref="AZ44:BA44">
    <cfRule type="cellIs" dxfId="7080" priority="1133" operator="equal">
      <formula>3</formula>
    </cfRule>
  </conditionalFormatting>
  <conditionalFormatting sqref="BB44:BC44">
    <cfRule type="cellIs" dxfId="7079" priority="1132" operator="equal">
      <formula>3</formula>
    </cfRule>
  </conditionalFormatting>
  <conditionalFormatting sqref="BF44:BG44">
    <cfRule type="cellIs" dxfId="7078" priority="1131" operator="equal">
      <formula>3</formula>
    </cfRule>
  </conditionalFormatting>
  <conditionalFormatting sqref="BH44:BI44">
    <cfRule type="cellIs" dxfId="7077" priority="1130" operator="equal">
      <formula>3</formula>
    </cfRule>
  </conditionalFormatting>
  <conditionalFormatting sqref="BJ44:BK44">
    <cfRule type="cellIs" dxfId="7076" priority="1129" operator="equal">
      <formula>3</formula>
    </cfRule>
  </conditionalFormatting>
  <conditionalFormatting sqref="BL44:BM44">
    <cfRule type="cellIs" dxfId="7075" priority="1128" operator="equal">
      <formula>3</formula>
    </cfRule>
  </conditionalFormatting>
  <conditionalFormatting sqref="BN44:BO44">
    <cfRule type="cellIs" dxfId="7074" priority="1127" operator="equal">
      <formula>3</formula>
    </cfRule>
  </conditionalFormatting>
  <conditionalFormatting sqref="BP44:BQ44">
    <cfRule type="cellIs" dxfId="7073" priority="1126" operator="equal">
      <formula>3</formula>
    </cfRule>
  </conditionalFormatting>
  <conditionalFormatting sqref="BR44:BS44">
    <cfRule type="cellIs" dxfId="7072" priority="1125" operator="equal">
      <formula>3</formula>
    </cfRule>
  </conditionalFormatting>
  <conditionalFormatting sqref="BT44:BU44">
    <cfRule type="cellIs" dxfId="7071" priority="1124" operator="equal">
      <formula>3</formula>
    </cfRule>
  </conditionalFormatting>
  <conditionalFormatting sqref="R46:S46">
    <cfRule type="cellIs" dxfId="7070" priority="1123" operator="equal">
      <formula>3</formula>
    </cfRule>
  </conditionalFormatting>
  <conditionalFormatting sqref="T46:U46">
    <cfRule type="cellIs" dxfId="7069" priority="1122" operator="equal">
      <formula>3</formula>
    </cfRule>
  </conditionalFormatting>
  <conditionalFormatting sqref="V46:W46">
    <cfRule type="cellIs" dxfId="7068" priority="1121" operator="equal">
      <formula>3</formula>
    </cfRule>
  </conditionalFormatting>
  <conditionalFormatting sqref="X46:Y46">
    <cfRule type="cellIs" dxfId="7067" priority="1120" operator="equal">
      <formula>3</formula>
    </cfRule>
  </conditionalFormatting>
  <conditionalFormatting sqref="Z46:AA46">
    <cfRule type="cellIs" dxfId="7066" priority="1119" operator="equal">
      <formula>3</formula>
    </cfRule>
  </conditionalFormatting>
  <conditionalFormatting sqref="AB46:AC46">
    <cfRule type="cellIs" dxfId="7065" priority="1118" operator="equal">
      <formula>3</formula>
    </cfRule>
  </conditionalFormatting>
  <conditionalFormatting sqref="AD46:AE46">
    <cfRule type="cellIs" dxfId="7064" priority="1117" operator="equal">
      <formula>3</formula>
    </cfRule>
  </conditionalFormatting>
  <conditionalFormatting sqref="AF46:AG46">
    <cfRule type="cellIs" dxfId="7063" priority="1116" operator="equal">
      <formula>3</formula>
    </cfRule>
  </conditionalFormatting>
  <conditionalFormatting sqref="AH46:AI46">
    <cfRule type="cellIs" dxfId="7062" priority="1115" operator="equal">
      <formula>3</formula>
    </cfRule>
  </conditionalFormatting>
  <conditionalFormatting sqref="AJ46:AK46">
    <cfRule type="cellIs" dxfId="7061" priority="1114" operator="equal">
      <formula>3</formula>
    </cfRule>
  </conditionalFormatting>
  <conditionalFormatting sqref="AL46:AM46">
    <cfRule type="cellIs" dxfId="7060" priority="1113" operator="equal">
      <formula>3</formula>
    </cfRule>
  </conditionalFormatting>
  <conditionalFormatting sqref="AN46:AO46">
    <cfRule type="cellIs" dxfId="7059" priority="1112" operator="equal">
      <formula>3</formula>
    </cfRule>
  </conditionalFormatting>
  <conditionalFormatting sqref="AP46:AQ46">
    <cfRule type="cellIs" dxfId="7058" priority="1111" operator="equal">
      <formula>3</formula>
    </cfRule>
  </conditionalFormatting>
  <conditionalFormatting sqref="AR46:AS46">
    <cfRule type="cellIs" dxfId="7057" priority="1110" operator="equal">
      <formula>3</formula>
    </cfRule>
  </conditionalFormatting>
  <conditionalFormatting sqref="AT46:AU46">
    <cfRule type="cellIs" dxfId="7056" priority="1109" operator="equal">
      <formula>3</formula>
    </cfRule>
  </conditionalFormatting>
  <conditionalFormatting sqref="AV46:AW46">
    <cfRule type="cellIs" dxfId="7055" priority="1108" operator="equal">
      <formula>3</formula>
    </cfRule>
  </conditionalFormatting>
  <conditionalFormatting sqref="AX46:AY46">
    <cfRule type="cellIs" dxfId="7054" priority="1107" operator="equal">
      <formula>3</formula>
    </cfRule>
  </conditionalFormatting>
  <conditionalFormatting sqref="AZ46:BA46">
    <cfRule type="cellIs" dxfId="7053" priority="1106" operator="equal">
      <formula>3</formula>
    </cfRule>
  </conditionalFormatting>
  <conditionalFormatting sqref="BB46:BC46">
    <cfRule type="cellIs" dxfId="7052" priority="1105" operator="equal">
      <formula>3</formula>
    </cfRule>
  </conditionalFormatting>
  <conditionalFormatting sqref="BD46:BE46">
    <cfRule type="cellIs" dxfId="7051" priority="1104" operator="equal">
      <formula>3</formula>
    </cfRule>
  </conditionalFormatting>
  <conditionalFormatting sqref="BH46:BI46">
    <cfRule type="cellIs" dxfId="7050" priority="1103" operator="equal">
      <formula>3</formula>
    </cfRule>
  </conditionalFormatting>
  <conditionalFormatting sqref="BJ46:BK46">
    <cfRule type="cellIs" dxfId="7049" priority="1102" operator="equal">
      <formula>3</formula>
    </cfRule>
  </conditionalFormatting>
  <conditionalFormatting sqref="BL46:BM46">
    <cfRule type="cellIs" dxfId="7048" priority="1101" operator="equal">
      <formula>3</formula>
    </cfRule>
  </conditionalFormatting>
  <conditionalFormatting sqref="BN46:BO46">
    <cfRule type="cellIs" dxfId="7047" priority="1100" operator="equal">
      <formula>3</formula>
    </cfRule>
  </conditionalFormatting>
  <conditionalFormatting sqref="BP46:BQ46">
    <cfRule type="cellIs" dxfId="7046" priority="1099" operator="equal">
      <formula>3</formula>
    </cfRule>
  </conditionalFormatting>
  <conditionalFormatting sqref="BR46:BS46">
    <cfRule type="cellIs" dxfId="7045" priority="1098" operator="equal">
      <formula>3</formula>
    </cfRule>
  </conditionalFormatting>
  <conditionalFormatting sqref="BT46:BU46">
    <cfRule type="cellIs" dxfId="7044" priority="1097" operator="equal">
      <formula>3</formula>
    </cfRule>
  </conditionalFormatting>
  <conditionalFormatting sqref="R48:S48">
    <cfRule type="cellIs" dxfId="7043" priority="1096" operator="equal">
      <formula>3</formula>
    </cfRule>
  </conditionalFormatting>
  <conditionalFormatting sqref="T48:U48">
    <cfRule type="cellIs" dxfId="7042" priority="1095" operator="equal">
      <formula>3</formula>
    </cfRule>
  </conditionalFormatting>
  <conditionalFormatting sqref="V48:W48">
    <cfRule type="cellIs" dxfId="7041" priority="1094" operator="equal">
      <formula>3</formula>
    </cfRule>
  </conditionalFormatting>
  <conditionalFormatting sqref="X48:Y48">
    <cfRule type="cellIs" dxfId="7040" priority="1093" operator="equal">
      <formula>3</formula>
    </cfRule>
  </conditionalFormatting>
  <conditionalFormatting sqref="Z48:AA48">
    <cfRule type="cellIs" dxfId="7039" priority="1092" operator="equal">
      <formula>3</formula>
    </cfRule>
  </conditionalFormatting>
  <conditionalFormatting sqref="AB48:AC48">
    <cfRule type="cellIs" dxfId="7038" priority="1091" operator="equal">
      <formula>3</formula>
    </cfRule>
  </conditionalFormatting>
  <conditionalFormatting sqref="AD48:AE48">
    <cfRule type="cellIs" dxfId="7037" priority="1090" operator="equal">
      <formula>3</formula>
    </cfRule>
  </conditionalFormatting>
  <conditionalFormatting sqref="AF48:AG48">
    <cfRule type="cellIs" dxfId="7036" priority="1089" operator="equal">
      <formula>3</formula>
    </cfRule>
  </conditionalFormatting>
  <conditionalFormatting sqref="AH48:AI48">
    <cfRule type="cellIs" dxfId="7035" priority="1088" operator="equal">
      <formula>3</formula>
    </cfRule>
  </conditionalFormatting>
  <conditionalFormatting sqref="AJ48:AK48">
    <cfRule type="cellIs" dxfId="7034" priority="1087" operator="equal">
      <formula>3</formula>
    </cfRule>
  </conditionalFormatting>
  <conditionalFormatting sqref="AL48:AM48">
    <cfRule type="cellIs" dxfId="7033" priority="1086" operator="equal">
      <formula>3</formula>
    </cfRule>
  </conditionalFormatting>
  <conditionalFormatting sqref="AN48:AO48">
    <cfRule type="cellIs" dxfId="7032" priority="1085" operator="equal">
      <formula>3</formula>
    </cfRule>
  </conditionalFormatting>
  <conditionalFormatting sqref="AP48:AQ48">
    <cfRule type="cellIs" dxfId="7031" priority="1084" operator="equal">
      <formula>3</formula>
    </cfRule>
  </conditionalFormatting>
  <conditionalFormatting sqref="AR48:AS48">
    <cfRule type="cellIs" dxfId="7030" priority="1083" operator="equal">
      <formula>3</formula>
    </cfRule>
  </conditionalFormatting>
  <conditionalFormatting sqref="AT48:AU48">
    <cfRule type="cellIs" dxfId="7029" priority="1082" operator="equal">
      <formula>3</formula>
    </cfRule>
  </conditionalFormatting>
  <conditionalFormatting sqref="AV48:AW48">
    <cfRule type="cellIs" dxfId="7028" priority="1081" operator="equal">
      <formula>3</formula>
    </cfRule>
  </conditionalFormatting>
  <conditionalFormatting sqref="AX48:AY48">
    <cfRule type="cellIs" dxfId="7027" priority="1080" operator="equal">
      <formula>3</formula>
    </cfRule>
  </conditionalFormatting>
  <conditionalFormatting sqref="AZ48:BA48">
    <cfRule type="cellIs" dxfId="7026" priority="1079" operator="equal">
      <formula>3</formula>
    </cfRule>
  </conditionalFormatting>
  <conditionalFormatting sqref="BB48:BC48">
    <cfRule type="cellIs" dxfId="7025" priority="1078" operator="equal">
      <formula>3</formula>
    </cfRule>
  </conditionalFormatting>
  <conditionalFormatting sqref="BD48:BE48">
    <cfRule type="cellIs" dxfId="7024" priority="1077" operator="equal">
      <formula>3</formula>
    </cfRule>
  </conditionalFormatting>
  <conditionalFormatting sqref="BF48:BG48">
    <cfRule type="cellIs" dxfId="7023" priority="1076" operator="equal">
      <formula>3</formula>
    </cfRule>
  </conditionalFormatting>
  <conditionalFormatting sqref="BJ48:BK48">
    <cfRule type="cellIs" dxfId="7022" priority="1075" operator="equal">
      <formula>3</formula>
    </cfRule>
  </conditionalFormatting>
  <conditionalFormatting sqref="BL48:BM48">
    <cfRule type="cellIs" dxfId="7021" priority="1074" operator="equal">
      <formula>3</formula>
    </cfRule>
  </conditionalFormatting>
  <conditionalFormatting sqref="BN48:BO48">
    <cfRule type="cellIs" dxfId="7020" priority="1073" operator="equal">
      <formula>3</formula>
    </cfRule>
  </conditionalFormatting>
  <conditionalFormatting sqref="BP48:BQ48">
    <cfRule type="cellIs" dxfId="7019" priority="1072" operator="equal">
      <formula>3</formula>
    </cfRule>
  </conditionalFormatting>
  <conditionalFormatting sqref="BR48:BS48">
    <cfRule type="cellIs" dxfId="7018" priority="1071" operator="equal">
      <formula>3</formula>
    </cfRule>
  </conditionalFormatting>
  <conditionalFormatting sqref="BT48:BU48">
    <cfRule type="cellIs" dxfId="7017" priority="1070" operator="equal">
      <formula>3</formula>
    </cfRule>
  </conditionalFormatting>
  <conditionalFormatting sqref="R50:S50">
    <cfRule type="cellIs" dxfId="7016" priority="1069" operator="equal">
      <formula>3</formula>
    </cfRule>
  </conditionalFormatting>
  <conditionalFormatting sqref="T50:U50">
    <cfRule type="cellIs" dxfId="7015" priority="1068" operator="equal">
      <formula>3</formula>
    </cfRule>
  </conditionalFormatting>
  <conditionalFormatting sqref="V50:W50">
    <cfRule type="cellIs" dxfId="7014" priority="1067" operator="equal">
      <formula>3</formula>
    </cfRule>
  </conditionalFormatting>
  <conditionalFormatting sqref="X50:Y50">
    <cfRule type="cellIs" dxfId="7013" priority="1066" operator="equal">
      <formula>3</formula>
    </cfRule>
  </conditionalFormatting>
  <conditionalFormatting sqref="Z50:AA50">
    <cfRule type="cellIs" dxfId="7012" priority="1065" operator="equal">
      <formula>3</formula>
    </cfRule>
  </conditionalFormatting>
  <conditionalFormatting sqref="AB50:AC50">
    <cfRule type="cellIs" dxfId="7011" priority="1064" operator="equal">
      <formula>3</formula>
    </cfRule>
  </conditionalFormatting>
  <conditionalFormatting sqref="AD50:AE50">
    <cfRule type="cellIs" dxfId="7010" priority="1063" operator="equal">
      <formula>3</formula>
    </cfRule>
  </conditionalFormatting>
  <conditionalFormatting sqref="AF50:AG50">
    <cfRule type="cellIs" dxfId="7009" priority="1062" operator="equal">
      <formula>3</formula>
    </cfRule>
  </conditionalFormatting>
  <conditionalFormatting sqref="AH50:AI50">
    <cfRule type="cellIs" dxfId="7008" priority="1061" operator="equal">
      <formula>3</formula>
    </cfRule>
  </conditionalFormatting>
  <conditionalFormatting sqref="AJ50:AK50">
    <cfRule type="cellIs" dxfId="7007" priority="1060" operator="equal">
      <formula>3</formula>
    </cfRule>
  </conditionalFormatting>
  <conditionalFormatting sqref="AL50:AM50">
    <cfRule type="cellIs" dxfId="7006" priority="1059" operator="equal">
      <formula>3</formula>
    </cfRule>
  </conditionalFormatting>
  <conditionalFormatting sqref="AN50:AO50">
    <cfRule type="cellIs" dxfId="7005" priority="1058" operator="equal">
      <formula>3</formula>
    </cfRule>
  </conditionalFormatting>
  <conditionalFormatting sqref="AP50:AQ50">
    <cfRule type="cellIs" dxfId="7004" priority="1057" operator="equal">
      <formula>3</formula>
    </cfRule>
  </conditionalFormatting>
  <conditionalFormatting sqref="AR50:AS50">
    <cfRule type="cellIs" dxfId="7003" priority="1056" operator="equal">
      <formula>3</formula>
    </cfRule>
  </conditionalFormatting>
  <conditionalFormatting sqref="AT50:AU50">
    <cfRule type="cellIs" dxfId="7002" priority="1055" operator="equal">
      <formula>3</formula>
    </cfRule>
  </conditionalFormatting>
  <conditionalFormatting sqref="AV50:AW50">
    <cfRule type="cellIs" dxfId="7001" priority="1054" operator="equal">
      <formula>3</formula>
    </cfRule>
  </conditionalFormatting>
  <conditionalFormatting sqref="AX50:AY50">
    <cfRule type="cellIs" dxfId="7000" priority="1053" operator="equal">
      <formula>3</formula>
    </cfRule>
  </conditionalFormatting>
  <conditionalFormatting sqref="AZ50:BA50">
    <cfRule type="cellIs" dxfId="6999" priority="1052" operator="equal">
      <formula>3</formula>
    </cfRule>
  </conditionalFormatting>
  <conditionalFormatting sqref="BB50:BC50">
    <cfRule type="cellIs" dxfId="6998" priority="1051" operator="equal">
      <formula>3</formula>
    </cfRule>
  </conditionalFormatting>
  <conditionalFormatting sqref="BD50:BE50">
    <cfRule type="cellIs" dxfId="6997" priority="1050" operator="equal">
      <formula>3</formula>
    </cfRule>
  </conditionalFormatting>
  <conditionalFormatting sqref="BF50:BG50">
    <cfRule type="cellIs" dxfId="6996" priority="1049" operator="equal">
      <formula>3</formula>
    </cfRule>
  </conditionalFormatting>
  <conditionalFormatting sqref="BH50:BI50">
    <cfRule type="cellIs" dxfId="6995" priority="1048" operator="equal">
      <formula>3</formula>
    </cfRule>
  </conditionalFormatting>
  <conditionalFormatting sqref="BL50:BM50">
    <cfRule type="cellIs" dxfId="6994" priority="1047" operator="equal">
      <formula>3</formula>
    </cfRule>
  </conditionalFormatting>
  <conditionalFormatting sqref="BN50:BO50">
    <cfRule type="cellIs" dxfId="6993" priority="1046" operator="equal">
      <formula>3</formula>
    </cfRule>
  </conditionalFormatting>
  <conditionalFormatting sqref="BP50:BQ50">
    <cfRule type="cellIs" dxfId="6992" priority="1045" operator="equal">
      <formula>3</formula>
    </cfRule>
  </conditionalFormatting>
  <conditionalFormatting sqref="BR50:BS50">
    <cfRule type="cellIs" dxfId="6991" priority="1044" operator="equal">
      <formula>3</formula>
    </cfRule>
  </conditionalFormatting>
  <conditionalFormatting sqref="BT50:BU50">
    <cfRule type="cellIs" dxfId="6990" priority="1043" operator="equal">
      <formula>3</formula>
    </cfRule>
  </conditionalFormatting>
  <conditionalFormatting sqref="R52:S52">
    <cfRule type="cellIs" dxfId="6989" priority="1042" operator="equal">
      <formula>3</formula>
    </cfRule>
  </conditionalFormatting>
  <conditionalFormatting sqref="T52:U52">
    <cfRule type="cellIs" dxfId="6988" priority="1041" operator="equal">
      <formula>3</formula>
    </cfRule>
  </conditionalFormatting>
  <conditionalFormatting sqref="V52:W52">
    <cfRule type="cellIs" dxfId="6987" priority="1040" operator="equal">
      <formula>3</formula>
    </cfRule>
  </conditionalFormatting>
  <conditionalFormatting sqref="X52:Y52">
    <cfRule type="cellIs" dxfId="6986" priority="1039" operator="equal">
      <formula>3</formula>
    </cfRule>
  </conditionalFormatting>
  <conditionalFormatting sqref="Z52:AA52">
    <cfRule type="cellIs" dxfId="6985" priority="1038" operator="equal">
      <formula>3</formula>
    </cfRule>
  </conditionalFormatting>
  <conditionalFormatting sqref="AB52:AC52">
    <cfRule type="cellIs" dxfId="6984" priority="1037" operator="equal">
      <formula>3</formula>
    </cfRule>
  </conditionalFormatting>
  <conditionalFormatting sqref="AD52:AE52">
    <cfRule type="cellIs" dxfId="6983" priority="1036" operator="equal">
      <formula>3</formula>
    </cfRule>
  </conditionalFormatting>
  <conditionalFormatting sqref="AF52:AG52">
    <cfRule type="cellIs" dxfId="6982" priority="1035" operator="equal">
      <formula>3</formula>
    </cfRule>
  </conditionalFormatting>
  <conditionalFormatting sqref="AH52:AI52">
    <cfRule type="cellIs" dxfId="6981" priority="1034" operator="equal">
      <formula>3</formula>
    </cfRule>
  </conditionalFormatting>
  <conditionalFormatting sqref="AJ52:AK52">
    <cfRule type="cellIs" dxfId="6980" priority="1033" operator="equal">
      <formula>3</formula>
    </cfRule>
  </conditionalFormatting>
  <conditionalFormatting sqref="AL52:AM52">
    <cfRule type="cellIs" dxfId="6979" priority="1032" operator="equal">
      <formula>3</formula>
    </cfRule>
  </conditionalFormatting>
  <conditionalFormatting sqref="AN52:AO52">
    <cfRule type="cellIs" dxfId="6978" priority="1031" operator="equal">
      <formula>3</formula>
    </cfRule>
  </conditionalFormatting>
  <conditionalFormatting sqref="AP52:AQ52">
    <cfRule type="cellIs" dxfId="6977" priority="1030" operator="equal">
      <formula>3</formula>
    </cfRule>
  </conditionalFormatting>
  <conditionalFormatting sqref="AR52:AS52">
    <cfRule type="cellIs" dxfId="6976" priority="1029" operator="equal">
      <formula>3</formula>
    </cfRule>
  </conditionalFormatting>
  <conditionalFormatting sqref="AT52:AU52">
    <cfRule type="cellIs" dxfId="6975" priority="1028" operator="equal">
      <formula>3</formula>
    </cfRule>
  </conditionalFormatting>
  <conditionalFormatting sqref="AV52:AW52">
    <cfRule type="cellIs" dxfId="6974" priority="1027" operator="equal">
      <formula>3</formula>
    </cfRule>
  </conditionalFormatting>
  <conditionalFormatting sqref="AX52:AY52">
    <cfRule type="cellIs" dxfId="6973" priority="1026" operator="equal">
      <formula>3</formula>
    </cfRule>
  </conditionalFormatting>
  <conditionalFormatting sqref="AZ52:BA52">
    <cfRule type="cellIs" dxfId="6972" priority="1025" operator="equal">
      <formula>3</formula>
    </cfRule>
  </conditionalFormatting>
  <conditionalFormatting sqref="BB52:BC52">
    <cfRule type="cellIs" dxfId="6971" priority="1024" operator="equal">
      <formula>3</formula>
    </cfRule>
  </conditionalFormatting>
  <conditionalFormatting sqref="BD52:BE52">
    <cfRule type="cellIs" dxfId="6970" priority="1023" operator="equal">
      <formula>3</formula>
    </cfRule>
  </conditionalFormatting>
  <conditionalFormatting sqref="BF52:BG52">
    <cfRule type="cellIs" dxfId="6969" priority="1022" operator="equal">
      <formula>3</formula>
    </cfRule>
  </conditionalFormatting>
  <conditionalFormatting sqref="BH52:BI52">
    <cfRule type="cellIs" dxfId="6968" priority="1021" operator="equal">
      <formula>3</formula>
    </cfRule>
  </conditionalFormatting>
  <conditionalFormatting sqref="BJ52:BK52">
    <cfRule type="cellIs" dxfId="6967" priority="1020" operator="equal">
      <formula>3</formula>
    </cfRule>
  </conditionalFormatting>
  <conditionalFormatting sqref="BN52:BO52">
    <cfRule type="cellIs" dxfId="6966" priority="1019" operator="equal">
      <formula>3</formula>
    </cfRule>
  </conditionalFormatting>
  <conditionalFormatting sqref="BP52:BQ52">
    <cfRule type="cellIs" dxfId="6965" priority="1018" operator="equal">
      <formula>3</formula>
    </cfRule>
  </conditionalFormatting>
  <conditionalFormatting sqref="BR52:BS52">
    <cfRule type="cellIs" dxfId="6964" priority="1017" operator="equal">
      <formula>3</formula>
    </cfRule>
  </conditionalFormatting>
  <conditionalFormatting sqref="BT52:BU52">
    <cfRule type="cellIs" dxfId="6963" priority="1016" operator="equal">
      <formula>3</formula>
    </cfRule>
  </conditionalFormatting>
  <conditionalFormatting sqref="R54:S54">
    <cfRule type="cellIs" dxfId="6962" priority="1015" operator="equal">
      <formula>3</formula>
    </cfRule>
  </conditionalFormatting>
  <conditionalFormatting sqref="T54:U54">
    <cfRule type="cellIs" dxfId="6961" priority="1014" operator="equal">
      <formula>3</formula>
    </cfRule>
  </conditionalFormatting>
  <conditionalFormatting sqref="V54:W54">
    <cfRule type="cellIs" dxfId="6960" priority="1013" operator="equal">
      <formula>3</formula>
    </cfRule>
  </conditionalFormatting>
  <conditionalFormatting sqref="X54:Y54">
    <cfRule type="cellIs" dxfId="6959" priority="1012" operator="equal">
      <formula>3</formula>
    </cfRule>
  </conditionalFormatting>
  <conditionalFormatting sqref="Z54:AA54">
    <cfRule type="cellIs" dxfId="6958" priority="1011" operator="equal">
      <formula>3</formula>
    </cfRule>
  </conditionalFormatting>
  <conditionalFormatting sqref="AB54:AC54">
    <cfRule type="cellIs" dxfId="6957" priority="1010" operator="equal">
      <formula>3</formula>
    </cfRule>
  </conditionalFormatting>
  <conditionalFormatting sqref="AD54:AE54">
    <cfRule type="cellIs" dxfId="6956" priority="1009" operator="equal">
      <formula>3</formula>
    </cfRule>
  </conditionalFormatting>
  <conditionalFormatting sqref="AF54:AG54">
    <cfRule type="cellIs" dxfId="6955" priority="1008" operator="equal">
      <formula>3</formula>
    </cfRule>
  </conditionalFormatting>
  <conditionalFormatting sqref="AH54:AI54">
    <cfRule type="cellIs" dxfId="6954" priority="1007" operator="equal">
      <formula>3</formula>
    </cfRule>
  </conditionalFormatting>
  <conditionalFormatting sqref="AJ54:AK54">
    <cfRule type="cellIs" dxfId="6953" priority="1006" operator="equal">
      <formula>3</formula>
    </cfRule>
  </conditionalFormatting>
  <conditionalFormatting sqref="AL54:AM54">
    <cfRule type="cellIs" dxfId="6952" priority="1005" operator="equal">
      <formula>3</formula>
    </cfRule>
  </conditionalFormatting>
  <conditionalFormatting sqref="AN54:AO54">
    <cfRule type="cellIs" dxfId="6951" priority="1004" operator="equal">
      <formula>3</formula>
    </cfRule>
  </conditionalFormatting>
  <conditionalFormatting sqref="AP54:AQ54">
    <cfRule type="cellIs" dxfId="6950" priority="1003" operator="equal">
      <formula>3</formula>
    </cfRule>
  </conditionalFormatting>
  <conditionalFormatting sqref="AR54:AS54">
    <cfRule type="cellIs" dxfId="6949" priority="1002" operator="equal">
      <formula>3</formula>
    </cfRule>
  </conditionalFormatting>
  <conditionalFormatting sqref="AT54:AU54">
    <cfRule type="cellIs" dxfId="6948" priority="1001" operator="equal">
      <formula>3</formula>
    </cfRule>
  </conditionalFormatting>
  <conditionalFormatting sqref="AV54:AW54">
    <cfRule type="cellIs" dxfId="6947" priority="1000" operator="equal">
      <formula>3</formula>
    </cfRule>
  </conditionalFormatting>
  <conditionalFormatting sqref="AX54:AY54">
    <cfRule type="cellIs" dxfId="6946" priority="999" operator="equal">
      <formula>3</formula>
    </cfRule>
  </conditionalFormatting>
  <conditionalFormatting sqref="AZ54:BA54">
    <cfRule type="cellIs" dxfId="6945" priority="998" operator="equal">
      <formula>3</formula>
    </cfRule>
  </conditionalFormatting>
  <conditionalFormatting sqref="BB54:BC54">
    <cfRule type="cellIs" dxfId="6944" priority="997" operator="equal">
      <formula>3</formula>
    </cfRule>
  </conditionalFormatting>
  <conditionalFormatting sqref="BD54:BE54">
    <cfRule type="cellIs" dxfId="6943" priority="996" operator="equal">
      <formula>3</formula>
    </cfRule>
  </conditionalFormatting>
  <conditionalFormatting sqref="BF54:BG54">
    <cfRule type="cellIs" dxfId="6942" priority="995" operator="equal">
      <formula>3</formula>
    </cfRule>
  </conditionalFormatting>
  <conditionalFormatting sqref="BH54:BI54">
    <cfRule type="cellIs" dxfId="6941" priority="994" operator="equal">
      <formula>3</formula>
    </cfRule>
  </conditionalFormatting>
  <conditionalFormatting sqref="BJ54:BK54">
    <cfRule type="cellIs" dxfId="6940" priority="993" operator="equal">
      <formula>3</formula>
    </cfRule>
  </conditionalFormatting>
  <conditionalFormatting sqref="BL54:BM54">
    <cfRule type="cellIs" dxfId="6939" priority="992" operator="equal">
      <formula>3</formula>
    </cfRule>
  </conditionalFormatting>
  <conditionalFormatting sqref="BP54:BQ54">
    <cfRule type="cellIs" dxfId="6938" priority="991" operator="equal">
      <formula>3</formula>
    </cfRule>
  </conditionalFormatting>
  <conditionalFormatting sqref="BR54:BS54">
    <cfRule type="cellIs" dxfId="6937" priority="990" operator="equal">
      <formula>3</formula>
    </cfRule>
  </conditionalFormatting>
  <conditionalFormatting sqref="BT54:BU54">
    <cfRule type="cellIs" dxfId="6936" priority="989" operator="equal">
      <formula>3</formula>
    </cfRule>
  </conditionalFormatting>
  <conditionalFormatting sqref="R56:S56">
    <cfRule type="cellIs" dxfId="6935" priority="988" operator="equal">
      <formula>3</formula>
    </cfRule>
  </conditionalFormatting>
  <conditionalFormatting sqref="T56:U56">
    <cfRule type="cellIs" dxfId="6934" priority="987" operator="equal">
      <formula>3</formula>
    </cfRule>
  </conditionalFormatting>
  <conditionalFormatting sqref="V56:W56">
    <cfRule type="cellIs" dxfId="6933" priority="986" operator="equal">
      <formula>3</formula>
    </cfRule>
  </conditionalFormatting>
  <conditionalFormatting sqref="X56:Y56">
    <cfRule type="cellIs" dxfId="6932" priority="985" operator="equal">
      <formula>3</formula>
    </cfRule>
  </conditionalFormatting>
  <conditionalFormatting sqref="Z56:AA56">
    <cfRule type="cellIs" dxfId="6931" priority="984" operator="equal">
      <formula>3</formula>
    </cfRule>
  </conditionalFormatting>
  <conditionalFormatting sqref="AB56:AC56">
    <cfRule type="cellIs" dxfId="6930" priority="983" operator="equal">
      <formula>3</formula>
    </cfRule>
  </conditionalFormatting>
  <conditionalFormatting sqref="AD56:AE56">
    <cfRule type="cellIs" dxfId="6929" priority="982" operator="equal">
      <formula>3</formula>
    </cfRule>
  </conditionalFormatting>
  <conditionalFormatting sqref="AF56:AG56">
    <cfRule type="cellIs" dxfId="6928" priority="981" operator="equal">
      <formula>3</formula>
    </cfRule>
  </conditionalFormatting>
  <conditionalFormatting sqref="AH56:AI56">
    <cfRule type="cellIs" dxfId="6927" priority="980" operator="equal">
      <formula>3</formula>
    </cfRule>
  </conditionalFormatting>
  <conditionalFormatting sqref="AJ56:AK56">
    <cfRule type="cellIs" dxfId="6926" priority="979" operator="equal">
      <formula>3</formula>
    </cfRule>
  </conditionalFormatting>
  <conditionalFormatting sqref="AL56:AM56">
    <cfRule type="cellIs" dxfId="6925" priority="978" operator="equal">
      <formula>3</formula>
    </cfRule>
  </conditionalFormatting>
  <conditionalFormatting sqref="AN56:AO56">
    <cfRule type="cellIs" dxfId="6924" priority="977" operator="equal">
      <formula>3</formula>
    </cfRule>
  </conditionalFormatting>
  <conditionalFormatting sqref="AP56:AQ56">
    <cfRule type="cellIs" dxfId="6923" priority="976" operator="equal">
      <formula>3</formula>
    </cfRule>
  </conditionalFormatting>
  <conditionalFormatting sqref="AR56:AS56">
    <cfRule type="cellIs" dxfId="6922" priority="975" operator="equal">
      <formula>3</formula>
    </cfRule>
  </conditionalFormatting>
  <conditionalFormatting sqref="AT56:AU56">
    <cfRule type="cellIs" dxfId="6921" priority="974" operator="equal">
      <formula>3</formula>
    </cfRule>
  </conditionalFormatting>
  <conditionalFormatting sqref="AV56:AW56">
    <cfRule type="cellIs" dxfId="6920" priority="973" operator="equal">
      <formula>3</formula>
    </cfRule>
  </conditionalFormatting>
  <conditionalFormatting sqref="AX56:AY56">
    <cfRule type="cellIs" dxfId="6919" priority="972" operator="equal">
      <formula>3</formula>
    </cfRule>
  </conditionalFormatting>
  <conditionalFormatting sqref="AZ56:BA56">
    <cfRule type="cellIs" dxfId="6918" priority="971" operator="equal">
      <formula>3</formula>
    </cfRule>
  </conditionalFormatting>
  <conditionalFormatting sqref="BB56:BC56">
    <cfRule type="cellIs" dxfId="6917" priority="970" operator="equal">
      <formula>3</formula>
    </cfRule>
  </conditionalFormatting>
  <conditionalFormatting sqref="BD56:BE56">
    <cfRule type="cellIs" dxfId="6916" priority="969" operator="equal">
      <formula>3</formula>
    </cfRule>
  </conditionalFormatting>
  <conditionalFormatting sqref="BF56:BG56">
    <cfRule type="cellIs" dxfId="6915" priority="968" operator="equal">
      <formula>3</formula>
    </cfRule>
  </conditionalFormatting>
  <conditionalFormatting sqref="BH56:BI56">
    <cfRule type="cellIs" dxfId="6914" priority="967" operator="equal">
      <formula>3</formula>
    </cfRule>
  </conditionalFormatting>
  <conditionalFormatting sqref="BJ56:BK56">
    <cfRule type="cellIs" dxfId="6913" priority="966" operator="equal">
      <formula>3</formula>
    </cfRule>
  </conditionalFormatting>
  <conditionalFormatting sqref="BL56:BM56">
    <cfRule type="cellIs" dxfId="6912" priority="965" operator="equal">
      <formula>3</formula>
    </cfRule>
  </conditionalFormatting>
  <conditionalFormatting sqref="BN56:BO56">
    <cfRule type="cellIs" dxfId="6911" priority="964" operator="equal">
      <formula>3</formula>
    </cfRule>
  </conditionalFormatting>
  <conditionalFormatting sqref="BR56:BS56">
    <cfRule type="cellIs" dxfId="6910" priority="963" operator="equal">
      <formula>3</formula>
    </cfRule>
  </conditionalFormatting>
  <conditionalFormatting sqref="BT56:BU56">
    <cfRule type="cellIs" dxfId="6909" priority="962" operator="equal">
      <formula>3</formula>
    </cfRule>
  </conditionalFormatting>
  <conditionalFormatting sqref="R58:S58">
    <cfRule type="cellIs" dxfId="6908" priority="961" operator="equal">
      <formula>3</formula>
    </cfRule>
  </conditionalFormatting>
  <conditionalFormatting sqref="T58:U58">
    <cfRule type="cellIs" dxfId="6907" priority="960" operator="equal">
      <formula>3</formula>
    </cfRule>
  </conditionalFormatting>
  <conditionalFormatting sqref="V58:W58">
    <cfRule type="cellIs" dxfId="6906" priority="959" operator="equal">
      <formula>3</formula>
    </cfRule>
  </conditionalFormatting>
  <conditionalFormatting sqref="X58:Y58">
    <cfRule type="cellIs" dxfId="6905" priority="958" operator="equal">
      <formula>3</formula>
    </cfRule>
  </conditionalFormatting>
  <conditionalFormatting sqref="Z58:AA58">
    <cfRule type="cellIs" dxfId="6904" priority="957" operator="equal">
      <formula>3</formula>
    </cfRule>
  </conditionalFormatting>
  <conditionalFormatting sqref="AB58:AC58">
    <cfRule type="cellIs" dxfId="6903" priority="956" operator="equal">
      <formula>3</formula>
    </cfRule>
  </conditionalFormatting>
  <conditionalFormatting sqref="AD58:AE58">
    <cfRule type="cellIs" dxfId="6902" priority="955" operator="equal">
      <formula>3</formula>
    </cfRule>
  </conditionalFormatting>
  <conditionalFormatting sqref="AF58:AG58">
    <cfRule type="cellIs" dxfId="6901" priority="954" operator="equal">
      <formula>3</formula>
    </cfRule>
  </conditionalFormatting>
  <conditionalFormatting sqref="AH58:AI58">
    <cfRule type="cellIs" dxfId="6900" priority="953" operator="equal">
      <formula>3</formula>
    </cfRule>
  </conditionalFormatting>
  <conditionalFormatting sqref="AJ58:AK58">
    <cfRule type="cellIs" dxfId="6899" priority="952" operator="equal">
      <formula>3</formula>
    </cfRule>
  </conditionalFormatting>
  <conditionalFormatting sqref="AL58:AM58">
    <cfRule type="cellIs" dxfId="6898" priority="951" operator="equal">
      <formula>3</formula>
    </cfRule>
  </conditionalFormatting>
  <conditionalFormatting sqref="AN58:AO58">
    <cfRule type="cellIs" dxfId="6897" priority="950" operator="equal">
      <formula>3</formula>
    </cfRule>
  </conditionalFormatting>
  <conditionalFormatting sqref="AP58:AQ58">
    <cfRule type="cellIs" dxfId="6896" priority="949" operator="equal">
      <formula>3</formula>
    </cfRule>
  </conditionalFormatting>
  <conditionalFormatting sqref="AR58:AS58">
    <cfRule type="cellIs" dxfId="6895" priority="948" operator="equal">
      <formula>3</formula>
    </cfRule>
  </conditionalFormatting>
  <conditionalFormatting sqref="AT58:AU58">
    <cfRule type="cellIs" dxfId="6894" priority="947" operator="equal">
      <formula>3</formula>
    </cfRule>
  </conditionalFormatting>
  <conditionalFormatting sqref="AV58:AW58">
    <cfRule type="cellIs" dxfId="6893" priority="946" operator="equal">
      <formula>3</formula>
    </cfRule>
  </conditionalFormatting>
  <conditionalFormatting sqref="AX58:AY58">
    <cfRule type="cellIs" dxfId="6892" priority="945" operator="equal">
      <formula>3</formula>
    </cfRule>
  </conditionalFormatting>
  <conditionalFormatting sqref="AZ58:BA58">
    <cfRule type="cellIs" dxfId="6891" priority="944" operator="equal">
      <formula>3</formula>
    </cfRule>
  </conditionalFormatting>
  <conditionalFormatting sqref="BB58:BC58">
    <cfRule type="cellIs" dxfId="6890" priority="943" operator="equal">
      <formula>3</formula>
    </cfRule>
  </conditionalFormatting>
  <conditionalFormatting sqref="BD58:BE58">
    <cfRule type="cellIs" dxfId="6889" priority="942" operator="equal">
      <formula>3</formula>
    </cfRule>
  </conditionalFormatting>
  <conditionalFormatting sqref="BF58:BG58">
    <cfRule type="cellIs" dxfId="6888" priority="941" operator="equal">
      <formula>3</formula>
    </cfRule>
  </conditionalFormatting>
  <conditionalFormatting sqref="BH58:BI58">
    <cfRule type="cellIs" dxfId="6887" priority="940" operator="equal">
      <formula>3</formula>
    </cfRule>
  </conditionalFormatting>
  <conditionalFormatting sqref="BJ58:BK58">
    <cfRule type="cellIs" dxfId="6886" priority="939" operator="equal">
      <formula>3</formula>
    </cfRule>
  </conditionalFormatting>
  <conditionalFormatting sqref="BL58:BM58">
    <cfRule type="cellIs" dxfId="6885" priority="938" operator="equal">
      <formula>3</formula>
    </cfRule>
  </conditionalFormatting>
  <conditionalFormatting sqref="BN58:BO58">
    <cfRule type="cellIs" dxfId="6884" priority="937" operator="equal">
      <formula>3</formula>
    </cfRule>
  </conditionalFormatting>
  <conditionalFormatting sqref="BP58:BQ58">
    <cfRule type="cellIs" dxfId="6883" priority="936" operator="equal">
      <formula>3</formula>
    </cfRule>
  </conditionalFormatting>
  <conditionalFormatting sqref="R60:S60">
    <cfRule type="cellIs" dxfId="6882" priority="935" operator="equal">
      <formula>3</formula>
    </cfRule>
  </conditionalFormatting>
  <conditionalFormatting sqref="BT58:BU58">
    <cfRule type="cellIs" dxfId="6881" priority="934" operator="equal">
      <formula>3</formula>
    </cfRule>
  </conditionalFormatting>
  <conditionalFormatting sqref="T60:U60">
    <cfRule type="cellIs" dxfId="6880" priority="933" operator="equal">
      <formula>3</formula>
    </cfRule>
  </conditionalFormatting>
  <conditionalFormatting sqref="V60:W60">
    <cfRule type="cellIs" dxfId="6879" priority="932" operator="equal">
      <formula>3</formula>
    </cfRule>
  </conditionalFormatting>
  <conditionalFormatting sqref="X60:Y60">
    <cfRule type="cellIs" dxfId="6878" priority="931" operator="equal">
      <formula>3</formula>
    </cfRule>
  </conditionalFormatting>
  <conditionalFormatting sqref="Z60:AA60">
    <cfRule type="cellIs" dxfId="6877" priority="930" operator="equal">
      <formula>3</formula>
    </cfRule>
  </conditionalFormatting>
  <conditionalFormatting sqref="AB60:AC60">
    <cfRule type="cellIs" dxfId="6876" priority="929" operator="equal">
      <formula>3</formula>
    </cfRule>
  </conditionalFormatting>
  <conditionalFormatting sqref="AD60:AE60">
    <cfRule type="cellIs" dxfId="6875" priority="928" operator="equal">
      <formula>3</formula>
    </cfRule>
  </conditionalFormatting>
  <conditionalFormatting sqref="AF60:AG60">
    <cfRule type="cellIs" dxfId="6874" priority="927" operator="equal">
      <formula>3</formula>
    </cfRule>
  </conditionalFormatting>
  <conditionalFormatting sqref="AH60:AI60">
    <cfRule type="cellIs" dxfId="6873" priority="926" operator="equal">
      <formula>3</formula>
    </cfRule>
  </conditionalFormatting>
  <conditionalFormatting sqref="AJ60:AK60">
    <cfRule type="cellIs" dxfId="6872" priority="925" operator="equal">
      <formula>3</formula>
    </cfRule>
  </conditionalFormatting>
  <conditionalFormatting sqref="AL60:AM60">
    <cfRule type="cellIs" dxfId="6871" priority="924" operator="equal">
      <formula>3</formula>
    </cfRule>
  </conditionalFormatting>
  <conditionalFormatting sqref="AN60:AO60">
    <cfRule type="cellIs" dxfId="6870" priority="923" operator="equal">
      <formula>3</formula>
    </cfRule>
  </conditionalFormatting>
  <conditionalFormatting sqref="AP60:AQ60">
    <cfRule type="cellIs" dxfId="6869" priority="922" operator="equal">
      <formula>3</formula>
    </cfRule>
  </conditionalFormatting>
  <conditionalFormatting sqref="AR60:AS60">
    <cfRule type="cellIs" dxfId="6868" priority="921" operator="equal">
      <formula>3</formula>
    </cfRule>
  </conditionalFormatting>
  <conditionalFormatting sqref="AT60:AU60">
    <cfRule type="cellIs" dxfId="6867" priority="920" operator="equal">
      <formula>3</formula>
    </cfRule>
  </conditionalFormatting>
  <conditionalFormatting sqref="AV60:AW60">
    <cfRule type="cellIs" dxfId="6866" priority="919" operator="equal">
      <formula>3</formula>
    </cfRule>
  </conditionalFormatting>
  <conditionalFormatting sqref="AX60:AY60">
    <cfRule type="cellIs" dxfId="6865" priority="918" operator="equal">
      <formula>3</formula>
    </cfRule>
  </conditionalFormatting>
  <conditionalFormatting sqref="AZ60:BA60">
    <cfRule type="cellIs" dxfId="6864" priority="917" operator="equal">
      <formula>3</formula>
    </cfRule>
  </conditionalFormatting>
  <conditionalFormatting sqref="BB60:BC60">
    <cfRule type="cellIs" dxfId="6863" priority="916" operator="equal">
      <formula>3</formula>
    </cfRule>
  </conditionalFormatting>
  <conditionalFormatting sqref="BD60:BE60">
    <cfRule type="cellIs" dxfId="6862" priority="915" operator="equal">
      <formula>3</formula>
    </cfRule>
  </conditionalFormatting>
  <conditionalFormatting sqref="BF60:BG60">
    <cfRule type="cellIs" dxfId="6861" priority="914" operator="equal">
      <formula>3</formula>
    </cfRule>
  </conditionalFormatting>
  <conditionalFormatting sqref="BH60:BI60">
    <cfRule type="cellIs" dxfId="6860" priority="913" operator="equal">
      <formula>3</formula>
    </cfRule>
  </conditionalFormatting>
  <conditionalFormatting sqref="BJ60:BK60">
    <cfRule type="cellIs" dxfId="6859" priority="912" operator="equal">
      <formula>3</formula>
    </cfRule>
  </conditionalFormatting>
  <conditionalFormatting sqref="BL60:BM60">
    <cfRule type="cellIs" dxfId="6858" priority="911" operator="equal">
      <formula>3</formula>
    </cfRule>
  </conditionalFormatting>
  <conditionalFormatting sqref="BN60:BO60">
    <cfRule type="cellIs" dxfId="6857" priority="910" operator="equal">
      <formula>3</formula>
    </cfRule>
  </conditionalFormatting>
  <conditionalFormatting sqref="BP60:BQ60">
    <cfRule type="cellIs" dxfId="6856" priority="909" operator="equal">
      <formula>3</formula>
    </cfRule>
  </conditionalFormatting>
  <conditionalFormatting sqref="D6:D61">
    <cfRule type="cellIs" dxfId="6855" priority="907" operator="notEqual">
      <formula>""</formula>
    </cfRule>
  </conditionalFormatting>
  <conditionalFormatting sqref="N6:N61">
    <cfRule type="cellIs" dxfId="6854" priority="906" operator="notEqual">
      <formula>""</formula>
    </cfRule>
  </conditionalFormatting>
  <conditionalFormatting sqref="G6:G33">
    <cfRule type="cellIs" dxfId="6853" priority="905" operator="notEqual">
      <formula>""</formula>
    </cfRule>
  </conditionalFormatting>
  <conditionalFormatting sqref="G34:G61">
    <cfRule type="cellIs" dxfId="6852" priority="904" operator="notEqual">
      <formula>""</formula>
    </cfRule>
  </conditionalFormatting>
  <conditionalFormatting sqref="BV6:BV61">
    <cfRule type="cellIs" dxfId="6851" priority="903" operator="notEqual">
      <formula>""</formula>
    </cfRule>
  </conditionalFormatting>
  <conditionalFormatting sqref="CB6:CC6">
    <cfRule type="cellIs" dxfId="6850" priority="902" operator="equal">
      <formula>3</formula>
    </cfRule>
  </conditionalFormatting>
  <conditionalFormatting sqref="CD6:CE6">
    <cfRule type="cellIs" dxfId="6849" priority="901" operator="equal">
      <formula>3</formula>
    </cfRule>
  </conditionalFormatting>
  <conditionalFormatting sqref="CF6:CG6">
    <cfRule type="cellIs" dxfId="6848" priority="900" operator="equal">
      <formula>3</formula>
    </cfRule>
  </conditionalFormatting>
  <conditionalFormatting sqref="CH6:CI6">
    <cfRule type="cellIs" dxfId="6847" priority="899" operator="equal">
      <formula>3</formula>
    </cfRule>
  </conditionalFormatting>
  <conditionalFormatting sqref="CJ6:CK6">
    <cfRule type="cellIs" dxfId="6846" priority="898" operator="equal">
      <formula>3</formula>
    </cfRule>
  </conditionalFormatting>
  <conditionalFormatting sqref="BZ8:CA8">
    <cfRule type="cellIs" dxfId="6845" priority="897" operator="equal">
      <formula>3</formula>
    </cfRule>
  </conditionalFormatting>
  <conditionalFormatting sqref="CD8:CE8">
    <cfRule type="cellIs" dxfId="6844" priority="896" operator="equal">
      <formula>3</formula>
    </cfRule>
  </conditionalFormatting>
  <conditionalFormatting sqref="CF8:CG8">
    <cfRule type="cellIs" dxfId="6843" priority="895" operator="equal">
      <formula>3</formula>
    </cfRule>
  </conditionalFormatting>
  <conditionalFormatting sqref="CH8:CI8">
    <cfRule type="cellIs" dxfId="6842" priority="894" operator="equal">
      <formula>3</formula>
    </cfRule>
  </conditionalFormatting>
  <conditionalFormatting sqref="CJ8:CK8">
    <cfRule type="cellIs" dxfId="6841" priority="893" operator="equal">
      <formula>3</formula>
    </cfRule>
  </conditionalFormatting>
  <conditionalFormatting sqref="BZ10:CA10">
    <cfRule type="cellIs" dxfId="6840" priority="892" operator="equal">
      <formula>3</formula>
    </cfRule>
  </conditionalFormatting>
  <conditionalFormatting sqref="BZ12:CA12">
    <cfRule type="cellIs" dxfId="6839" priority="891" operator="equal">
      <formula>3</formula>
    </cfRule>
  </conditionalFormatting>
  <conditionalFormatting sqref="BZ14:CA14">
    <cfRule type="cellIs" dxfId="6838" priority="890" operator="equal">
      <formula>3</formula>
    </cfRule>
  </conditionalFormatting>
  <conditionalFormatting sqref="BZ16:CA16">
    <cfRule type="cellIs" dxfId="6837" priority="889" operator="equal">
      <formula>3</formula>
    </cfRule>
  </conditionalFormatting>
  <conditionalFormatting sqref="CB10:CC10">
    <cfRule type="cellIs" dxfId="6836" priority="888" operator="equal">
      <formula>3</formula>
    </cfRule>
  </conditionalFormatting>
  <conditionalFormatting sqref="CF10:CG10">
    <cfRule type="cellIs" dxfId="6835" priority="887" operator="equal">
      <formula>3</formula>
    </cfRule>
  </conditionalFormatting>
  <conditionalFormatting sqref="CH10:CI10">
    <cfRule type="cellIs" dxfId="6834" priority="886" operator="equal">
      <formula>3</formula>
    </cfRule>
  </conditionalFormatting>
  <conditionalFormatting sqref="CB12:CC12">
    <cfRule type="cellIs" dxfId="6833" priority="885" operator="equal">
      <formula>3</formula>
    </cfRule>
  </conditionalFormatting>
  <conditionalFormatting sqref="CB14:CC14">
    <cfRule type="cellIs" dxfId="6832" priority="884" operator="equal">
      <formula>3</formula>
    </cfRule>
  </conditionalFormatting>
  <conditionalFormatting sqref="CD12:CE12">
    <cfRule type="cellIs" dxfId="6831" priority="883" operator="equal">
      <formula>3</formula>
    </cfRule>
  </conditionalFormatting>
  <conditionalFormatting sqref="CJ10:CK10">
    <cfRule type="cellIs" dxfId="6830" priority="882" operator="equal">
      <formula>3</formula>
    </cfRule>
  </conditionalFormatting>
  <conditionalFormatting sqref="CH12:CI12">
    <cfRule type="cellIs" dxfId="6829" priority="881" operator="equal">
      <formula>3</formula>
    </cfRule>
  </conditionalFormatting>
  <conditionalFormatting sqref="CJ12:CK12">
    <cfRule type="cellIs" dxfId="6828" priority="880" operator="equal">
      <formula>3</formula>
    </cfRule>
  </conditionalFormatting>
  <conditionalFormatting sqref="CD14:CE14">
    <cfRule type="cellIs" dxfId="6827" priority="879" operator="equal">
      <formula>3</formula>
    </cfRule>
  </conditionalFormatting>
  <conditionalFormatting sqref="CB16:CC16">
    <cfRule type="cellIs" dxfId="6826" priority="878" operator="equal">
      <formula>3</formula>
    </cfRule>
  </conditionalFormatting>
  <conditionalFormatting sqref="CD16:CE16">
    <cfRule type="cellIs" dxfId="6825" priority="877" operator="equal">
      <formula>3</formula>
    </cfRule>
  </conditionalFormatting>
  <conditionalFormatting sqref="CF14:CG14">
    <cfRule type="cellIs" dxfId="6824" priority="876" operator="equal">
      <formula>3</formula>
    </cfRule>
  </conditionalFormatting>
  <conditionalFormatting sqref="CJ14:CK14">
    <cfRule type="cellIs" dxfId="6823" priority="875" operator="equal">
      <formula>3</formula>
    </cfRule>
  </conditionalFormatting>
  <conditionalFormatting sqref="CH16:CI16">
    <cfRule type="cellIs" dxfId="6822" priority="874" operator="equal">
      <formula>3</formula>
    </cfRule>
  </conditionalFormatting>
  <conditionalFormatting sqref="CF16:CG16">
    <cfRule type="cellIs" dxfId="6821" priority="873" operator="equal">
      <formula>3</formula>
    </cfRule>
  </conditionalFormatting>
  <conditionalFormatting sqref="CB20:CC20">
    <cfRule type="cellIs" dxfId="6820" priority="872" operator="equal">
      <formula>3</formula>
    </cfRule>
  </conditionalFormatting>
  <conditionalFormatting sqref="CD20:CE20">
    <cfRule type="cellIs" dxfId="6819" priority="871" operator="equal">
      <formula>3</formula>
    </cfRule>
  </conditionalFormatting>
  <conditionalFormatting sqref="CF20:CG20">
    <cfRule type="cellIs" dxfId="6818" priority="870" operator="equal">
      <formula>3</formula>
    </cfRule>
  </conditionalFormatting>
  <conditionalFormatting sqref="CH20:CI20">
    <cfRule type="cellIs" dxfId="6817" priority="869" operator="equal">
      <formula>3</formula>
    </cfRule>
  </conditionalFormatting>
  <conditionalFormatting sqref="CJ20:CK20">
    <cfRule type="cellIs" dxfId="6816" priority="868" operator="equal">
      <formula>3</formula>
    </cfRule>
  </conditionalFormatting>
  <conditionalFormatting sqref="BZ22:CA22">
    <cfRule type="cellIs" dxfId="6815" priority="867" operator="equal">
      <formula>3</formula>
    </cfRule>
  </conditionalFormatting>
  <conditionalFormatting sqref="CD22:CE22">
    <cfRule type="cellIs" dxfId="6814" priority="866" operator="equal">
      <formula>3</formula>
    </cfRule>
  </conditionalFormatting>
  <conditionalFormatting sqref="CF22:CG22">
    <cfRule type="cellIs" dxfId="6813" priority="865" operator="equal">
      <formula>3</formula>
    </cfRule>
  </conditionalFormatting>
  <conditionalFormatting sqref="BZ24:CA24">
    <cfRule type="cellIs" dxfId="6812" priority="864" operator="equal">
      <formula>3</formula>
    </cfRule>
  </conditionalFormatting>
  <conditionalFormatting sqref="CB24:CC24">
    <cfRule type="cellIs" dxfId="6811" priority="863" operator="equal">
      <formula>3</formula>
    </cfRule>
  </conditionalFormatting>
  <conditionalFormatting sqref="CH22:CI22">
    <cfRule type="cellIs" dxfId="6810" priority="862" operator="equal">
      <formula>3</formula>
    </cfRule>
  </conditionalFormatting>
  <conditionalFormatting sqref="CJ22:CK22">
    <cfRule type="cellIs" dxfId="6809" priority="861" operator="equal">
      <formula>3</formula>
    </cfRule>
  </conditionalFormatting>
  <conditionalFormatting sqref="CF24:CG24">
    <cfRule type="cellIs" dxfId="6808" priority="860" operator="equal">
      <formula>3</formula>
    </cfRule>
  </conditionalFormatting>
  <conditionalFormatting sqref="CH24:CI24">
    <cfRule type="cellIs" dxfId="6807" priority="859" operator="equal">
      <formula>3</formula>
    </cfRule>
  </conditionalFormatting>
  <conditionalFormatting sqref="CJ24:CK24">
    <cfRule type="cellIs" dxfId="6806" priority="858" operator="equal">
      <formula>3</formula>
    </cfRule>
  </conditionalFormatting>
  <conditionalFormatting sqref="BZ26:CA26">
    <cfRule type="cellIs" dxfId="6805" priority="857" operator="equal">
      <formula>3</formula>
    </cfRule>
  </conditionalFormatting>
  <conditionalFormatting sqref="CB26:CC26">
    <cfRule type="cellIs" dxfId="6804" priority="856" operator="equal">
      <formula>3</formula>
    </cfRule>
  </conditionalFormatting>
  <conditionalFormatting sqref="CD26:CE26">
    <cfRule type="cellIs" dxfId="6803" priority="855" operator="equal">
      <formula>3</formula>
    </cfRule>
  </conditionalFormatting>
  <conditionalFormatting sqref="CH26:CI26">
    <cfRule type="cellIs" dxfId="6802" priority="854" operator="equal">
      <formula>3</formula>
    </cfRule>
  </conditionalFormatting>
  <conditionalFormatting sqref="BZ28:CA28">
    <cfRule type="cellIs" dxfId="6801" priority="853" operator="equal">
      <formula>3</formula>
    </cfRule>
  </conditionalFormatting>
  <conditionalFormatting sqref="CB28:CC28">
    <cfRule type="cellIs" dxfId="6800" priority="852" operator="equal">
      <formula>3</formula>
    </cfRule>
  </conditionalFormatting>
  <conditionalFormatting sqref="CD28:CE28">
    <cfRule type="cellIs" dxfId="6799" priority="851" operator="equal">
      <formula>3</formula>
    </cfRule>
  </conditionalFormatting>
  <conditionalFormatting sqref="CF28:CG28">
    <cfRule type="cellIs" dxfId="6798" priority="850" operator="equal">
      <formula>3</formula>
    </cfRule>
  </conditionalFormatting>
  <conditionalFormatting sqref="CJ26:CK26">
    <cfRule type="cellIs" dxfId="6797" priority="849" operator="equal">
      <formula>3</formula>
    </cfRule>
  </conditionalFormatting>
  <conditionalFormatting sqref="CJ28:CK28">
    <cfRule type="cellIs" dxfId="6796" priority="848" operator="equal">
      <formula>3</formula>
    </cfRule>
  </conditionalFormatting>
  <conditionalFormatting sqref="BZ30:CA30">
    <cfRule type="cellIs" dxfId="6795" priority="847" operator="equal">
      <formula>3</formula>
    </cfRule>
  </conditionalFormatting>
  <conditionalFormatting sqref="CB30:CC30">
    <cfRule type="cellIs" dxfId="6794" priority="846" operator="equal">
      <formula>3</formula>
    </cfRule>
  </conditionalFormatting>
  <conditionalFormatting sqref="CD30:CE30">
    <cfRule type="cellIs" dxfId="6793" priority="845" operator="equal">
      <formula>3</formula>
    </cfRule>
  </conditionalFormatting>
  <conditionalFormatting sqref="CF30:CG30">
    <cfRule type="cellIs" dxfId="6792" priority="844" operator="equal">
      <formula>3</formula>
    </cfRule>
  </conditionalFormatting>
  <conditionalFormatting sqref="CH30:CI30">
    <cfRule type="cellIs" dxfId="6791" priority="843" operator="equal">
      <formula>3</formula>
    </cfRule>
  </conditionalFormatting>
  <conditionalFormatting sqref="CB34:CC34">
    <cfRule type="cellIs" dxfId="6790" priority="842" operator="equal">
      <formula>3</formula>
    </cfRule>
  </conditionalFormatting>
  <conditionalFormatting sqref="CD34:CE34">
    <cfRule type="cellIs" dxfId="6789" priority="841" operator="equal">
      <formula>3</formula>
    </cfRule>
  </conditionalFormatting>
  <conditionalFormatting sqref="CF34:CG34">
    <cfRule type="cellIs" dxfId="6788" priority="840" operator="equal">
      <formula>3</formula>
    </cfRule>
  </conditionalFormatting>
  <conditionalFormatting sqref="CH34:CI34">
    <cfRule type="cellIs" dxfId="6787" priority="839" operator="equal">
      <formula>3</formula>
    </cfRule>
  </conditionalFormatting>
  <conditionalFormatting sqref="CH44:CI44">
    <cfRule type="cellIs" dxfId="6786" priority="813" operator="equal">
      <formula>3</formula>
    </cfRule>
  </conditionalFormatting>
  <conditionalFormatting sqref="CJ34:CK34">
    <cfRule type="cellIs" dxfId="6785" priority="838" operator="equal">
      <formula>3</formula>
    </cfRule>
  </conditionalFormatting>
  <conditionalFormatting sqref="BZ36:CA36">
    <cfRule type="cellIs" dxfId="6784" priority="837" operator="equal">
      <formula>3</formula>
    </cfRule>
  </conditionalFormatting>
  <conditionalFormatting sqref="BZ38:CA38">
    <cfRule type="cellIs" dxfId="6783" priority="836" operator="equal">
      <formula>3</formula>
    </cfRule>
  </conditionalFormatting>
  <conditionalFormatting sqref="BZ40:CA40">
    <cfRule type="cellIs" dxfId="6782" priority="835" operator="equal">
      <formula>3</formula>
    </cfRule>
  </conditionalFormatting>
  <conditionalFormatting sqref="BZ42:CA42">
    <cfRule type="cellIs" dxfId="6781" priority="834" operator="equal">
      <formula>3</formula>
    </cfRule>
  </conditionalFormatting>
  <conditionalFormatting sqref="BZ44:CA44">
    <cfRule type="cellIs" dxfId="6780" priority="833" operator="equal">
      <formula>3</formula>
    </cfRule>
  </conditionalFormatting>
  <conditionalFormatting sqref="CD36:CE36">
    <cfRule type="cellIs" dxfId="6779" priority="832" operator="equal">
      <formula>3</formula>
    </cfRule>
  </conditionalFormatting>
  <conditionalFormatting sqref="CF36:CG36">
    <cfRule type="cellIs" dxfId="6778" priority="831" operator="equal">
      <formula>3</formula>
    </cfRule>
  </conditionalFormatting>
  <conditionalFormatting sqref="CH36:CI36">
    <cfRule type="cellIs" dxfId="6777" priority="830" operator="equal">
      <formula>3</formula>
    </cfRule>
  </conditionalFormatting>
  <conditionalFormatting sqref="CJ36:CK36">
    <cfRule type="cellIs" dxfId="6776" priority="829" operator="equal">
      <formula>3</formula>
    </cfRule>
  </conditionalFormatting>
  <conditionalFormatting sqref="CB38:CC38">
    <cfRule type="cellIs" dxfId="6775" priority="828" operator="equal">
      <formula>3</formula>
    </cfRule>
  </conditionalFormatting>
  <conditionalFormatting sqref="CF38:CG38">
    <cfRule type="cellIs" dxfId="6774" priority="827" operator="equal">
      <formula>3</formula>
    </cfRule>
  </conditionalFormatting>
  <conditionalFormatting sqref="CH38:CI38">
    <cfRule type="cellIs" dxfId="6773" priority="826" operator="equal">
      <formula>3</formula>
    </cfRule>
  </conditionalFormatting>
  <conditionalFormatting sqref="CJ38:CK38">
    <cfRule type="cellIs" dxfId="6772" priority="825" operator="equal">
      <formula>3</formula>
    </cfRule>
  </conditionalFormatting>
  <conditionalFormatting sqref="CB40:CC40">
    <cfRule type="cellIs" dxfId="6771" priority="824" operator="equal">
      <formula>3</formula>
    </cfRule>
  </conditionalFormatting>
  <conditionalFormatting sqref="CD40:CE40">
    <cfRule type="cellIs" dxfId="6770" priority="823" operator="equal">
      <formula>3</formula>
    </cfRule>
  </conditionalFormatting>
  <conditionalFormatting sqref="CH40:CI40">
    <cfRule type="cellIs" dxfId="6769" priority="822" operator="equal">
      <formula>3</formula>
    </cfRule>
  </conditionalFormatting>
  <conditionalFormatting sqref="CJ40:CK40">
    <cfRule type="cellIs" dxfId="6768" priority="821" operator="equal">
      <formula>3</formula>
    </cfRule>
  </conditionalFormatting>
  <conditionalFormatting sqref="CJ42:CK42">
    <cfRule type="cellIs" dxfId="6767" priority="820" operator="equal">
      <formula>3</formula>
    </cfRule>
  </conditionalFormatting>
  <conditionalFormatting sqref="CB42:CC42">
    <cfRule type="cellIs" dxfId="6766" priority="819" operator="equal">
      <formula>3</formula>
    </cfRule>
  </conditionalFormatting>
  <conditionalFormatting sqref="CD42:CE42">
    <cfRule type="cellIs" dxfId="6765" priority="818" operator="equal">
      <formula>3</formula>
    </cfRule>
  </conditionalFormatting>
  <conditionalFormatting sqref="CF42:CG42">
    <cfRule type="cellIs" dxfId="6764" priority="817" operator="equal">
      <formula>3</formula>
    </cfRule>
  </conditionalFormatting>
  <conditionalFormatting sqref="CB44:CC44">
    <cfRule type="cellIs" dxfId="6763" priority="816" operator="equal">
      <formula>3</formula>
    </cfRule>
  </conditionalFormatting>
  <conditionalFormatting sqref="CD44:CE44">
    <cfRule type="cellIs" dxfId="6762" priority="815" operator="equal">
      <formula>3</formula>
    </cfRule>
  </conditionalFormatting>
  <conditionalFormatting sqref="CF44:CG44">
    <cfRule type="cellIs" dxfId="6761" priority="814" operator="equal">
      <formula>3</formula>
    </cfRule>
  </conditionalFormatting>
  <conditionalFormatting sqref="BT7">
    <cfRule type="cellIs" dxfId="6760" priority="811" operator="notEqual">
      <formula>$S$61</formula>
    </cfRule>
  </conditionalFormatting>
  <conditionalFormatting sqref="R61">
    <cfRule type="cellIs" dxfId="6759" priority="756" operator="notEqual">
      <formula>$BU$7</formula>
    </cfRule>
  </conditionalFormatting>
  <conditionalFormatting sqref="BU7">
    <cfRule type="cellIs" dxfId="6758" priority="810" operator="notEqual">
      <formula>$R$61</formula>
    </cfRule>
  </conditionalFormatting>
  <conditionalFormatting sqref="S61">
    <cfRule type="cellIs" dxfId="6757" priority="809" operator="notEqual">
      <formula>$BT$7</formula>
    </cfRule>
  </conditionalFormatting>
  <conditionalFormatting sqref="BR9">
    <cfRule type="cellIs" dxfId="6756" priority="808" operator="notEqual">
      <formula>$U$59</formula>
    </cfRule>
  </conditionalFormatting>
  <conditionalFormatting sqref="U59">
    <cfRule type="cellIs" dxfId="6755" priority="807" operator="notEqual">
      <formula>$BR$9</formula>
    </cfRule>
  </conditionalFormatting>
  <conditionalFormatting sqref="T59">
    <cfRule type="cellIs" dxfId="6754" priority="806" operator="notEqual">
      <formula>$BS$9</formula>
    </cfRule>
  </conditionalFormatting>
  <conditionalFormatting sqref="BS9">
    <cfRule type="cellIs" dxfId="6753" priority="805" operator="notEqual">
      <formula>$T$59</formula>
    </cfRule>
  </conditionalFormatting>
  <conditionalFormatting sqref="V57">
    <cfRule type="cellIs" dxfId="6752" priority="804" operator="notEqual">
      <formula>$BQ$11</formula>
    </cfRule>
  </conditionalFormatting>
  <conditionalFormatting sqref="W57">
    <cfRule type="cellIs" dxfId="6751" priority="803" operator="notEqual">
      <formula>$BP$11</formula>
    </cfRule>
  </conditionalFormatting>
  <conditionalFormatting sqref="BP11">
    <cfRule type="cellIs" dxfId="6750" priority="802" operator="notEqual">
      <formula>$W$57</formula>
    </cfRule>
  </conditionalFormatting>
  <conditionalFormatting sqref="BQ11">
    <cfRule type="cellIs" dxfId="6749" priority="801" operator="notEqual">
      <formula>$V$57</formula>
    </cfRule>
  </conditionalFormatting>
  <conditionalFormatting sqref="X55">
    <cfRule type="cellIs" dxfId="6748" priority="800" operator="notEqual">
      <formula>$BO$13</formula>
    </cfRule>
  </conditionalFormatting>
  <conditionalFormatting sqref="Y55">
    <cfRule type="cellIs" dxfId="6747" priority="799" operator="notEqual">
      <formula>$BN$13</formula>
    </cfRule>
  </conditionalFormatting>
  <conditionalFormatting sqref="BN13">
    <cfRule type="cellIs" dxfId="6746" priority="798" operator="notEqual">
      <formula>$Y$55</formula>
    </cfRule>
  </conditionalFormatting>
  <conditionalFormatting sqref="BO13">
    <cfRule type="cellIs" dxfId="6745" priority="797" operator="notEqual">
      <formula>$X$55</formula>
    </cfRule>
  </conditionalFormatting>
  <conditionalFormatting sqref="Z53">
    <cfRule type="cellIs" dxfId="6744" priority="796" operator="notEqual">
      <formula>$BM$15</formula>
    </cfRule>
  </conditionalFormatting>
  <conditionalFormatting sqref="AA53">
    <cfRule type="cellIs" dxfId="6743" priority="795" operator="notEqual">
      <formula>$BL$15</formula>
    </cfRule>
  </conditionalFormatting>
  <conditionalFormatting sqref="BL15">
    <cfRule type="cellIs" dxfId="6742" priority="794" operator="notEqual">
      <formula>$AA$53</formula>
    </cfRule>
  </conditionalFormatting>
  <conditionalFormatting sqref="BM15">
    <cfRule type="cellIs" dxfId="6741" priority="793" operator="notEqual">
      <formula>$Z$53</formula>
    </cfRule>
  </conditionalFormatting>
  <conditionalFormatting sqref="AB51">
    <cfRule type="cellIs" dxfId="6740" priority="792" operator="notEqual">
      <formula>$BK$17</formula>
    </cfRule>
  </conditionalFormatting>
  <conditionalFormatting sqref="AC51">
    <cfRule type="cellIs" dxfId="6739" priority="791" operator="notEqual">
      <formula>$BJ$17</formula>
    </cfRule>
  </conditionalFormatting>
  <conditionalFormatting sqref="BJ17">
    <cfRule type="cellIs" dxfId="6738" priority="790" operator="notEqual">
      <formula>$AC$51</formula>
    </cfRule>
  </conditionalFormatting>
  <conditionalFormatting sqref="BK17">
    <cfRule type="cellIs" dxfId="6737" priority="789" operator="notEqual">
      <formula>$AB$51</formula>
    </cfRule>
  </conditionalFormatting>
  <conditionalFormatting sqref="AD49">
    <cfRule type="cellIs" dxfId="6736" priority="788" operator="notEqual">
      <formula>$BI$19</formula>
    </cfRule>
  </conditionalFormatting>
  <conditionalFormatting sqref="AE49">
    <cfRule type="cellIs" dxfId="6735" priority="787" operator="notEqual">
      <formula>$BH$19</formula>
    </cfRule>
  </conditionalFormatting>
  <conditionalFormatting sqref="BH19">
    <cfRule type="cellIs" dxfId="6734" priority="786" operator="notEqual">
      <formula>$AE$49</formula>
    </cfRule>
  </conditionalFormatting>
  <conditionalFormatting sqref="BI19">
    <cfRule type="cellIs" dxfId="6733" priority="785" operator="notEqual">
      <formula>$AD$49</formula>
    </cfRule>
  </conditionalFormatting>
  <conditionalFormatting sqref="AF47">
    <cfRule type="cellIs" dxfId="6732" priority="784" operator="notEqual">
      <formula>$BG$21</formula>
    </cfRule>
  </conditionalFormatting>
  <conditionalFormatting sqref="AG47">
    <cfRule type="cellIs" dxfId="6731" priority="783" operator="notEqual">
      <formula>$BF$21</formula>
    </cfRule>
  </conditionalFormatting>
  <conditionalFormatting sqref="AH45">
    <cfRule type="cellIs" dxfId="6730" priority="780" operator="notEqual">
      <formula>$BE$23</formula>
    </cfRule>
  </conditionalFormatting>
  <conditionalFormatting sqref="AI45">
    <cfRule type="cellIs" dxfId="6729" priority="779" operator="notEqual">
      <formula>$BD$23</formula>
    </cfRule>
  </conditionalFormatting>
  <conditionalFormatting sqref="BF21">
    <cfRule type="cellIs" dxfId="6728" priority="782" operator="notEqual">
      <formula>$AG$47</formula>
    </cfRule>
  </conditionalFormatting>
  <conditionalFormatting sqref="BG21">
    <cfRule type="cellIs" dxfId="6727" priority="781" operator="notEqual">
      <formula>$AF$47</formula>
    </cfRule>
  </conditionalFormatting>
  <conditionalFormatting sqref="BD23">
    <cfRule type="cellIs" dxfId="6726" priority="778" operator="notEqual">
      <formula>$AI$45</formula>
    </cfRule>
  </conditionalFormatting>
  <conditionalFormatting sqref="BE23">
    <cfRule type="cellIs" dxfId="6725" priority="777" operator="notEqual">
      <formula>$AH$45</formula>
    </cfRule>
  </conditionalFormatting>
  <conditionalFormatting sqref="AJ43">
    <cfRule type="cellIs" dxfId="6724" priority="776" operator="notEqual">
      <formula>$BC$25</formula>
    </cfRule>
  </conditionalFormatting>
  <conditionalFormatting sqref="AK43">
    <cfRule type="cellIs" dxfId="6723" priority="775" operator="notEqual">
      <formula>$BB$25</formula>
    </cfRule>
  </conditionalFormatting>
  <conditionalFormatting sqref="BB25">
    <cfRule type="cellIs" dxfId="6722" priority="774" operator="notEqual">
      <formula>$AK$43</formula>
    </cfRule>
  </conditionalFormatting>
  <conditionalFormatting sqref="BC25">
    <cfRule type="cellIs" dxfId="6721" priority="773" operator="notEqual">
      <formula>$AJ$43</formula>
    </cfRule>
  </conditionalFormatting>
  <conditionalFormatting sqref="AL41">
    <cfRule type="cellIs" dxfId="6720" priority="772" operator="notEqual">
      <formula>$BA$27</formula>
    </cfRule>
  </conditionalFormatting>
  <conditionalFormatting sqref="AM41">
    <cfRule type="cellIs" dxfId="6719" priority="771" operator="notEqual">
      <formula>$AZ$27</formula>
    </cfRule>
  </conditionalFormatting>
  <conditionalFormatting sqref="AZ27">
    <cfRule type="cellIs" dxfId="6718" priority="770" operator="notEqual">
      <formula>$AM$41</formula>
    </cfRule>
  </conditionalFormatting>
  <conditionalFormatting sqref="BA27">
    <cfRule type="cellIs" dxfId="6717" priority="769" operator="notEqual">
      <formula>$AL$41</formula>
    </cfRule>
  </conditionalFormatting>
  <conditionalFormatting sqref="AN39">
    <cfRule type="cellIs" dxfId="6716" priority="768" operator="notEqual">
      <formula>$AY$29</formula>
    </cfRule>
  </conditionalFormatting>
  <conditionalFormatting sqref="AO39">
    <cfRule type="cellIs" dxfId="6715" priority="767" operator="notEqual">
      <formula>$AX$29</formula>
    </cfRule>
  </conditionalFormatting>
  <conditionalFormatting sqref="AX29">
    <cfRule type="cellIs" dxfId="6714" priority="766" operator="notEqual">
      <formula>$AO$39</formula>
    </cfRule>
  </conditionalFormatting>
  <conditionalFormatting sqref="AY29">
    <cfRule type="cellIs" dxfId="6713" priority="765" operator="notEqual">
      <formula>$AN$39</formula>
    </cfRule>
  </conditionalFormatting>
  <conditionalFormatting sqref="AP37">
    <cfRule type="cellIs" dxfId="6712" priority="764" operator="notEqual">
      <formula>$AW$31</formula>
    </cfRule>
  </conditionalFormatting>
  <conditionalFormatting sqref="AW31">
    <cfRule type="cellIs" dxfId="6711" priority="763" operator="notEqual">
      <formula>$AP$37</formula>
    </cfRule>
  </conditionalFormatting>
  <conditionalFormatting sqref="AV31">
    <cfRule type="cellIs" dxfId="6710" priority="762" operator="notEqual">
      <formula>$AQ$37</formula>
    </cfRule>
  </conditionalFormatting>
  <conditionalFormatting sqref="AQ37">
    <cfRule type="cellIs" dxfId="6709" priority="761" operator="notEqual">
      <formula>$AV$31</formula>
    </cfRule>
  </conditionalFormatting>
  <conditionalFormatting sqref="AR35">
    <cfRule type="cellIs" dxfId="6708" priority="760" operator="notEqual">
      <formula>$AU$33</formula>
    </cfRule>
  </conditionalFormatting>
  <conditionalFormatting sqref="AS35">
    <cfRule type="cellIs" dxfId="6707" priority="759" operator="notEqual">
      <formula>$AT$33</formula>
    </cfRule>
  </conditionalFormatting>
  <conditionalFormatting sqref="AT33">
    <cfRule type="cellIs" dxfId="6706" priority="758" operator="notEqual">
      <formula>$AS$35</formula>
    </cfRule>
  </conditionalFormatting>
  <conditionalFormatting sqref="AU33">
    <cfRule type="cellIs" dxfId="6705" priority="757" operator="notEqual">
      <formula>$AR$35</formula>
    </cfRule>
  </conditionalFormatting>
  <conditionalFormatting sqref="BT7:BU7 BR9:BS9 BP11:BQ11 BN13:BO13 BL15:BM15 BJ17:BK17 BH19:BI19 BF21:BG21 BD23:BE23 BB25:BC25 AZ27:BA27 AX29:AY29 AV31:AW31 AT33:AU33 AR35:AS35 AP37:AQ37 AN39:AO39 AL41:AM41 AJ43:AK43 AH45:AI45 AF47:AG47 AD49:AE49 AB51:AC51 Z53:AA53 X55:Y55 V57:W57 T59:U59 R61:S61">
    <cfRule type="expression" dxfId="6704" priority="812">
      <formula>$R$6=1</formula>
    </cfRule>
  </conditionalFormatting>
  <conditionalFormatting sqref="R35:S35 AT7:AU7 BT9:BU9 BR11:BS11 BP13:BQ13 BN15:BO15 BL17:BM17 BJ19:BK19 BH21:BI21 BF23:BG23 BD25:BE25 BB27:BC27 AZ29:BA29 AX31:AY31 AV33:AW33 AR37:AS37 AP39:AQ39 AN41:AO41 AL43:AM43 AJ45:AK45 AH47:AI47 AF49:AG49 AD51:AE51 AB53:AC53 Z55:AA55 X57:Y57 V59:W59 T61:U61">
    <cfRule type="expression" dxfId="6703" priority="755">
      <formula>$R$6=2</formula>
    </cfRule>
  </conditionalFormatting>
  <conditionalFormatting sqref="AZ31:BA31 AX33:AY33 AV7:AW7 R37:S37 AT9:AU9 T35:U35 BT11:BU11 V61:W61 X59:Y59 BR13:BS13 BP15:BQ15 Z57:AA57 AB55:AC55 BN17:BO17 AD53:AE53 BL19:BM19 AF51:AG51 BJ21:BK21 AH49:AI49 BH23:BI23 AJ47:AK47 BF25:BG25 BD27:BE27 AL45:AM45 AN43:AO43 BB29:BC29 AP41:AQ41 AR39:AS39">
    <cfRule type="expression" dxfId="6702" priority="754">
      <formula>$R$6=3</formula>
    </cfRule>
  </conditionalFormatting>
  <conditionalFormatting sqref="AN45:AO45 BD29:BE29 BB31:BC31 AP43:AQ43 AR41:AS41 AZ33:BA33 AX7:AY7 R39:S39 T37:U37 AV9:AW9 AT11:AU11 V35:W35 X61:Y61 BT13:BU13 BR15:BS15 Z59:AA59 BP17:BQ17 AB57:AC57 AD55:AE55 BN19:BO19 AF53:AG53 BL21:BM21 AH51:AI51 BJ23:BK23 AJ49:AK49 BH25:BI25 BF27:BG27 AL47:AM47">
    <cfRule type="expression" dxfId="6701" priority="753">
      <formula>$R$6=4</formula>
    </cfRule>
  </conditionalFormatting>
  <conditionalFormatting sqref="BH27:BI27 AL49:AM49 AN47:AO47 BF29:BG29 BD31:BE31 AP45:AQ45 BB33:BC33 AR43:AS43 AZ7:BA7 R41:S41 AX9:AY9 T39:U39 AV11:AW11 V37:W37 X35:Y35 AT13:AU13 Z61:AA61 BT15:BU15 BR17:BS17 BP19:BQ19 BN21:BO21 BL23:BM23 BJ25:BK25 AB59:AC59 AD57:AE57 AF55:AG55 AH53:AI53 AJ51:AK51">
    <cfRule type="expression" dxfId="6700" priority="752">
      <formula>$R$6=5</formula>
    </cfRule>
  </conditionalFormatting>
  <conditionalFormatting sqref="AJ53:AK53 BL25:BM25 AL51:AM51 BJ27:BK27 AN49:AO49 BH29:BI29 AP47:AQ47 BF31:BG31 AR45:AS45 BD33:BE33 R43:S43 BB7:BC7 AZ9:BA9 T41:U41 AX11:AY11 V39:W39 X37:Y37 AV13:AW13 AT15:AU15 Z35:AA35 AB61:AC61 BT17:BU17 AD59:AE59 BR19:BS19 AF57:AG57 BP21:BQ21 AH55:AI55 BN23:BO23">
    <cfRule type="expression" dxfId="6699" priority="751">
      <formula>$R$6=6</formula>
    </cfRule>
  </conditionalFormatting>
  <conditionalFormatting sqref="BP23:BQ23 AH57:AI57 AJ55:AK55 BN25:BO25 BL27:BM27 AL53:AM53 BJ29:BK29 AN51:AO51 AP49:AQ49 BH31:BI31 AR47:AS47 BF33:BG33 BD7:BE7 R45:S45 T43:U43 BB9:BC9 V41:W41 AZ11:BA11 X39:Y39 AX13:AY13 Z37:AA37 AV15:AW15 AB35:AC35 AT17:AU17 BT19:BU19 AD61:AE61 BR21:BS21 AF59:AG59">
    <cfRule type="expression" dxfId="6698" priority="750">
      <formula>$R$6=7</formula>
    </cfRule>
  </conditionalFormatting>
  <conditionalFormatting sqref="AD35:AE35 AT19:AU19 AF61:AG61 BT21:BU21 BR23:BS23 AH59:AI59 BP25:BQ25 AJ57:AK57 BN27:BO27 AL55:AM55 AN53:AO53 BL29:BM29 AP51:AQ51 BJ31:BK31 AR49:AS49 BH33:BI33 R47:S47 BF7:BG7 BD9:BE9 T45:U45 BB11:BC11 V43:W43 AZ13:BA13 X41:Y41 AX15:AY15 Z39:AA39 AV17:AW17 AB37:AC37">
    <cfRule type="expression" dxfId="6697" priority="749">
      <formula>$R$6=8</formula>
    </cfRule>
  </conditionalFormatting>
  <conditionalFormatting sqref="AX17:AY17 AB39:AC39 AD37:AE37 AV19:AW19 AT21:AU21 AF35:AG35 AH61:AI61 BT23:BU23 BR25:BS25 AJ59:AK59 AL57:AM57 BP27:BQ27 AN55:AO55 BN29:BO29 AP53:AQ53 BL31:BM31 AR51:AS51 BJ33:BK33 BH7:BI7 R49:S49 T47:U47 BF9:BG9 V45:W45 BD11:BE11 X43:Y43 BB13:BC13 Z41:AA41 AZ15:BA15">
    <cfRule type="expression" dxfId="6696" priority="748">
      <formula>$R$6=9</formula>
    </cfRule>
  </conditionalFormatting>
  <conditionalFormatting sqref="BB15:BC15 Z43:AA43 AB41:AC41 AZ17:BA17 AD39:AE39 AX19:AY19 AV21:AW21 AT23:AU23 AF37:AG37 AH35:AI35 AJ61:AK61 BT25:BU25 BR27:BS27 AL59:AM59 BP29:BQ29 AN57:AO57 AP55:AQ55 BN31:BO31 AR53:AS53 BL33:BM33 R51:S51 BJ7:BK7 BH9:BI9 T49:U49 BF11:BG11 V47:W47 BD13:BE13 X45:Y45">
    <cfRule type="expression" dxfId="6695" priority="747">
      <formula>$R$6=10</formula>
    </cfRule>
  </conditionalFormatting>
  <conditionalFormatting sqref="BF13:BG13 X47:Y47 Z45:AA45 BD15:BE15 BB17:BC17 AB43:AC43 AZ19:BA19 AD41:AE41 AX21:AY21 AF39:AG39 AV23:AW23 AH37:AI37 AJ35:AK35 AT25:AU25 AL61:AM61 BT27:BU27 BR29:BS29 AN59:AO59 AP57:AQ57 BP31:BQ31 AR55:AS55 BN33:BO33 BL7:BM7 R53:S53 BJ9:BK9 T51:U51 BH11:BI11 V49:W49">
    <cfRule type="expression" dxfId="6694" priority="746">
      <formula>$R$6=11</formula>
    </cfRule>
  </conditionalFormatting>
  <conditionalFormatting sqref="BJ11:BK11 V51:W51 X49:Y49 BH13:BI13 BF15:BG15 Z47:AA47 AB45:AC45 BD17:BE17 AD43:AE43 BB19:BC19 AF41:AG41 AZ21:BA21 AH39:AI39 AX23:AY23 AJ37:AK37 AV25:AW25 AL35:AM35 AT27:AU27 AN61:AO61 BT29:BU29 BR31:BS31 AP59:AQ59 AR57:AS57 BP33:BQ33 BN7:BO7 R55:S55 BL9:BM9 T53:U53">
    <cfRule type="expression" dxfId="6693" priority="745">
      <formula>$R$6=12</formula>
    </cfRule>
  </conditionalFormatting>
  <conditionalFormatting sqref="BN9:BO9 T55:U55 BL11:BM11 V53:W53 X51:Y51 BJ13:BK13 BH15:BI15 Z49:AA49 BF17:BG17 AB47:AC47 BD19:BE19 BB21:BC21 AD45:AE45 AF43:AG43 AH41:AI41 AJ39:AK39 AL37:AM37 AN35:AO35 BT31:BU31 BR33:BS33 AP61:AQ61 AR59:AS59 BP7:BQ7 R57:S57 AZ23:BA23 AX25:AY25 AV27:AW27 AT29:AU29">
    <cfRule type="expression" dxfId="6692" priority="744">
      <formula>$R$6=13</formula>
    </cfRule>
  </conditionalFormatting>
  <conditionalFormatting sqref="T57:U57 BP9:BQ9 BN11:BO11 V55:W55 X53:Y53 BL13:BM13 Z51:AA51 BJ15:BK15 AB49:AC49 BH17:BI17 AD47:AE47 BF19:BG19 AF45:AG45 BD21:BE21 AH43:AI43 BB23:BC23 AJ41:AK41 AZ25:BA25 AL39:AM39 AX27:AY27 AN37:AO37 AV29:AW29 AP35:AQ35 AT31:AU31 AR61:AS61 BT33:BU33 BR7:BS7 R59:S59">
    <cfRule type="expression" dxfId="6691" priority="743">
      <formula>$R$6=14</formula>
    </cfRule>
  </conditionalFormatting>
  <conditionalFormatting sqref="AR37">
    <cfRule type="cellIs" dxfId="6690" priority="742" operator="notEqual">
      <formula>$AW$33</formula>
    </cfRule>
  </conditionalFormatting>
  <conditionalFormatting sqref="AW33">
    <cfRule type="cellIs" dxfId="6689" priority="741" operator="notEqual">
      <formula>$AR$37</formula>
    </cfRule>
  </conditionalFormatting>
  <conditionalFormatting sqref="AS37">
    <cfRule type="cellIs" dxfId="6688" priority="740" operator="notEqual">
      <formula>$AV$33</formula>
    </cfRule>
  </conditionalFormatting>
  <conditionalFormatting sqref="AV33">
    <cfRule type="cellIs" dxfId="6687" priority="739" operator="notEqual">
      <formula>$AS$37</formula>
    </cfRule>
  </conditionalFormatting>
  <conditionalFormatting sqref="R35">
    <cfRule type="cellIs" dxfId="6686" priority="738" operator="notEqual">
      <formula>$AU$7</formula>
    </cfRule>
  </conditionalFormatting>
  <conditionalFormatting sqref="AU7">
    <cfRule type="cellIs" dxfId="6685" priority="737" operator="notEqual">
      <formula>$R$35</formula>
    </cfRule>
  </conditionalFormatting>
  <conditionalFormatting sqref="S35">
    <cfRule type="cellIs" dxfId="6684" priority="736" operator="notEqual">
      <formula>$AT$7</formula>
    </cfRule>
  </conditionalFormatting>
  <conditionalFormatting sqref="AT7">
    <cfRule type="cellIs" dxfId="6683" priority="735" operator="notEqual">
      <formula>$S$35</formula>
    </cfRule>
  </conditionalFormatting>
  <conditionalFormatting sqref="T61">
    <cfRule type="cellIs" dxfId="6682" priority="734" operator="notEqual">
      <formula>$BU$9</formula>
    </cfRule>
  </conditionalFormatting>
  <conditionalFormatting sqref="BU9">
    <cfRule type="cellIs" dxfId="6681" priority="733" operator="notEqual">
      <formula>$T$61</formula>
    </cfRule>
  </conditionalFormatting>
  <conditionalFormatting sqref="BT9">
    <cfRule type="cellIs" dxfId="6680" priority="732" operator="notEqual">
      <formula>$U$61</formula>
    </cfRule>
  </conditionalFormatting>
  <conditionalFormatting sqref="U61">
    <cfRule type="cellIs" dxfId="6679" priority="731" operator="notEqual">
      <formula>$BT$9</formula>
    </cfRule>
  </conditionalFormatting>
  <conditionalFormatting sqref="BR11">
    <cfRule type="cellIs" dxfId="6678" priority="730" operator="notEqual">
      <formula>$W$59</formula>
    </cfRule>
  </conditionalFormatting>
  <conditionalFormatting sqref="W59">
    <cfRule type="cellIs" dxfId="6677" priority="729" operator="notEqual">
      <formula>$BR$11</formula>
    </cfRule>
  </conditionalFormatting>
  <conditionalFormatting sqref="BS11">
    <cfRule type="cellIs" dxfId="6676" priority="728" operator="notEqual">
      <formula>$V$59</formula>
    </cfRule>
  </conditionalFormatting>
  <conditionalFormatting sqref="V59">
    <cfRule type="cellIs" dxfId="6675" priority="727" operator="notEqual">
      <formula>$BS$11</formula>
    </cfRule>
  </conditionalFormatting>
  <conditionalFormatting sqref="BP13">
    <cfRule type="cellIs" dxfId="6674" priority="726" operator="notEqual">
      <formula>$Y$57</formula>
    </cfRule>
  </conditionalFormatting>
  <conditionalFormatting sqref="Y57">
    <cfRule type="cellIs" dxfId="6673" priority="725" operator="notEqual">
      <formula>$BP$13</formula>
    </cfRule>
  </conditionalFormatting>
  <conditionalFormatting sqref="BQ13">
    <cfRule type="cellIs" dxfId="6672" priority="724" operator="notEqual">
      <formula>$X$57</formula>
    </cfRule>
  </conditionalFormatting>
  <conditionalFormatting sqref="X57">
    <cfRule type="cellIs" dxfId="6671" priority="723" operator="notEqual">
      <formula>$BQ$13</formula>
    </cfRule>
  </conditionalFormatting>
  <conditionalFormatting sqref="BN15">
    <cfRule type="cellIs" dxfId="6670" priority="722" operator="notEqual">
      <formula>$AA$55</formula>
    </cfRule>
  </conditionalFormatting>
  <conditionalFormatting sqref="AA55">
    <cfRule type="cellIs" dxfId="6669" priority="721" operator="notEqual">
      <formula>$BN$15</formula>
    </cfRule>
  </conditionalFormatting>
  <conditionalFormatting sqref="Z55">
    <cfRule type="cellIs" dxfId="6668" priority="720" operator="notEqual">
      <formula>$BO$15</formula>
    </cfRule>
  </conditionalFormatting>
  <conditionalFormatting sqref="BO15">
    <cfRule type="cellIs" dxfId="6667" priority="719" operator="notEqual">
      <formula>$Z$55</formula>
    </cfRule>
  </conditionalFormatting>
  <conditionalFormatting sqref="AP39">
    <cfRule type="cellIs" dxfId="6666" priority="718" operator="notEqual">
      <formula>$AY$31</formula>
    </cfRule>
  </conditionalFormatting>
  <conditionalFormatting sqref="AQ39">
    <cfRule type="cellIs" dxfId="6665" priority="717" operator="notEqual">
      <formula>$AX$31</formula>
    </cfRule>
  </conditionalFormatting>
  <conditionalFormatting sqref="AX31">
    <cfRule type="cellIs" dxfId="6664" priority="716" operator="notEqual">
      <formula>$AQ$39</formula>
    </cfRule>
  </conditionalFormatting>
  <conditionalFormatting sqref="AY31">
    <cfRule type="cellIs" dxfId="6663" priority="715" operator="notEqual">
      <formula>$AP$39</formula>
    </cfRule>
  </conditionalFormatting>
  <conditionalFormatting sqref="AN41">
    <cfRule type="cellIs" dxfId="6662" priority="714" operator="notEqual">
      <formula>$BA$29</formula>
    </cfRule>
  </conditionalFormatting>
  <conditionalFormatting sqref="AO41">
    <cfRule type="cellIs" dxfId="6661" priority="713" operator="notEqual">
      <formula>$AZ$29</formula>
    </cfRule>
  </conditionalFormatting>
  <conditionalFormatting sqref="AZ29">
    <cfRule type="cellIs" dxfId="6660" priority="712" operator="notEqual">
      <formula>$AO$41</formula>
    </cfRule>
  </conditionalFormatting>
  <conditionalFormatting sqref="BA29">
    <cfRule type="cellIs" dxfId="6659" priority="711" operator="notEqual">
      <formula>$AN$41</formula>
    </cfRule>
  </conditionalFormatting>
  <conditionalFormatting sqref="AL43">
    <cfRule type="cellIs" dxfId="6658" priority="710" operator="notEqual">
      <formula>$BC$27</formula>
    </cfRule>
  </conditionalFormatting>
  <conditionalFormatting sqref="BC27">
    <cfRule type="cellIs" dxfId="6657" priority="709" operator="notEqual">
      <formula>$AL$43</formula>
    </cfRule>
  </conditionalFormatting>
  <conditionalFormatting sqref="BB27">
    <cfRule type="cellIs" dxfId="6656" priority="708" operator="notEqual">
      <formula>$AM$43</formula>
    </cfRule>
  </conditionalFormatting>
  <conditionalFormatting sqref="AM43">
    <cfRule type="cellIs" dxfId="6655" priority="707" operator="notEqual">
      <formula>$BB$27</formula>
    </cfRule>
  </conditionalFormatting>
  <conditionalFormatting sqref="AJ45">
    <cfRule type="cellIs" dxfId="6654" priority="706" operator="notEqual">
      <formula>$BE$25</formula>
    </cfRule>
  </conditionalFormatting>
  <conditionalFormatting sqref="BE25">
    <cfRule type="cellIs" dxfId="6653" priority="705" operator="notEqual">
      <formula>$AJ$45</formula>
    </cfRule>
  </conditionalFormatting>
  <conditionalFormatting sqref="AK45">
    <cfRule type="cellIs" dxfId="6652" priority="704" operator="notEqual">
      <formula>$BD$25</formula>
    </cfRule>
  </conditionalFormatting>
  <conditionalFormatting sqref="BD25">
    <cfRule type="cellIs" dxfId="6651" priority="6" operator="equal">
      <formula>3</formula>
    </cfRule>
    <cfRule type="cellIs" dxfId="6650" priority="703" operator="notEqual">
      <formula>$AK$45</formula>
    </cfRule>
  </conditionalFormatting>
  <conditionalFormatting sqref="AH47">
    <cfRule type="cellIs" dxfId="6649" priority="702" operator="notEqual">
      <formula>$BG$23</formula>
    </cfRule>
  </conditionalFormatting>
  <conditionalFormatting sqref="BG23">
    <cfRule type="cellIs" dxfId="6648" priority="701" operator="notEqual">
      <formula>$AH$47</formula>
    </cfRule>
  </conditionalFormatting>
  <conditionalFormatting sqref="AI47">
    <cfRule type="cellIs" dxfId="6647" priority="700" operator="notEqual">
      <formula>$BF$23</formula>
    </cfRule>
  </conditionalFormatting>
  <conditionalFormatting sqref="BF23">
    <cfRule type="cellIs" dxfId="6646" priority="699" operator="notEqual">
      <formula>$AI$47</formula>
    </cfRule>
  </conditionalFormatting>
  <conditionalFormatting sqref="AF49">
    <cfRule type="cellIs" dxfId="6645" priority="698" operator="notEqual">
      <formula>$BI$21</formula>
    </cfRule>
  </conditionalFormatting>
  <conditionalFormatting sqref="BI21">
    <cfRule type="cellIs" dxfId="6644" priority="697" operator="notEqual">
      <formula>$AF$49</formula>
    </cfRule>
  </conditionalFormatting>
  <conditionalFormatting sqref="AG49">
    <cfRule type="cellIs" dxfId="6643" priority="696" operator="notEqual">
      <formula>$BH$21</formula>
    </cfRule>
  </conditionalFormatting>
  <conditionalFormatting sqref="BH21">
    <cfRule type="cellIs" dxfId="6642" priority="695" operator="notEqual">
      <formula>$AG$49</formula>
    </cfRule>
  </conditionalFormatting>
  <conditionalFormatting sqref="AD51">
    <cfRule type="cellIs" dxfId="6641" priority="694" operator="notEqual">
      <formula>$BK$19</formula>
    </cfRule>
  </conditionalFormatting>
  <conditionalFormatting sqref="BK19">
    <cfRule type="cellIs" dxfId="6640" priority="693" operator="notEqual">
      <formula>$AD$51</formula>
    </cfRule>
  </conditionalFormatting>
  <conditionalFormatting sqref="AE51">
    <cfRule type="cellIs" dxfId="6639" priority="692" operator="notEqual">
      <formula>$BJ$19</formula>
    </cfRule>
  </conditionalFormatting>
  <conditionalFormatting sqref="BJ19">
    <cfRule type="cellIs" dxfId="6638" priority="691" operator="notEqual">
      <formula>$AE$51</formula>
    </cfRule>
  </conditionalFormatting>
  <conditionalFormatting sqref="AB53">
    <cfRule type="cellIs" dxfId="6637" priority="690" operator="notEqual">
      <formula>$BM$17</formula>
    </cfRule>
  </conditionalFormatting>
  <conditionalFormatting sqref="BM17">
    <cfRule type="cellIs" dxfId="6636" priority="689" operator="notEqual">
      <formula>$AB$53</formula>
    </cfRule>
  </conditionalFormatting>
  <conditionalFormatting sqref="BL17">
    <cfRule type="cellIs" dxfId="6635" priority="688" operator="notEqual">
      <formula>$AC$53</formula>
    </cfRule>
  </conditionalFormatting>
  <conditionalFormatting sqref="AC53">
    <cfRule type="cellIs" dxfId="6634" priority="687" operator="notEqual">
      <formula>$BL$17</formula>
    </cfRule>
  </conditionalFormatting>
  <conditionalFormatting sqref="T35">
    <cfRule type="cellIs" dxfId="6633" priority="686" operator="notEqual">
      <formula>$AU$9</formula>
    </cfRule>
  </conditionalFormatting>
  <conditionalFormatting sqref="AU9">
    <cfRule type="cellIs" dxfId="6632" priority="685" operator="notEqual">
      <formula>$T$35</formula>
    </cfRule>
  </conditionalFormatting>
  <conditionalFormatting sqref="U35">
    <cfRule type="cellIs" dxfId="6631" priority="684" operator="notEqual">
      <formula>$AT$9</formula>
    </cfRule>
  </conditionalFormatting>
  <conditionalFormatting sqref="AT9">
    <cfRule type="cellIs" dxfId="6630" priority="683" operator="notEqual">
      <formula>$U$35</formula>
    </cfRule>
  </conditionalFormatting>
  <conditionalFormatting sqref="R37">
    <cfRule type="cellIs" dxfId="6629" priority="682" operator="notEqual">
      <formula>$AW$7</formula>
    </cfRule>
  </conditionalFormatting>
  <conditionalFormatting sqref="AW7">
    <cfRule type="cellIs" dxfId="6628" priority="681" operator="notEqual">
      <formula>$R$37</formula>
    </cfRule>
  </conditionalFormatting>
  <conditionalFormatting sqref="S37">
    <cfRule type="cellIs" dxfId="6627" priority="680" operator="notEqual">
      <formula>$AV$7</formula>
    </cfRule>
  </conditionalFormatting>
  <conditionalFormatting sqref="AV7">
    <cfRule type="cellIs" dxfId="6626" priority="679" operator="notEqual">
      <formula>$S$37</formula>
    </cfRule>
  </conditionalFormatting>
  <conditionalFormatting sqref="AR39">
    <cfRule type="cellIs" dxfId="6625" priority="678" operator="notEqual">
      <formula>$AY$33</formula>
    </cfRule>
  </conditionalFormatting>
  <conditionalFormatting sqref="AY33">
    <cfRule type="cellIs" dxfId="6624" priority="677" operator="notEqual">
      <formula>$AR$39</formula>
    </cfRule>
  </conditionalFormatting>
  <conditionalFormatting sqref="AS39">
    <cfRule type="cellIs" dxfId="6623" priority="676" operator="notEqual">
      <formula>$AX$33</formula>
    </cfRule>
  </conditionalFormatting>
  <conditionalFormatting sqref="AX33">
    <cfRule type="cellIs" dxfId="6622" priority="675" operator="notEqual">
      <formula>$AS$39</formula>
    </cfRule>
  </conditionalFormatting>
  <conditionalFormatting sqref="AP41">
    <cfRule type="cellIs" dxfId="6621" priority="674" operator="notEqual">
      <formula>$BA$31</formula>
    </cfRule>
  </conditionalFormatting>
  <conditionalFormatting sqref="BA31">
    <cfRule type="cellIs" dxfId="6620" priority="673" operator="notEqual">
      <formula>$AP$41</formula>
    </cfRule>
  </conditionalFormatting>
  <conditionalFormatting sqref="AQ41">
    <cfRule type="cellIs" dxfId="6619" priority="672" operator="notEqual">
      <formula>$AZ$31</formula>
    </cfRule>
  </conditionalFormatting>
  <conditionalFormatting sqref="AZ31">
    <cfRule type="cellIs" dxfId="6618" priority="671" operator="notEqual">
      <formula>$AQ$41</formula>
    </cfRule>
  </conditionalFormatting>
  <conditionalFormatting sqref="AN43">
    <cfRule type="cellIs" dxfId="6617" priority="670" operator="notEqual">
      <formula>$BC$29</formula>
    </cfRule>
  </conditionalFormatting>
  <conditionalFormatting sqref="BC29">
    <cfRule type="cellIs" dxfId="6616" priority="669" operator="notEqual">
      <formula>$AN$43</formula>
    </cfRule>
  </conditionalFormatting>
  <conditionalFormatting sqref="AO43">
    <cfRule type="cellIs" dxfId="6615" priority="668" operator="notEqual">
      <formula>$BB$29</formula>
    </cfRule>
  </conditionalFormatting>
  <conditionalFormatting sqref="BB29">
    <cfRule type="cellIs" dxfId="6614" priority="667" operator="notEqual">
      <formula>$AO$43</formula>
    </cfRule>
  </conditionalFormatting>
  <conditionalFormatting sqref="AL45">
    <cfRule type="cellIs" dxfId="6613" priority="666" operator="notEqual">
      <formula>$BE$27</formula>
    </cfRule>
  </conditionalFormatting>
  <conditionalFormatting sqref="BE27">
    <cfRule type="cellIs" dxfId="6612" priority="665" operator="notEqual">
      <formula>$AL$45</formula>
    </cfRule>
  </conditionalFormatting>
  <conditionalFormatting sqref="AM45">
    <cfRule type="cellIs" dxfId="6611" priority="664" operator="notEqual">
      <formula>$BD$27</formula>
    </cfRule>
  </conditionalFormatting>
  <conditionalFormatting sqref="BD27">
    <cfRule type="cellIs" dxfId="6610" priority="663" operator="notEqual">
      <formula>$AM$45</formula>
    </cfRule>
  </conditionalFormatting>
  <conditionalFormatting sqref="AJ47">
    <cfRule type="cellIs" dxfId="6609" priority="662" operator="notEqual">
      <formula>$BG$25</formula>
    </cfRule>
  </conditionalFormatting>
  <conditionalFormatting sqref="BG25">
    <cfRule type="cellIs" dxfId="6608" priority="661" operator="notEqual">
      <formula>$AJ$47</formula>
    </cfRule>
  </conditionalFormatting>
  <conditionalFormatting sqref="AK47">
    <cfRule type="cellIs" dxfId="6607" priority="660" operator="notEqual">
      <formula>$BF$25</formula>
    </cfRule>
  </conditionalFormatting>
  <conditionalFormatting sqref="BF25">
    <cfRule type="cellIs" dxfId="6606" priority="659" operator="notEqual">
      <formula>$AK$47</formula>
    </cfRule>
  </conditionalFormatting>
  <conditionalFormatting sqref="AH49">
    <cfRule type="cellIs" dxfId="6605" priority="658" operator="notEqual">
      <formula>$BI$23</formula>
    </cfRule>
  </conditionalFormatting>
  <conditionalFormatting sqref="BI23">
    <cfRule type="cellIs" dxfId="6604" priority="657" operator="notEqual">
      <formula>$AH$49</formula>
    </cfRule>
  </conditionalFormatting>
  <conditionalFormatting sqref="AI49">
    <cfRule type="cellIs" dxfId="6603" priority="656" operator="notEqual">
      <formula>$BH$23</formula>
    </cfRule>
  </conditionalFormatting>
  <conditionalFormatting sqref="BH23">
    <cfRule type="cellIs" dxfId="6602" priority="655" operator="notEqual">
      <formula>$AI$49</formula>
    </cfRule>
  </conditionalFormatting>
  <conditionalFormatting sqref="AF51">
    <cfRule type="cellIs" dxfId="6601" priority="654" operator="notEqual">
      <formula>$BK$21</formula>
    </cfRule>
  </conditionalFormatting>
  <conditionalFormatting sqref="BK21">
    <cfRule type="cellIs" dxfId="6600" priority="653" operator="notEqual">
      <formula>$AF$51</formula>
    </cfRule>
  </conditionalFormatting>
  <conditionalFormatting sqref="AG51">
    <cfRule type="cellIs" dxfId="6599" priority="652" operator="notEqual">
      <formula>$BJ$21</formula>
    </cfRule>
  </conditionalFormatting>
  <conditionalFormatting sqref="BJ21">
    <cfRule type="cellIs" dxfId="6598" priority="651" operator="notEqual">
      <formula>$AG$51</formula>
    </cfRule>
  </conditionalFormatting>
  <conditionalFormatting sqref="AD53">
    <cfRule type="cellIs" dxfId="6597" priority="650" operator="notEqual">
      <formula>$BM$19</formula>
    </cfRule>
  </conditionalFormatting>
  <conditionalFormatting sqref="BM19">
    <cfRule type="cellIs" dxfId="6596" priority="649" operator="notEqual">
      <formula>$AD$53</formula>
    </cfRule>
  </conditionalFormatting>
  <conditionalFormatting sqref="AE53">
    <cfRule type="cellIs" dxfId="6595" priority="648" operator="notEqual">
      <formula>$BL$19</formula>
    </cfRule>
  </conditionalFormatting>
  <conditionalFormatting sqref="BL19">
    <cfRule type="cellIs" dxfId="6594" priority="647" operator="notEqual">
      <formula>$AE$53</formula>
    </cfRule>
  </conditionalFormatting>
  <conditionalFormatting sqref="AB55">
    <cfRule type="cellIs" dxfId="6593" priority="646" operator="notEqual">
      <formula>$BO$17</formula>
    </cfRule>
  </conditionalFormatting>
  <conditionalFormatting sqref="BO17">
    <cfRule type="cellIs" dxfId="6592" priority="645" operator="notEqual">
      <formula>$AB$55</formula>
    </cfRule>
  </conditionalFormatting>
  <conditionalFormatting sqref="AC55">
    <cfRule type="cellIs" dxfId="6591" priority="644" operator="notEqual">
      <formula>$BN$17</formula>
    </cfRule>
  </conditionalFormatting>
  <conditionalFormatting sqref="BN17">
    <cfRule type="cellIs" dxfId="6590" priority="643" operator="notEqual">
      <formula>$AC$55</formula>
    </cfRule>
  </conditionalFormatting>
  <conditionalFormatting sqref="Z57">
    <cfRule type="cellIs" dxfId="6589" priority="642" operator="notEqual">
      <formula>$BQ$15</formula>
    </cfRule>
  </conditionalFormatting>
  <conditionalFormatting sqref="BQ15">
    <cfRule type="cellIs" dxfId="6588" priority="641" operator="notEqual">
      <formula>$Z$57</formula>
    </cfRule>
  </conditionalFormatting>
  <conditionalFormatting sqref="BP15">
    <cfRule type="cellIs" dxfId="6587" priority="640" operator="notEqual">
      <formula>$AA$57</formula>
    </cfRule>
  </conditionalFormatting>
  <conditionalFormatting sqref="AA57">
    <cfRule type="cellIs" dxfId="6586" priority="639" operator="notEqual">
      <formula>$BP$15</formula>
    </cfRule>
  </conditionalFormatting>
  <conditionalFormatting sqref="X59">
    <cfRule type="cellIs" dxfId="6585" priority="638" operator="notEqual">
      <formula>$BS$13</formula>
    </cfRule>
  </conditionalFormatting>
  <conditionalFormatting sqref="BS13">
    <cfRule type="cellIs" dxfId="6584" priority="637" operator="notEqual">
      <formula>$X$59</formula>
    </cfRule>
  </conditionalFormatting>
  <conditionalFormatting sqref="Y59">
    <cfRule type="cellIs" dxfId="6583" priority="636" operator="notEqual">
      <formula>$BR$13</formula>
    </cfRule>
  </conditionalFormatting>
  <conditionalFormatting sqref="BR13">
    <cfRule type="cellIs" dxfId="6582" priority="635" operator="notEqual">
      <formula>$Y$59</formula>
    </cfRule>
  </conditionalFormatting>
  <conditionalFormatting sqref="V61">
    <cfRule type="cellIs" dxfId="6581" priority="634" operator="notEqual">
      <formula>$BU$11</formula>
    </cfRule>
  </conditionalFormatting>
  <conditionalFormatting sqref="BU11">
    <cfRule type="cellIs" dxfId="6580" priority="633" operator="notEqual">
      <formula>$V$61</formula>
    </cfRule>
  </conditionalFormatting>
  <conditionalFormatting sqref="W61">
    <cfRule type="cellIs" dxfId="6579" priority="632" operator="notEqual">
      <formula>$BT$11</formula>
    </cfRule>
  </conditionalFormatting>
  <conditionalFormatting sqref="BT11">
    <cfRule type="cellIs" dxfId="6578" priority="631" operator="notEqual">
      <formula>$W$61</formula>
    </cfRule>
  </conditionalFormatting>
  <conditionalFormatting sqref="V35">
    <cfRule type="cellIs" dxfId="6577" priority="630" operator="notEqual">
      <formula>$AU$11</formula>
    </cfRule>
  </conditionalFormatting>
  <conditionalFormatting sqref="AU11">
    <cfRule type="cellIs" dxfId="6576" priority="629" operator="notEqual">
      <formula>$V$35</formula>
    </cfRule>
  </conditionalFormatting>
  <conditionalFormatting sqref="W35">
    <cfRule type="cellIs" dxfId="6575" priority="628" operator="notEqual">
      <formula>$AT$11</formula>
    </cfRule>
  </conditionalFormatting>
  <conditionalFormatting sqref="AT11">
    <cfRule type="cellIs" dxfId="6574" priority="627" operator="notEqual">
      <formula>$W$35</formula>
    </cfRule>
  </conditionalFormatting>
  <conditionalFormatting sqref="T37">
    <cfRule type="cellIs" dxfId="6573" priority="626" operator="notEqual">
      <formula>$AW$9</formula>
    </cfRule>
  </conditionalFormatting>
  <conditionalFormatting sqref="AW9">
    <cfRule type="cellIs" dxfId="6572" priority="625" operator="notEqual">
      <formula>$T$37</formula>
    </cfRule>
  </conditionalFormatting>
  <conditionalFormatting sqref="U37">
    <cfRule type="cellIs" dxfId="6571" priority="624" operator="notEqual">
      <formula>$AV$9</formula>
    </cfRule>
  </conditionalFormatting>
  <conditionalFormatting sqref="AV9">
    <cfRule type="cellIs" dxfId="6570" priority="623" operator="notEqual">
      <formula>$U$37</formula>
    </cfRule>
  </conditionalFormatting>
  <conditionalFormatting sqref="R39">
    <cfRule type="cellIs" dxfId="6569" priority="622" operator="notEqual">
      <formula>$AY$7</formula>
    </cfRule>
  </conditionalFormatting>
  <conditionalFormatting sqref="AY7">
    <cfRule type="cellIs" dxfId="6568" priority="621" operator="notEqual">
      <formula>$R$39</formula>
    </cfRule>
  </conditionalFormatting>
  <conditionalFormatting sqref="S39">
    <cfRule type="cellIs" dxfId="6567" priority="620" operator="notEqual">
      <formula>$AX$7</formula>
    </cfRule>
  </conditionalFormatting>
  <conditionalFormatting sqref="AX7">
    <cfRule type="cellIs" dxfId="6566" priority="619" operator="notEqual">
      <formula>$S$39</formula>
    </cfRule>
  </conditionalFormatting>
  <conditionalFormatting sqref="AR41">
    <cfRule type="cellIs" dxfId="6565" priority="618" operator="notEqual">
      <formula>$BA$33</formula>
    </cfRule>
  </conditionalFormatting>
  <conditionalFormatting sqref="BA33">
    <cfRule type="cellIs" dxfId="6564" priority="617" operator="notEqual">
      <formula>$AR$41</formula>
    </cfRule>
  </conditionalFormatting>
  <conditionalFormatting sqref="AS41">
    <cfRule type="cellIs" dxfId="6563" priority="616" operator="notEqual">
      <formula>$AZ$33</formula>
    </cfRule>
  </conditionalFormatting>
  <conditionalFormatting sqref="AZ33">
    <cfRule type="cellIs" dxfId="6562" priority="615" operator="notEqual">
      <formula>$AS$41</formula>
    </cfRule>
  </conditionalFormatting>
  <conditionalFormatting sqref="AP43">
    <cfRule type="cellIs" dxfId="6561" priority="614" operator="notEqual">
      <formula>$BC$31</formula>
    </cfRule>
  </conditionalFormatting>
  <conditionalFormatting sqref="BC31">
    <cfRule type="cellIs" dxfId="6560" priority="613" operator="notEqual">
      <formula>$AP$43</formula>
    </cfRule>
  </conditionalFormatting>
  <conditionalFormatting sqref="AQ43">
    <cfRule type="cellIs" dxfId="6559" priority="612" operator="notEqual">
      <formula>$BB$31</formula>
    </cfRule>
  </conditionalFormatting>
  <conditionalFormatting sqref="BB31">
    <cfRule type="cellIs" dxfId="6558" priority="611" operator="notEqual">
      <formula>$AQ$43</formula>
    </cfRule>
  </conditionalFormatting>
  <conditionalFormatting sqref="AN45">
    <cfRule type="cellIs" dxfId="6557" priority="610" operator="notEqual">
      <formula>$BE$29</formula>
    </cfRule>
  </conditionalFormatting>
  <conditionalFormatting sqref="BE29">
    <cfRule type="cellIs" dxfId="6556" priority="609" operator="notEqual">
      <formula>$AN$45</formula>
    </cfRule>
  </conditionalFormatting>
  <conditionalFormatting sqref="AO45">
    <cfRule type="cellIs" dxfId="6555" priority="608" operator="notEqual">
      <formula>$BD$29</formula>
    </cfRule>
  </conditionalFormatting>
  <conditionalFormatting sqref="BD29">
    <cfRule type="cellIs" dxfId="6554" priority="607" operator="notEqual">
      <formula>$AO$45</formula>
    </cfRule>
  </conditionalFormatting>
  <conditionalFormatting sqref="AL47">
    <cfRule type="cellIs" dxfId="6553" priority="606" operator="notEqual">
      <formula>$BG$27</formula>
    </cfRule>
  </conditionalFormatting>
  <conditionalFormatting sqref="BG27">
    <cfRule type="cellIs" dxfId="6552" priority="605" operator="notEqual">
      <formula>$AL$47</formula>
    </cfRule>
  </conditionalFormatting>
  <conditionalFormatting sqref="AM47">
    <cfRule type="cellIs" dxfId="6551" priority="604" operator="notEqual">
      <formula>$BF$27</formula>
    </cfRule>
  </conditionalFormatting>
  <conditionalFormatting sqref="BF27">
    <cfRule type="cellIs" dxfId="6550" priority="603" operator="notEqual">
      <formula>$AM$47</formula>
    </cfRule>
  </conditionalFormatting>
  <conditionalFormatting sqref="AJ49">
    <cfRule type="cellIs" dxfId="6549" priority="602" operator="notEqual">
      <formula>$BI$25</formula>
    </cfRule>
  </conditionalFormatting>
  <conditionalFormatting sqref="BI25">
    <cfRule type="cellIs" dxfId="6548" priority="601" operator="notEqual">
      <formula>$AJ$49</formula>
    </cfRule>
  </conditionalFormatting>
  <conditionalFormatting sqref="AK49">
    <cfRule type="cellIs" dxfId="6547" priority="600" operator="notEqual">
      <formula>$BH$25</formula>
    </cfRule>
  </conditionalFormatting>
  <conditionalFormatting sqref="BH25">
    <cfRule type="cellIs" dxfId="6546" priority="599" operator="notEqual">
      <formula>$AK$49</formula>
    </cfRule>
  </conditionalFormatting>
  <conditionalFormatting sqref="AH51">
    <cfRule type="cellIs" dxfId="6545" priority="598" operator="notEqual">
      <formula>$BK$23</formula>
    </cfRule>
  </conditionalFormatting>
  <conditionalFormatting sqref="BK23">
    <cfRule type="cellIs" dxfId="6544" priority="597" operator="notEqual">
      <formula>$AH$51</formula>
    </cfRule>
  </conditionalFormatting>
  <conditionalFormatting sqref="AI51">
    <cfRule type="cellIs" dxfId="6543" priority="596" operator="notEqual">
      <formula>$BJ$23</formula>
    </cfRule>
  </conditionalFormatting>
  <conditionalFormatting sqref="BJ23">
    <cfRule type="cellIs" dxfId="6542" priority="595" operator="notEqual">
      <formula>$AI$51</formula>
    </cfRule>
  </conditionalFormatting>
  <conditionalFormatting sqref="AF53">
    <cfRule type="cellIs" dxfId="6541" priority="594" operator="notEqual">
      <formula>$BM$21</formula>
    </cfRule>
  </conditionalFormatting>
  <conditionalFormatting sqref="BM21">
    <cfRule type="cellIs" dxfId="6540" priority="593" operator="notEqual">
      <formula>$AF$53</formula>
    </cfRule>
  </conditionalFormatting>
  <conditionalFormatting sqref="AG53">
    <cfRule type="cellIs" dxfId="6539" priority="592" operator="notEqual">
      <formula>$BL$21</formula>
    </cfRule>
  </conditionalFormatting>
  <conditionalFormatting sqref="BL21">
    <cfRule type="cellIs" dxfId="6538" priority="591" operator="notEqual">
      <formula>$AG$53</formula>
    </cfRule>
  </conditionalFormatting>
  <conditionalFormatting sqref="AD55">
    <cfRule type="cellIs" dxfId="6537" priority="590" operator="notEqual">
      <formula>$BO$19</formula>
    </cfRule>
  </conditionalFormatting>
  <conditionalFormatting sqref="BO19">
    <cfRule type="cellIs" dxfId="6536" priority="589" operator="notEqual">
      <formula>$AD$55</formula>
    </cfRule>
  </conditionalFormatting>
  <conditionalFormatting sqref="AE55">
    <cfRule type="cellIs" dxfId="6535" priority="588" operator="notEqual">
      <formula>$BN$19</formula>
    </cfRule>
  </conditionalFormatting>
  <conditionalFormatting sqref="BN19">
    <cfRule type="cellIs" dxfId="6534" priority="587" operator="notEqual">
      <formula>$AE$55</formula>
    </cfRule>
  </conditionalFormatting>
  <conditionalFormatting sqref="AB57">
    <cfRule type="cellIs" dxfId="6533" priority="586" operator="notEqual">
      <formula>$BQ$17</formula>
    </cfRule>
  </conditionalFormatting>
  <conditionalFormatting sqref="BQ17">
    <cfRule type="cellIs" dxfId="6532" priority="585" operator="notEqual">
      <formula>$AB$57</formula>
    </cfRule>
  </conditionalFormatting>
  <conditionalFormatting sqref="AC57">
    <cfRule type="cellIs" dxfId="6531" priority="584" operator="notEqual">
      <formula>$BP$17</formula>
    </cfRule>
  </conditionalFormatting>
  <conditionalFormatting sqref="BP17">
    <cfRule type="cellIs" dxfId="6530" priority="583" operator="notEqual">
      <formula>$AC$57</formula>
    </cfRule>
  </conditionalFormatting>
  <conditionalFormatting sqref="Z59">
    <cfRule type="cellIs" dxfId="6529" priority="582" operator="notEqual">
      <formula>$BS$15</formula>
    </cfRule>
  </conditionalFormatting>
  <conditionalFormatting sqref="BS15">
    <cfRule type="cellIs" dxfId="6528" priority="581" operator="notEqual">
      <formula>$Z$59</formula>
    </cfRule>
  </conditionalFormatting>
  <conditionalFormatting sqref="AA59">
    <cfRule type="cellIs" dxfId="6527" priority="580" operator="notEqual">
      <formula>$BR$15</formula>
    </cfRule>
  </conditionalFormatting>
  <conditionalFormatting sqref="BR15">
    <cfRule type="cellIs" dxfId="6526" priority="579" operator="notEqual">
      <formula>$AA$59</formula>
    </cfRule>
  </conditionalFormatting>
  <conditionalFormatting sqref="X61">
    <cfRule type="cellIs" dxfId="6525" priority="578" operator="notEqual">
      <formula>$BU$13</formula>
    </cfRule>
  </conditionalFormatting>
  <conditionalFormatting sqref="BU13">
    <cfRule type="cellIs" dxfId="6524" priority="577" operator="notEqual">
      <formula>$X$61</formula>
    </cfRule>
  </conditionalFormatting>
  <conditionalFormatting sqref="Y61">
    <cfRule type="cellIs" dxfId="6523" priority="576" operator="notEqual">
      <formula>$BT$13</formula>
    </cfRule>
  </conditionalFormatting>
  <conditionalFormatting sqref="BT13">
    <cfRule type="cellIs" dxfId="6522" priority="575" operator="notEqual">
      <formula>$Y$61</formula>
    </cfRule>
  </conditionalFormatting>
  <conditionalFormatting sqref="X35">
    <cfRule type="cellIs" dxfId="6521" priority="574" operator="notEqual">
      <formula>$AU$13</formula>
    </cfRule>
  </conditionalFormatting>
  <conditionalFormatting sqref="AU13">
    <cfRule type="cellIs" dxfId="6520" priority="573" operator="notEqual">
      <formula>$X$35</formula>
    </cfRule>
  </conditionalFormatting>
  <conditionalFormatting sqref="AT13">
    <cfRule type="cellIs" dxfId="6519" priority="572" operator="notEqual">
      <formula>$Y$35</formula>
    </cfRule>
  </conditionalFormatting>
  <conditionalFormatting sqref="Y35">
    <cfRule type="cellIs" dxfId="6518" priority="571" operator="notEqual">
      <formula>$AT$13</formula>
    </cfRule>
  </conditionalFormatting>
  <conditionalFormatting sqref="V37">
    <cfRule type="cellIs" dxfId="6517" priority="570" operator="notEqual">
      <formula>$AW$11</formula>
    </cfRule>
  </conditionalFormatting>
  <conditionalFormatting sqref="AW11">
    <cfRule type="cellIs" dxfId="6516" priority="569" operator="notEqual">
      <formula>$V$37</formula>
    </cfRule>
  </conditionalFormatting>
  <conditionalFormatting sqref="W37">
    <cfRule type="cellIs" dxfId="6515" priority="568" operator="notEqual">
      <formula>$AV$11</formula>
    </cfRule>
  </conditionalFormatting>
  <conditionalFormatting sqref="AV11">
    <cfRule type="cellIs" dxfId="6514" priority="567" operator="notEqual">
      <formula>$W$37</formula>
    </cfRule>
  </conditionalFormatting>
  <conditionalFormatting sqref="T39">
    <cfRule type="cellIs" dxfId="6513" priority="566" operator="notEqual">
      <formula>$AY$9</formula>
    </cfRule>
  </conditionalFormatting>
  <conditionalFormatting sqref="AY9">
    <cfRule type="cellIs" dxfId="6512" priority="565" operator="notEqual">
      <formula>$T$39</formula>
    </cfRule>
  </conditionalFormatting>
  <conditionalFormatting sqref="U39">
    <cfRule type="cellIs" dxfId="6511" priority="564" operator="notEqual">
      <formula>$AX$9</formula>
    </cfRule>
  </conditionalFormatting>
  <conditionalFormatting sqref="AX9">
    <cfRule type="cellIs" dxfId="6510" priority="563" operator="notEqual">
      <formula>$U$39</formula>
    </cfRule>
  </conditionalFormatting>
  <conditionalFormatting sqref="R41">
    <cfRule type="cellIs" dxfId="6509" priority="562" operator="notEqual">
      <formula>$BA$7</formula>
    </cfRule>
  </conditionalFormatting>
  <conditionalFormatting sqref="BA7">
    <cfRule type="cellIs" dxfId="6508" priority="561" operator="notEqual">
      <formula>$R$41</formula>
    </cfRule>
  </conditionalFormatting>
  <conditionalFormatting sqref="S41">
    <cfRule type="cellIs" dxfId="6507" priority="560" operator="notEqual">
      <formula>$AZ$7</formula>
    </cfRule>
  </conditionalFormatting>
  <conditionalFormatting sqref="AZ7">
    <cfRule type="cellIs" dxfId="6506" priority="559" operator="notEqual">
      <formula>$S$41</formula>
    </cfRule>
  </conditionalFormatting>
  <conditionalFormatting sqref="AR43">
    <cfRule type="cellIs" dxfId="6505" priority="558" operator="notEqual">
      <formula>$BC$33</formula>
    </cfRule>
  </conditionalFormatting>
  <conditionalFormatting sqref="BC33">
    <cfRule type="cellIs" dxfId="6504" priority="557" operator="notEqual">
      <formula>$AR$43</formula>
    </cfRule>
  </conditionalFormatting>
  <conditionalFormatting sqref="AS43">
    <cfRule type="cellIs" dxfId="6503" priority="556" operator="notEqual">
      <formula>$BB$33</formula>
    </cfRule>
  </conditionalFormatting>
  <conditionalFormatting sqref="BB33">
    <cfRule type="cellIs" dxfId="6502" priority="555" operator="notEqual">
      <formula>$AS$43</formula>
    </cfRule>
  </conditionalFormatting>
  <conditionalFormatting sqref="AP45">
    <cfRule type="cellIs" dxfId="6501" priority="554" operator="notEqual">
      <formula>$BE$31</formula>
    </cfRule>
  </conditionalFormatting>
  <conditionalFormatting sqref="BE31">
    <cfRule type="cellIs" dxfId="6500" priority="553" operator="notEqual">
      <formula>$AP$45</formula>
    </cfRule>
  </conditionalFormatting>
  <conditionalFormatting sqref="AQ45">
    <cfRule type="cellIs" dxfId="6499" priority="552" operator="notEqual">
      <formula>$BD$31</formula>
    </cfRule>
  </conditionalFormatting>
  <conditionalFormatting sqref="BD31">
    <cfRule type="cellIs" dxfId="6498" priority="551" operator="notEqual">
      <formula>$AQ$45</formula>
    </cfRule>
  </conditionalFormatting>
  <conditionalFormatting sqref="AN47">
    <cfRule type="cellIs" dxfId="6497" priority="550" operator="notEqual">
      <formula>$BG$29</formula>
    </cfRule>
  </conditionalFormatting>
  <conditionalFormatting sqref="BG29">
    <cfRule type="cellIs" dxfId="6496" priority="549" operator="notEqual">
      <formula>$AN$47</formula>
    </cfRule>
  </conditionalFormatting>
  <conditionalFormatting sqref="AO47">
    <cfRule type="cellIs" dxfId="6495" priority="548" operator="notEqual">
      <formula>$BF$29</formula>
    </cfRule>
  </conditionalFormatting>
  <conditionalFormatting sqref="BF29">
    <cfRule type="cellIs" dxfId="6494" priority="547" operator="notEqual">
      <formula>$AO$47</formula>
    </cfRule>
  </conditionalFormatting>
  <conditionalFormatting sqref="AL49">
    <cfRule type="cellIs" dxfId="6493" priority="546" operator="notEqual">
      <formula>$BI$27</formula>
    </cfRule>
  </conditionalFormatting>
  <conditionalFormatting sqref="BI27">
    <cfRule type="cellIs" dxfId="6492" priority="545" operator="notEqual">
      <formula>$AL$49</formula>
    </cfRule>
  </conditionalFormatting>
  <conditionalFormatting sqref="AM49">
    <cfRule type="cellIs" dxfId="6491" priority="544" operator="notEqual">
      <formula>$BH$27</formula>
    </cfRule>
  </conditionalFormatting>
  <conditionalFormatting sqref="BH27">
    <cfRule type="cellIs" dxfId="6490" priority="543" operator="notEqual">
      <formula>$AM$49</formula>
    </cfRule>
  </conditionalFormatting>
  <conditionalFormatting sqref="AJ51">
    <cfRule type="cellIs" dxfId="6489" priority="542" operator="notEqual">
      <formula>$BK$25</formula>
    </cfRule>
  </conditionalFormatting>
  <conditionalFormatting sqref="BK25">
    <cfRule type="cellIs" dxfId="6488" priority="541" operator="notEqual">
      <formula>$AJ$51</formula>
    </cfRule>
  </conditionalFormatting>
  <conditionalFormatting sqref="AK51">
    <cfRule type="cellIs" dxfId="6487" priority="540" operator="notEqual">
      <formula>$BJ$25</formula>
    </cfRule>
  </conditionalFormatting>
  <conditionalFormatting sqref="BJ25">
    <cfRule type="cellIs" dxfId="6486" priority="539" operator="notEqual">
      <formula>$AK$51</formula>
    </cfRule>
  </conditionalFormatting>
  <conditionalFormatting sqref="AH53">
    <cfRule type="cellIs" dxfId="6485" priority="538" operator="notEqual">
      <formula>$BM$23</formula>
    </cfRule>
  </conditionalFormatting>
  <conditionalFormatting sqref="BM23">
    <cfRule type="cellIs" dxfId="6484" priority="537" operator="notEqual">
      <formula>$AH$53</formula>
    </cfRule>
  </conditionalFormatting>
  <conditionalFormatting sqref="AI53">
    <cfRule type="cellIs" dxfId="6483" priority="536" operator="notEqual">
      <formula>$BL$23</formula>
    </cfRule>
  </conditionalFormatting>
  <conditionalFormatting sqref="BL23">
    <cfRule type="cellIs" dxfId="6482" priority="535" operator="notEqual">
      <formula>$AI$53</formula>
    </cfRule>
  </conditionalFormatting>
  <conditionalFormatting sqref="AF55">
    <cfRule type="cellIs" dxfId="6481" priority="534" operator="notEqual">
      <formula>$BO$21</formula>
    </cfRule>
  </conditionalFormatting>
  <conditionalFormatting sqref="BO21">
    <cfRule type="cellIs" dxfId="6480" priority="533" operator="notEqual">
      <formula>$AF$55</formula>
    </cfRule>
  </conditionalFormatting>
  <conditionalFormatting sqref="AG55">
    <cfRule type="cellIs" dxfId="6479" priority="532" operator="notEqual">
      <formula>$BN$21</formula>
    </cfRule>
  </conditionalFormatting>
  <conditionalFormatting sqref="BN21">
    <cfRule type="cellIs" dxfId="6478" priority="531" operator="notEqual">
      <formula>$AG$55</formula>
    </cfRule>
  </conditionalFormatting>
  <conditionalFormatting sqref="AD57">
    <cfRule type="cellIs" dxfId="6477" priority="530" operator="notEqual">
      <formula>$BQ$19</formula>
    </cfRule>
  </conditionalFormatting>
  <conditionalFormatting sqref="BQ19">
    <cfRule type="cellIs" dxfId="6476" priority="529" operator="notEqual">
      <formula>$AD$57</formula>
    </cfRule>
  </conditionalFormatting>
  <conditionalFormatting sqref="AE57">
    <cfRule type="cellIs" dxfId="6475" priority="528" operator="notEqual">
      <formula>$BP$19</formula>
    </cfRule>
  </conditionalFormatting>
  <conditionalFormatting sqref="BP19">
    <cfRule type="cellIs" dxfId="6474" priority="527" operator="notEqual">
      <formula>$AE$57</formula>
    </cfRule>
  </conditionalFormatting>
  <conditionalFormatting sqref="AB59">
    <cfRule type="cellIs" dxfId="6473" priority="526" operator="notEqual">
      <formula>$BS$17</formula>
    </cfRule>
  </conditionalFormatting>
  <conditionalFormatting sqref="BS17">
    <cfRule type="cellIs" dxfId="6472" priority="525" operator="notEqual">
      <formula>$AB$59</formula>
    </cfRule>
  </conditionalFormatting>
  <conditionalFormatting sqref="AC59">
    <cfRule type="cellIs" dxfId="6471" priority="524" operator="notEqual">
      <formula>$BR$17</formula>
    </cfRule>
  </conditionalFormatting>
  <conditionalFormatting sqref="BR17">
    <cfRule type="cellIs" dxfId="6470" priority="523" operator="notEqual">
      <formula>$AC$59</formula>
    </cfRule>
  </conditionalFormatting>
  <conditionalFormatting sqref="Z61">
    <cfRule type="cellIs" dxfId="6469" priority="522" operator="notEqual">
      <formula>$BU$15</formula>
    </cfRule>
  </conditionalFormatting>
  <conditionalFormatting sqref="BU15">
    <cfRule type="cellIs" dxfId="6468" priority="521" operator="notEqual">
      <formula>$Z$61</formula>
    </cfRule>
  </conditionalFormatting>
  <conditionalFormatting sqref="AA61">
    <cfRule type="cellIs" dxfId="6467" priority="520" operator="notEqual">
      <formula>$BT$15</formula>
    </cfRule>
  </conditionalFormatting>
  <conditionalFormatting sqref="BT15">
    <cfRule type="cellIs" dxfId="6466" priority="519" operator="notEqual">
      <formula>$AA$61</formula>
    </cfRule>
  </conditionalFormatting>
  <conditionalFormatting sqref="Z35">
    <cfRule type="cellIs" dxfId="6465" priority="518" operator="notEqual">
      <formula>$AU$15</formula>
    </cfRule>
  </conditionalFormatting>
  <conditionalFormatting sqref="AU15">
    <cfRule type="cellIs" dxfId="6464" priority="517" operator="notEqual">
      <formula>$Z$35</formula>
    </cfRule>
  </conditionalFormatting>
  <conditionalFormatting sqref="AA35">
    <cfRule type="cellIs" dxfId="6463" priority="516" operator="notEqual">
      <formula>$AT$15</formula>
    </cfRule>
  </conditionalFormatting>
  <conditionalFormatting sqref="AT15">
    <cfRule type="cellIs" dxfId="6462" priority="515" operator="notEqual">
      <formula>$AA$35</formula>
    </cfRule>
  </conditionalFormatting>
  <conditionalFormatting sqref="X37">
    <cfRule type="cellIs" dxfId="6461" priority="514" operator="notEqual">
      <formula>$AW$13</formula>
    </cfRule>
  </conditionalFormatting>
  <conditionalFormatting sqref="AW13">
    <cfRule type="cellIs" dxfId="6460" priority="513" operator="notEqual">
      <formula>$X$37</formula>
    </cfRule>
  </conditionalFormatting>
  <conditionalFormatting sqref="Y37">
    <cfRule type="cellIs" dxfId="6459" priority="512" operator="notEqual">
      <formula>$AV$13</formula>
    </cfRule>
  </conditionalFormatting>
  <conditionalFormatting sqref="AV13">
    <cfRule type="cellIs" dxfId="6458" priority="511" operator="notEqual">
      <formula>$Y$37</formula>
    </cfRule>
  </conditionalFormatting>
  <conditionalFormatting sqref="V39">
    <cfRule type="cellIs" dxfId="6457" priority="510" operator="notEqual">
      <formula>$AY$11</formula>
    </cfRule>
  </conditionalFormatting>
  <conditionalFormatting sqref="AY11">
    <cfRule type="cellIs" dxfId="6456" priority="509" operator="notEqual">
      <formula>$V$39</formula>
    </cfRule>
  </conditionalFormatting>
  <conditionalFormatting sqref="W39">
    <cfRule type="cellIs" dxfId="6455" priority="508" operator="notEqual">
      <formula>$AX$11</formula>
    </cfRule>
  </conditionalFormatting>
  <conditionalFormatting sqref="AX11">
    <cfRule type="cellIs" dxfId="6454" priority="507" operator="notEqual">
      <formula>$W$39</formula>
    </cfRule>
  </conditionalFormatting>
  <conditionalFormatting sqref="T41">
    <cfRule type="cellIs" dxfId="6453" priority="506" operator="notEqual">
      <formula>$BA$9</formula>
    </cfRule>
  </conditionalFormatting>
  <conditionalFormatting sqref="BA9">
    <cfRule type="cellIs" dxfId="6452" priority="505" operator="notEqual">
      <formula>$T$41</formula>
    </cfRule>
  </conditionalFormatting>
  <conditionalFormatting sqref="U41">
    <cfRule type="cellIs" dxfId="6451" priority="504" operator="notEqual">
      <formula>$AZ$9</formula>
    </cfRule>
  </conditionalFormatting>
  <conditionalFormatting sqref="AZ9">
    <cfRule type="cellIs" dxfId="6450" priority="503" operator="notEqual">
      <formula>$U$41</formula>
    </cfRule>
  </conditionalFormatting>
  <conditionalFormatting sqref="R43">
    <cfRule type="cellIs" dxfId="6449" priority="502" operator="notEqual">
      <formula>$BC$7</formula>
    </cfRule>
  </conditionalFormatting>
  <conditionalFormatting sqref="BC7">
    <cfRule type="cellIs" dxfId="6448" priority="501" operator="notEqual">
      <formula>$R$43</formula>
    </cfRule>
  </conditionalFormatting>
  <conditionalFormatting sqref="S43">
    <cfRule type="cellIs" dxfId="6447" priority="500" operator="notEqual">
      <formula>$BB$7</formula>
    </cfRule>
  </conditionalFormatting>
  <conditionalFormatting sqref="BB7">
    <cfRule type="cellIs" dxfId="6446" priority="499" operator="notEqual">
      <formula>$S$43</formula>
    </cfRule>
  </conditionalFormatting>
  <conditionalFormatting sqref="AR45">
    <cfRule type="cellIs" dxfId="6445" priority="498" operator="notEqual">
      <formula>$BE$33</formula>
    </cfRule>
  </conditionalFormatting>
  <conditionalFormatting sqref="BE33">
    <cfRule type="cellIs" dxfId="6444" priority="497" operator="notEqual">
      <formula>$AR$45</formula>
    </cfRule>
  </conditionalFormatting>
  <conditionalFormatting sqref="AS45">
    <cfRule type="cellIs" dxfId="6443" priority="496" operator="notEqual">
      <formula>$BD$33</formula>
    </cfRule>
  </conditionalFormatting>
  <conditionalFormatting sqref="BD33">
    <cfRule type="cellIs" dxfId="6442" priority="495" operator="notEqual">
      <formula>$AS$45</formula>
    </cfRule>
  </conditionalFormatting>
  <conditionalFormatting sqref="AP47">
    <cfRule type="cellIs" dxfId="6441" priority="494" operator="notEqual">
      <formula>$BG$31</formula>
    </cfRule>
  </conditionalFormatting>
  <conditionalFormatting sqref="BG31">
    <cfRule type="cellIs" dxfId="6440" priority="493" operator="notEqual">
      <formula>$AP$47</formula>
    </cfRule>
  </conditionalFormatting>
  <conditionalFormatting sqref="AQ47">
    <cfRule type="cellIs" dxfId="6439" priority="492" operator="notEqual">
      <formula>$BF$31</formula>
    </cfRule>
  </conditionalFormatting>
  <conditionalFormatting sqref="BF31">
    <cfRule type="cellIs" dxfId="6438" priority="491" operator="notEqual">
      <formula>$AQ$47</formula>
    </cfRule>
  </conditionalFormatting>
  <conditionalFormatting sqref="AN49">
    <cfRule type="cellIs" dxfId="6437" priority="490" operator="notEqual">
      <formula>$BI$29</formula>
    </cfRule>
  </conditionalFormatting>
  <conditionalFormatting sqref="BI29">
    <cfRule type="cellIs" dxfId="6436" priority="489" operator="notEqual">
      <formula>$AN$49</formula>
    </cfRule>
  </conditionalFormatting>
  <conditionalFormatting sqref="AO49">
    <cfRule type="cellIs" dxfId="6435" priority="488" operator="notEqual">
      <formula>$BH$29</formula>
    </cfRule>
  </conditionalFormatting>
  <conditionalFormatting sqref="BH29">
    <cfRule type="cellIs" dxfId="6434" priority="487" operator="notEqual">
      <formula>$AO$49</formula>
    </cfRule>
  </conditionalFormatting>
  <conditionalFormatting sqref="AL51">
    <cfRule type="cellIs" dxfId="6433" priority="486" operator="notEqual">
      <formula>$BK$27</formula>
    </cfRule>
  </conditionalFormatting>
  <conditionalFormatting sqref="BK27">
    <cfRule type="cellIs" dxfId="6432" priority="485" operator="notEqual">
      <formula>$AL$51</formula>
    </cfRule>
  </conditionalFormatting>
  <conditionalFormatting sqref="AM51">
    <cfRule type="cellIs" dxfId="6431" priority="484" operator="notEqual">
      <formula>$BJ$27</formula>
    </cfRule>
  </conditionalFormatting>
  <conditionalFormatting sqref="BJ27">
    <cfRule type="cellIs" dxfId="6430" priority="483" operator="notEqual">
      <formula>$AM$51</formula>
    </cfRule>
  </conditionalFormatting>
  <conditionalFormatting sqref="AJ53">
    <cfRule type="cellIs" dxfId="6429" priority="482" operator="notEqual">
      <formula>$BM$25</formula>
    </cfRule>
  </conditionalFormatting>
  <conditionalFormatting sqref="BM25">
    <cfRule type="cellIs" dxfId="6428" priority="481" operator="notEqual">
      <formula>$AJ$53</formula>
    </cfRule>
  </conditionalFormatting>
  <conditionalFormatting sqref="AK53">
    <cfRule type="cellIs" dxfId="6427" priority="480" operator="notEqual">
      <formula>$BL$25</formula>
    </cfRule>
  </conditionalFormatting>
  <conditionalFormatting sqref="BL25">
    <cfRule type="cellIs" dxfId="6426" priority="479" operator="notEqual">
      <formula>$AK$53</formula>
    </cfRule>
  </conditionalFormatting>
  <conditionalFormatting sqref="AH55">
    <cfRule type="cellIs" dxfId="6425" priority="478" operator="notEqual">
      <formula>$BO$23</formula>
    </cfRule>
  </conditionalFormatting>
  <conditionalFormatting sqref="BO23">
    <cfRule type="cellIs" dxfId="6424" priority="477" operator="notEqual">
      <formula>$AH$55</formula>
    </cfRule>
  </conditionalFormatting>
  <conditionalFormatting sqref="AI55">
    <cfRule type="cellIs" dxfId="6423" priority="476" operator="notEqual">
      <formula>$BN$23</formula>
    </cfRule>
  </conditionalFormatting>
  <conditionalFormatting sqref="BN23">
    <cfRule type="cellIs" dxfId="6422" priority="475" operator="notEqual">
      <formula>$AI$55</formula>
    </cfRule>
  </conditionalFormatting>
  <conditionalFormatting sqref="AF57">
    <cfRule type="cellIs" dxfId="6421" priority="474" operator="notEqual">
      <formula>$BQ$21</formula>
    </cfRule>
  </conditionalFormatting>
  <conditionalFormatting sqref="BQ21">
    <cfRule type="cellIs" dxfId="6420" priority="473" operator="notEqual">
      <formula>$AF$57</formula>
    </cfRule>
  </conditionalFormatting>
  <conditionalFormatting sqref="AG57">
    <cfRule type="cellIs" dxfId="6419" priority="472" operator="notEqual">
      <formula>$BP$21</formula>
    </cfRule>
  </conditionalFormatting>
  <conditionalFormatting sqref="BP21">
    <cfRule type="cellIs" dxfId="6418" priority="471" operator="notEqual">
      <formula>$AG$57</formula>
    </cfRule>
  </conditionalFormatting>
  <conditionalFormatting sqref="AD59">
    <cfRule type="cellIs" dxfId="6417" priority="470" operator="notEqual">
      <formula>$BS$19</formula>
    </cfRule>
  </conditionalFormatting>
  <conditionalFormatting sqref="BS19">
    <cfRule type="cellIs" dxfId="6416" priority="469" operator="notEqual">
      <formula>$AD$59</formula>
    </cfRule>
  </conditionalFormatting>
  <conditionalFormatting sqref="AE59">
    <cfRule type="cellIs" dxfId="6415" priority="468" operator="notEqual">
      <formula>$BR$19</formula>
    </cfRule>
  </conditionalFormatting>
  <conditionalFormatting sqref="BR19">
    <cfRule type="cellIs" dxfId="6414" priority="467" operator="notEqual">
      <formula>$AE$59</formula>
    </cfRule>
  </conditionalFormatting>
  <conditionalFormatting sqref="AB61">
    <cfRule type="cellIs" dxfId="6413" priority="466" operator="notEqual">
      <formula>$BU$17</formula>
    </cfRule>
  </conditionalFormatting>
  <conditionalFormatting sqref="BU17">
    <cfRule type="cellIs" dxfId="6412" priority="465" operator="notEqual">
      <formula>$AB$61</formula>
    </cfRule>
  </conditionalFormatting>
  <conditionalFormatting sqref="AC61">
    <cfRule type="cellIs" dxfId="6411" priority="464" operator="notEqual">
      <formula>$BT$17</formula>
    </cfRule>
  </conditionalFormatting>
  <conditionalFormatting sqref="BT17">
    <cfRule type="cellIs" dxfId="6410" priority="463" operator="notEqual">
      <formula>$AC$61</formula>
    </cfRule>
  </conditionalFormatting>
  <conditionalFormatting sqref="AR47">
    <cfRule type="cellIs" dxfId="6409" priority="462" operator="notEqual">
      <formula>$BG$33</formula>
    </cfRule>
  </conditionalFormatting>
  <conditionalFormatting sqref="BG33">
    <cfRule type="cellIs" dxfId="6408" priority="461" operator="notEqual">
      <formula>$AR$47</formula>
    </cfRule>
  </conditionalFormatting>
  <conditionalFormatting sqref="AS47">
    <cfRule type="cellIs" dxfId="6407" priority="460" operator="notEqual">
      <formula>$BF$33</formula>
    </cfRule>
  </conditionalFormatting>
  <conditionalFormatting sqref="BF33">
    <cfRule type="cellIs" dxfId="6406" priority="459" operator="notEqual">
      <formula>$AS$47</formula>
    </cfRule>
  </conditionalFormatting>
  <conditionalFormatting sqref="AP49">
    <cfRule type="cellIs" dxfId="6405" priority="458" operator="notEqual">
      <formula>$BI$31</formula>
    </cfRule>
  </conditionalFormatting>
  <conditionalFormatting sqref="BI31">
    <cfRule type="cellIs" dxfId="6404" priority="457" operator="notEqual">
      <formula>$AP$49</formula>
    </cfRule>
  </conditionalFormatting>
  <conditionalFormatting sqref="AQ49">
    <cfRule type="cellIs" dxfId="6403" priority="456" operator="notEqual">
      <formula>$BH$31</formula>
    </cfRule>
  </conditionalFormatting>
  <conditionalFormatting sqref="BH31">
    <cfRule type="cellIs" dxfId="6402" priority="455" operator="notEqual">
      <formula>$AQ$49</formula>
    </cfRule>
  </conditionalFormatting>
  <conditionalFormatting sqref="AN51">
    <cfRule type="cellIs" dxfId="6401" priority="454" operator="notEqual">
      <formula>$BK$29</formula>
    </cfRule>
  </conditionalFormatting>
  <conditionalFormatting sqref="BK29">
    <cfRule type="cellIs" dxfId="6400" priority="453" operator="notEqual">
      <formula>$AN$51</formula>
    </cfRule>
  </conditionalFormatting>
  <conditionalFormatting sqref="AO51">
    <cfRule type="cellIs" dxfId="6399" priority="452" operator="notEqual">
      <formula>$BJ$29</formula>
    </cfRule>
  </conditionalFormatting>
  <conditionalFormatting sqref="BJ29">
    <cfRule type="cellIs" dxfId="6398" priority="451" operator="notEqual">
      <formula>$AO$51</formula>
    </cfRule>
  </conditionalFormatting>
  <conditionalFormatting sqref="AL53">
    <cfRule type="cellIs" dxfId="6397" priority="450" operator="notEqual">
      <formula>$BM$27</formula>
    </cfRule>
  </conditionalFormatting>
  <conditionalFormatting sqref="BM27">
    <cfRule type="cellIs" dxfId="6396" priority="449" operator="notEqual">
      <formula>$AL$53</formula>
    </cfRule>
  </conditionalFormatting>
  <conditionalFormatting sqref="AM53">
    <cfRule type="cellIs" dxfId="6395" priority="448" operator="notEqual">
      <formula>$BL$27</formula>
    </cfRule>
  </conditionalFormatting>
  <conditionalFormatting sqref="BL27">
    <cfRule type="cellIs" dxfId="6394" priority="447" operator="notEqual">
      <formula>$AM$53</formula>
    </cfRule>
  </conditionalFormatting>
  <conditionalFormatting sqref="AJ55">
    <cfRule type="cellIs" dxfId="6393" priority="446" operator="notEqual">
      <formula>$BO$25</formula>
    </cfRule>
  </conditionalFormatting>
  <conditionalFormatting sqref="BO25">
    <cfRule type="cellIs" dxfId="6392" priority="445" operator="notEqual">
      <formula>$AJ$55</formula>
    </cfRule>
  </conditionalFormatting>
  <conditionalFormatting sqref="AK55">
    <cfRule type="cellIs" dxfId="6391" priority="444" operator="notEqual">
      <formula>$BN$25</formula>
    </cfRule>
  </conditionalFormatting>
  <conditionalFormatting sqref="BN25">
    <cfRule type="cellIs" dxfId="6390" priority="443" operator="notEqual">
      <formula>$AK$55</formula>
    </cfRule>
  </conditionalFormatting>
  <conditionalFormatting sqref="AH57">
    <cfRule type="cellIs" dxfId="6389" priority="442" operator="notEqual">
      <formula>$BQ$23</formula>
    </cfRule>
  </conditionalFormatting>
  <conditionalFormatting sqref="BQ23">
    <cfRule type="cellIs" dxfId="6388" priority="441" operator="notEqual">
      <formula>$AH$57</formula>
    </cfRule>
  </conditionalFormatting>
  <conditionalFormatting sqref="AI57">
    <cfRule type="cellIs" dxfId="6387" priority="440" operator="notEqual">
      <formula>$BP$23</formula>
    </cfRule>
  </conditionalFormatting>
  <conditionalFormatting sqref="BP23">
    <cfRule type="cellIs" dxfId="6386" priority="439" operator="notEqual">
      <formula>$AI$57</formula>
    </cfRule>
  </conditionalFormatting>
  <conditionalFormatting sqref="AF59">
    <cfRule type="cellIs" dxfId="6385" priority="438" operator="notEqual">
      <formula>$BS$21</formula>
    </cfRule>
  </conditionalFormatting>
  <conditionalFormatting sqref="BS21">
    <cfRule type="cellIs" dxfId="6384" priority="437" operator="notEqual">
      <formula>$AF$59</formula>
    </cfRule>
  </conditionalFormatting>
  <conditionalFormatting sqref="AG59">
    <cfRule type="cellIs" dxfId="6383" priority="436" operator="notEqual">
      <formula>$BR$21</formula>
    </cfRule>
  </conditionalFormatting>
  <conditionalFormatting sqref="BR21">
    <cfRule type="cellIs" dxfId="6382" priority="435" operator="notEqual">
      <formula>$AG$59</formula>
    </cfRule>
  </conditionalFormatting>
  <conditionalFormatting sqref="AD61">
    <cfRule type="cellIs" dxfId="6381" priority="434" operator="notEqual">
      <formula>$BU$19</formula>
    </cfRule>
  </conditionalFormatting>
  <conditionalFormatting sqref="BU19">
    <cfRule type="cellIs" dxfId="6380" priority="433" operator="notEqual">
      <formula>$AD$61</formula>
    </cfRule>
  </conditionalFormatting>
  <conditionalFormatting sqref="AE61">
    <cfRule type="cellIs" dxfId="6379" priority="432" operator="notEqual">
      <formula>$BT$19</formula>
    </cfRule>
  </conditionalFormatting>
  <conditionalFormatting sqref="BT19">
    <cfRule type="cellIs" dxfId="6378" priority="431" operator="notEqual">
      <formula>$AE$61</formula>
    </cfRule>
  </conditionalFormatting>
  <conditionalFormatting sqref="AB35">
    <cfRule type="cellIs" dxfId="6377" priority="430" operator="notEqual">
      <formula>$AU$17</formula>
    </cfRule>
  </conditionalFormatting>
  <conditionalFormatting sqref="AU17">
    <cfRule type="cellIs" dxfId="6376" priority="429" operator="notEqual">
      <formula>$AB$35</formula>
    </cfRule>
  </conditionalFormatting>
  <conditionalFormatting sqref="AC35">
    <cfRule type="cellIs" dxfId="6375" priority="428" operator="notEqual">
      <formula>$AT$17</formula>
    </cfRule>
  </conditionalFormatting>
  <conditionalFormatting sqref="AT17">
    <cfRule type="cellIs" dxfId="6374" priority="427" operator="notEqual">
      <formula>$AC$35</formula>
    </cfRule>
  </conditionalFormatting>
  <conditionalFormatting sqref="Z37">
    <cfRule type="cellIs" dxfId="6373" priority="426" operator="notEqual">
      <formula>$AW$15</formula>
    </cfRule>
  </conditionalFormatting>
  <conditionalFormatting sqref="AW15">
    <cfRule type="cellIs" dxfId="6372" priority="425" operator="notEqual">
      <formula>$Z$37</formula>
    </cfRule>
  </conditionalFormatting>
  <conditionalFormatting sqref="AA37">
    <cfRule type="cellIs" dxfId="6371" priority="424" operator="notEqual">
      <formula>$AV$15</formula>
    </cfRule>
  </conditionalFormatting>
  <conditionalFormatting sqref="AV15">
    <cfRule type="cellIs" dxfId="6370" priority="423" operator="notEqual">
      <formula>$AA$37</formula>
    </cfRule>
  </conditionalFormatting>
  <conditionalFormatting sqref="X39">
    <cfRule type="cellIs" dxfId="6369" priority="422" operator="notEqual">
      <formula>$AY$13</formula>
    </cfRule>
  </conditionalFormatting>
  <conditionalFormatting sqref="AY13">
    <cfRule type="cellIs" dxfId="6368" priority="421" operator="notEqual">
      <formula>$X$39</formula>
    </cfRule>
  </conditionalFormatting>
  <conditionalFormatting sqref="Y39">
    <cfRule type="cellIs" dxfId="6367" priority="420" operator="notEqual">
      <formula>$AX$13</formula>
    </cfRule>
  </conditionalFormatting>
  <conditionalFormatting sqref="AX13">
    <cfRule type="cellIs" dxfId="6366" priority="419" operator="notEqual">
      <formula>$Y$39</formula>
    </cfRule>
  </conditionalFormatting>
  <conditionalFormatting sqref="V41">
    <cfRule type="cellIs" dxfId="6365" priority="418" operator="notEqual">
      <formula>$BA$11</formula>
    </cfRule>
  </conditionalFormatting>
  <conditionalFormatting sqref="BA11">
    <cfRule type="cellIs" dxfId="6364" priority="417" operator="notEqual">
      <formula>$V$41</formula>
    </cfRule>
  </conditionalFormatting>
  <conditionalFormatting sqref="W41">
    <cfRule type="cellIs" dxfId="6363" priority="416" operator="notEqual">
      <formula>$AZ$11</formula>
    </cfRule>
  </conditionalFormatting>
  <conditionalFormatting sqref="AZ11">
    <cfRule type="cellIs" dxfId="6362" priority="415" operator="notEqual">
      <formula>$W$41</formula>
    </cfRule>
  </conditionalFormatting>
  <conditionalFormatting sqref="T43">
    <cfRule type="cellIs" dxfId="6361" priority="414" operator="notEqual">
      <formula>$BC$9</formula>
    </cfRule>
  </conditionalFormatting>
  <conditionalFormatting sqref="BC9">
    <cfRule type="cellIs" dxfId="6360" priority="413" operator="notEqual">
      <formula>$T$43</formula>
    </cfRule>
  </conditionalFormatting>
  <conditionalFormatting sqref="U43">
    <cfRule type="cellIs" dxfId="6359" priority="412" operator="notEqual">
      <formula>$BB$9</formula>
    </cfRule>
  </conditionalFormatting>
  <conditionalFormatting sqref="BB9">
    <cfRule type="cellIs" dxfId="6358" priority="411" operator="notEqual">
      <formula>$U$43</formula>
    </cfRule>
  </conditionalFormatting>
  <conditionalFormatting sqref="R45">
    <cfRule type="cellIs" dxfId="6357" priority="410" operator="notEqual">
      <formula>$BE$7</formula>
    </cfRule>
  </conditionalFormatting>
  <conditionalFormatting sqref="BE7">
    <cfRule type="cellIs" dxfId="6356" priority="409" operator="notEqual">
      <formula>$R$45</formula>
    </cfRule>
  </conditionalFormatting>
  <conditionalFormatting sqref="S45">
    <cfRule type="cellIs" dxfId="6355" priority="408" operator="notEqual">
      <formula>$BD$7</formula>
    </cfRule>
  </conditionalFormatting>
  <conditionalFormatting sqref="BD7">
    <cfRule type="cellIs" dxfId="6354" priority="407" operator="notEqual">
      <formula>$S$45</formula>
    </cfRule>
  </conditionalFormatting>
  <conditionalFormatting sqref="AD35">
    <cfRule type="cellIs" dxfId="6353" priority="406" operator="notEqual">
      <formula>$AU$19</formula>
    </cfRule>
  </conditionalFormatting>
  <conditionalFormatting sqref="AU19">
    <cfRule type="cellIs" dxfId="6352" priority="405" operator="notEqual">
      <formula>$AD$35</formula>
    </cfRule>
  </conditionalFormatting>
  <conditionalFormatting sqref="AE35">
    <cfRule type="cellIs" dxfId="6351" priority="404" operator="notEqual">
      <formula>$AT$19</formula>
    </cfRule>
  </conditionalFormatting>
  <conditionalFormatting sqref="AT19">
    <cfRule type="cellIs" dxfId="6350" priority="403" operator="notEqual">
      <formula>$AE$35</formula>
    </cfRule>
  </conditionalFormatting>
  <conditionalFormatting sqref="AB37">
    <cfRule type="cellIs" dxfId="6349" priority="402" operator="notEqual">
      <formula>$AW$17</formula>
    </cfRule>
  </conditionalFormatting>
  <conditionalFormatting sqref="AW17">
    <cfRule type="cellIs" dxfId="6348" priority="401" operator="notEqual">
      <formula>$AB$37</formula>
    </cfRule>
  </conditionalFormatting>
  <conditionalFormatting sqref="AC37">
    <cfRule type="cellIs" dxfId="6347" priority="400" operator="notEqual">
      <formula>$AV$17</formula>
    </cfRule>
  </conditionalFormatting>
  <conditionalFormatting sqref="AV17">
    <cfRule type="cellIs" dxfId="6346" priority="399" operator="notEqual">
      <formula>$AC$37</formula>
    </cfRule>
  </conditionalFormatting>
  <conditionalFormatting sqref="Z39">
    <cfRule type="cellIs" dxfId="6345" priority="398" operator="notEqual">
      <formula>$AY$15</formula>
    </cfRule>
  </conditionalFormatting>
  <conditionalFormatting sqref="AY15">
    <cfRule type="cellIs" dxfId="6344" priority="397" operator="notEqual">
      <formula>$Z$39</formula>
    </cfRule>
  </conditionalFormatting>
  <conditionalFormatting sqref="AA39">
    <cfRule type="cellIs" dxfId="6343" priority="396" operator="notEqual">
      <formula>$AX$15</formula>
    </cfRule>
  </conditionalFormatting>
  <conditionalFormatting sqref="AX15">
    <cfRule type="cellIs" dxfId="6342" priority="395" operator="notEqual">
      <formula>$AA$39</formula>
    </cfRule>
  </conditionalFormatting>
  <conditionalFormatting sqref="X41">
    <cfRule type="cellIs" dxfId="6341" priority="394" operator="notEqual">
      <formula>$BA$13</formula>
    </cfRule>
  </conditionalFormatting>
  <conditionalFormatting sqref="BA13">
    <cfRule type="cellIs" dxfId="6340" priority="393" operator="notEqual">
      <formula>$X$41</formula>
    </cfRule>
  </conditionalFormatting>
  <conditionalFormatting sqref="Y41">
    <cfRule type="cellIs" dxfId="6339" priority="392" operator="notEqual">
      <formula>$AZ$13</formula>
    </cfRule>
  </conditionalFormatting>
  <conditionalFormatting sqref="AZ13">
    <cfRule type="cellIs" dxfId="6338" priority="391" operator="notEqual">
      <formula>$Y$41</formula>
    </cfRule>
  </conditionalFormatting>
  <conditionalFormatting sqref="V43">
    <cfRule type="cellIs" dxfId="6337" priority="390" operator="notEqual">
      <formula>$BC$11</formula>
    </cfRule>
  </conditionalFormatting>
  <conditionalFormatting sqref="BC11">
    <cfRule type="cellIs" dxfId="6336" priority="389" operator="notEqual">
      <formula>$V$43</formula>
    </cfRule>
  </conditionalFormatting>
  <conditionalFormatting sqref="W43">
    <cfRule type="cellIs" dxfId="6335" priority="388" operator="notEqual">
      <formula>$BB$11</formula>
    </cfRule>
  </conditionalFormatting>
  <conditionalFormatting sqref="BB11">
    <cfRule type="cellIs" dxfId="6334" priority="387" operator="notEqual">
      <formula>$W$43</formula>
    </cfRule>
  </conditionalFormatting>
  <conditionalFormatting sqref="T45">
    <cfRule type="cellIs" dxfId="6333" priority="386" operator="notEqual">
      <formula>$BE$9</formula>
    </cfRule>
  </conditionalFormatting>
  <conditionalFormatting sqref="BE9">
    <cfRule type="cellIs" dxfId="6332" priority="385" operator="notEqual">
      <formula>$T$45</formula>
    </cfRule>
  </conditionalFormatting>
  <conditionalFormatting sqref="U45">
    <cfRule type="cellIs" dxfId="6331" priority="384" operator="notEqual">
      <formula>$BD$9</formula>
    </cfRule>
  </conditionalFormatting>
  <conditionalFormatting sqref="BD9">
    <cfRule type="cellIs" dxfId="6330" priority="383" operator="notEqual">
      <formula>$U$45</formula>
    </cfRule>
  </conditionalFormatting>
  <conditionalFormatting sqref="R47">
    <cfRule type="cellIs" dxfId="6329" priority="382" operator="notEqual">
      <formula>$BG$7</formula>
    </cfRule>
  </conditionalFormatting>
  <conditionalFormatting sqref="BG7">
    <cfRule type="cellIs" dxfId="6328" priority="381" operator="notEqual">
      <formula>$R$47</formula>
    </cfRule>
  </conditionalFormatting>
  <conditionalFormatting sqref="S47">
    <cfRule type="cellIs" dxfId="6327" priority="380" operator="notEqual">
      <formula>$BF$7</formula>
    </cfRule>
  </conditionalFormatting>
  <conditionalFormatting sqref="BF7">
    <cfRule type="cellIs" dxfId="6326" priority="379" operator="notEqual">
      <formula>$S$47</formula>
    </cfRule>
  </conditionalFormatting>
  <conditionalFormatting sqref="AR49">
    <cfRule type="cellIs" dxfId="6325" priority="378" operator="notEqual">
      <formula>$BI$33</formula>
    </cfRule>
  </conditionalFormatting>
  <conditionalFormatting sqref="BI33">
    <cfRule type="cellIs" dxfId="6324" priority="377" operator="notEqual">
      <formula>$AR$49</formula>
    </cfRule>
  </conditionalFormatting>
  <conditionalFormatting sqref="AS49">
    <cfRule type="cellIs" dxfId="6323" priority="376" operator="notEqual">
      <formula>$BH$33</formula>
    </cfRule>
  </conditionalFormatting>
  <conditionalFormatting sqref="BH33">
    <cfRule type="cellIs" dxfId="6322" priority="375" operator="notEqual">
      <formula>$AS$49</formula>
    </cfRule>
  </conditionalFormatting>
  <conditionalFormatting sqref="AP51">
    <cfRule type="cellIs" dxfId="6321" priority="374" operator="notEqual">
      <formula>$BK$31</formula>
    </cfRule>
  </conditionalFormatting>
  <conditionalFormatting sqref="BK31">
    <cfRule type="cellIs" dxfId="6320" priority="373" operator="notEqual">
      <formula>$AP$51</formula>
    </cfRule>
  </conditionalFormatting>
  <conditionalFormatting sqref="AQ51">
    <cfRule type="cellIs" dxfId="6319" priority="372" operator="notEqual">
      <formula>$BJ$31</formula>
    </cfRule>
  </conditionalFormatting>
  <conditionalFormatting sqref="BJ31">
    <cfRule type="cellIs" dxfId="6318" priority="371" operator="notEqual">
      <formula>$AQ$51</formula>
    </cfRule>
  </conditionalFormatting>
  <conditionalFormatting sqref="AN53">
    <cfRule type="cellIs" dxfId="6317" priority="370" operator="notEqual">
      <formula>$BM$29</formula>
    </cfRule>
  </conditionalFormatting>
  <conditionalFormatting sqref="BM29">
    <cfRule type="cellIs" dxfId="6316" priority="369" operator="notEqual">
      <formula>$AN$53</formula>
    </cfRule>
  </conditionalFormatting>
  <conditionalFormatting sqref="AO53">
    <cfRule type="cellIs" dxfId="6315" priority="368" operator="notEqual">
      <formula>$BL$29</formula>
    </cfRule>
  </conditionalFormatting>
  <conditionalFormatting sqref="BL29">
    <cfRule type="cellIs" dxfId="6314" priority="367" operator="notEqual">
      <formula>$AO$53</formula>
    </cfRule>
  </conditionalFormatting>
  <conditionalFormatting sqref="AL55">
    <cfRule type="cellIs" dxfId="6313" priority="366" operator="notEqual">
      <formula>$BO$27</formula>
    </cfRule>
  </conditionalFormatting>
  <conditionalFormatting sqref="BO27">
    <cfRule type="cellIs" dxfId="6312" priority="365" operator="notEqual">
      <formula>$AL$55</formula>
    </cfRule>
  </conditionalFormatting>
  <conditionalFormatting sqref="AM55">
    <cfRule type="cellIs" dxfId="6311" priority="364" operator="notEqual">
      <formula>$BN$27</formula>
    </cfRule>
  </conditionalFormatting>
  <conditionalFormatting sqref="BN27">
    <cfRule type="cellIs" dxfId="6310" priority="363" operator="notEqual">
      <formula>$AM$55</formula>
    </cfRule>
  </conditionalFormatting>
  <conditionalFormatting sqref="AJ57">
    <cfRule type="cellIs" dxfId="6309" priority="362" operator="notEqual">
      <formula>$BQ$25</formula>
    </cfRule>
  </conditionalFormatting>
  <conditionalFormatting sqref="BQ25">
    <cfRule type="cellIs" dxfId="6308" priority="361" operator="notEqual">
      <formula>$AJ$57</formula>
    </cfRule>
  </conditionalFormatting>
  <conditionalFormatting sqref="AK57">
    <cfRule type="cellIs" dxfId="6307" priority="360" operator="notEqual">
      <formula>$BP$25</formula>
    </cfRule>
  </conditionalFormatting>
  <conditionalFormatting sqref="BP25">
    <cfRule type="cellIs" dxfId="6306" priority="359" operator="notEqual">
      <formula>$AK$57</formula>
    </cfRule>
  </conditionalFormatting>
  <conditionalFormatting sqref="AH59">
    <cfRule type="cellIs" dxfId="6305" priority="358" operator="notEqual">
      <formula>$BS$23</formula>
    </cfRule>
  </conditionalFormatting>
  <conditionalFormatting sqref="BS23">
    <cfRule type="cellIs" dxfId="6304" priority="357" operator="notEqual">
      <formula>$AH$59</formula>
    </cfRule>
  </conditionalFormatting>
  <conditionalFormatting sqref="AI59">
    <cfRule type="cellIs" dxfId="6303" priority="356" operator="notEqual">
      <formula>$BR$23</formula>
    </cfRule>
  </conditionalFormatting>
  <conditionalFormatting sqref="BR23">
    <cfRule type="cellIs" dxfId="6302" priority="355" operator="notEqual">
      <formula>$AI$59</formula>
    </cfRule>
  </conditionalFormatting>
  <conditionalFormatting sqref="AF61">
    <cfRule type="cellIs" dxfId="6301" priority="354" operator="notEqual">
      <formula>$BU$21</formula>
    </cfRule>
  </conditionalFormatting>
  <conditionalFormatting sqref="BU21">
    <cfRule type="cellIs" dxfId="6300" priority="353" operator="notEqual">
      <formula>$AF$61</formula>
    </cfRule>
  </conditionalFormatting>
  <conditionalFormatting sqref="AG61">
    <cfRule type="cellIs" dxfId="6299" priority="352" operator="notEqual">
      <formula>$BT$21</formula>
    </cfRule>
  </conditionalFormatting>
  <conditionalFormatting sqref="BT21">
    <cfRule type="cellIs" dxfId="6298" priority="351" operator="notEqual">
      <formula>$AG$61</formula>
    </cfRule>
  </conditionalFormatting>
  <conditionalFormatting sqref="AR51">
    <cfRule type="cellIs" dxfId="6297" priority="350" operator="notEqual">
      <formula>$BK$33</formula>
    </cfRule>
  </conditionalFormatting>
  <conditionalFormatting sqref="BK33">
    <cfRule type="cellIs" dxfId="6296" priority="349" operator="notEqual">
      <formula>$AR$51</formula>
    </cfRule>
  </conditionalFormatting>
  <conditionalFormatting sqref="AS51">
    <cfRule type="cellIs" dxfId="6295" priority="348" operator="notEqual">
      <formula>$BJ$33</formula>
    </cfRule>
  </conditionalFormatting>
  <conditionalFormatting sqref="BJ33">
    <cfRule type="cellIs" dxfId="6294" priority="347" operator="notEqual">
      <formula>$AS$51</formula>
    </cfRule>
  </conditionalFormatting>
  <conditionalFormatting sqref="AP53">
    <cfRule type="cellIs" dxfId="6293" priority="346" operator="notEqual">
      <formula>$BM$31</formula>
    </cfRule>
  </conditionalFormatting>
  <conditionalFormatting sqref="BM31">
    <cfRule type="cellIs" dxfId="6292" priority="345" operator="notEqual">
      <formula>$AP$53</formula>
    </cfRule>
  </conditionalFormatting>
  <conditionalFormatting sqref="AQ53">
    <cfRule type="cellIs" dxfId="6291" priority="344" operator="notEqual">
      <formula>$BL$31</formula>
    </cfRule>
  </conditionalFormatting>
  <conditionalFormatting sqref="BL31">
    <cfRule type="cellIs" dxfId="6290" priority="343" operator="notEqual">
      <formula>$AQ$53</formula>
    </cfRule>
  </conditionalFormatting>
  <conditionalFormatting sqref="AN55">
    <cfRule type="cellIs" dxfId="6289" priority="342" operator="notEqual">
      <formula>$BO$29</formula>
    </cfRule>
  </conditionalFormatting>
  <conditionalFormatting sqref="BO29">
    <cfRule type="cellIs" dxfId="6288" priority="341" operator="notEqual">
      <formula>$AN$55</formula>
    </cfRule>
  </conditionalFormatting>
  <conditionalFormatting sqref="AO55">
    <cfRule type="cellIs" dxfId="6287" priority="340" operator="notEqual">
      <formula>$BN$29</formula>
    </cfRule>
  </conditionalFormatting>
  <conditionalFormatting sqref="BN29">
    <cfRule type="cellIs" dxfId="6286" priority="339" operator="notEqual">
      <formula>$AO$55</formula>
    </cfRule>
  </conditionalFormatting>
  <conditionalFormatting sqref="AL57">
    <cfRule type="cellIs" dxfId="6285" priority="338" operator="notEqual">
      <formula>$BQ$27</formula>
    </cfRule>
  </conditionalFormatting>
  <conditionalFormatting sqref="BQ27">
    <cfRule type="cellIs" dxfId="6284" priority="337" operator="notEqual">
      <formula>$AL$57</formula>
    </cfRule>
  </conditionalFormatting>
  <conditionalFormatting sqref="AM57">
    <cfRule type="cellIs" dxfId="6283" priority="336" operator="notEqual">
      <formula>$BP$27</formula>
    </cfRule>
  </conditionalFormatting>
  <conditionalFormatting sqref="BP27">
    <cfRule type="cellIs" dxfId="6282" priority="335" operator="notEqual">
      <formula>$AM$57</formula>
    </cfRule>
  </conditionalFormatting>
  <conditionalFormatting sqref="AJ59">
    <cfRule type="cellIs" dxfId="6281" priority="334" operator="notEqual">
      <formula>$BS$25</formula>
    </cfRule>
  </conditionalFormatting>
  <conditionalFormatting sqref="BS25">
    <cfRule type="cellIs" dxfId="6280" priority="333" operator="notEqual">
      <formula>$AJ$59</formula>
    </cfRule>
  </conditionalFormatting>
  <conditionalFormatting sqref="AK59">
    <cfRule type="cellIs" dxfId="6279" priority="332" operator="notEqual">
      <formula>$BR$25</formula>
    </cfRule>
  </conditionalFormatting>
  <conditionalFormatting sqref="BR25">
    <cfRule type="cellIs" dxfId="6278" priority="331" operator="notEqual">
      <formula>$AK$59</formula>
    </cfRule>
  </conditionalFormatting>
  <conditionalFormatting sqref="AH61">
    <cfRule type="cellIs" dxfId="6277" priority="330" operator="notEqual">
      <formula>$BU$23</formula>
    </cfRule>
  </conditionalFormatting>
  <conditionalFormatting sqref="BU23">
    <cfRule type="cellIs" dxfId="6276" priority="329" operator="notEqual">
      <formula>$AH$61</formula>
    </cfRule>
  </conditionalFormatting>
  <conditionalFormatting sqref="AI61">
    <cfRule type="cellIs" dxfId="6275" priority="328" operator="notEqual">
      <formula>$BT$23</formula>
    </cfRule>
  </conditionalFormatting>
  <conditionalFormatting sqref="BT23">
    <cfRule type="cellIs" dxfId="6274" priority="327" operator="notEqual">
      <formula>$AI$61</formula>
    </cfRule>
  </conditionalFormatting>
  <conditionalFormatting sqref="AF35">
    <cfRule type="cellIs" dxfId="6273" priority="326" operator="notEqual">
      <formula>$AU$21</formula>
    </cfRule>
  </conditionalFormatting>
  <conditionalFormatting sqref="AU21">
    <cfRule type="cellIs" dxfId="6272" priority="325" operator="notEqual">
      <formula>$AF$35</formula>
    </cfRule>
  </conditionalFormatting>
  <conditionalFormatting sqref="AG35">
    <cfRule type="cellIs" dxfId="6271" priority="324" operator="notEqual">
      <formula>$AT$21</formula>
    </cfRule>
  </conditionalFormatting>
  <conditionalFormatting sqref="AT21">
    <cfRule type="cellIs" dxfId="6270" priority="323" operator="notEqual">
      <formula>$AG$35</formula>
    </cfRule>
  </conditionalFormatting>
  <conditionalFormatting sqref="AD37">
    <cfRule type="cellIs" dxfId="6269" priority="322" operator="notEqual">
      <formula>$AW$19</formula>
    </cfRule>
  </conditionalFormatting>
  <conditionalFormatting sqref="AW19">
    <cfRule type="cellIs" dxfId="6268" priority="321" operator="notEqual">
      <formula>$AD$37</formula>
    </cfRule>
  </conditionalFormatting>
  <conditionalFormatting sqref="AE37">
    <cfRule type="cellIs" dxfId="6267" priority="320" operator="notEqual">
      <formula>$AV$19</formula>
    </cfRule>
  </conditionalFormatting>
  <conditionalFormatting sqref="AV19">
    <cfRule type="cellIs" dxfId="6266" priority="319" operator="notEqual">
      <formula>$AE$37</formula>
    </cfRule>
  </conditionalFormatting>
  <conditionalFormatting sqref="AB39">
    <cfRule type="cellIs" dxfId="6265" priority="318" operator="notEqual">
      <formula>$AY$17</formula>
    </cfRule>
  </conditionalFormatting>
  <conditionalFormatting sqref="AY17">
    <cfRule type="cellIs" dxfId="6264" priority="317" operator="notEqual">
      <formula>$AB$39</formula>
    </cfRule>
  </conditionalFormatting>
  <conditionalFormatting sqref="AC39">
    <cfRule type="cellIs" dxfId="6263" priority="316" operator="notEqual">
      <formula>$AX$17</formula>
    </cfRule>
  </conditionalFormatting>
  <conditionalFormatting sqref="AX17">
    <cfRule type="cellIs" dxfId="6262" priority="315" operator="notEqual">
      <formula>$AC$39</formula>
    </cfRule>
  </conditionalFormatting>
  <conditionalFormatting sqref="Z41">
    <cfRule type="cellIs" dxfId="6261" priority="314" operator="notEqual">
      <formula>$BA$15</formula>
    </cfRule>
  </conditionalFormatting>
  <conditionalFormatting sqref="BA15">
    <cfRule type="cellIs" dxfId="6260" priority="313" operator="notEqual">
      <formula>$Z$41</formula>
    </cfRule>
  </conditionalFormatting>
  <conditionalFormatting sqref="AA41">
    <cfRule type="cellIs" dxfId="6259" priority="312" operator="notEqual">
      <formula>$AZ$15</formula>
    </cfRule>
  </conditionalFormatting>
  <conditionalFormatting sqref="AZ15">
    <cfRule type="cellIs" dxfId="6258" priority="311" operator="notEqual">
      <formula>$AA$41</formula>
    </cfRule>
  </conditionalFormatting>
  <conditionalFormatting sqref="X43">
    <cfRule type="cellIs" dxfId="6257" priority="310" operator="notEqual">
      <formula>$BC$13</formula>
    </cfRule>
  </conditionalFormatting>
  <conditionalFormatting sqref="BC13">
    <cfRule type="cellIs" dxfId="6256" priority="309" operator="notEqual">
      <formula>$X$43</formula>
    </cfRule>
  </conditionalFormatting>
  <conditionalFormatting sqref="Y43">
    <cfRule type="cellIs" dxfId="6255" priority="308" operator="notEqual">
      <formula>$BB$13</formula>
    </cfRule>
  </conditionalFormatting>
  <conditionalFormatting sqref="BB13">
    <cfRule type="cellIs" dxfId="6254" priority="307" operator="notEqual">
      <formula>$Y$43</formula>
    </cfRule>
  </conditionalFormatting>
  <conditionalFormatting sqref="V45">
    <cfRule type="cellIs" dxfId="6253" priority="306" operator="notEqual">
      <formula>$BE$11</formula>
    </cfRule>
  </conditionalFormatting>
  <conditionalFormatting sqref="BE11">
    <cfRule type="cellIs" dxfId="6252" priority="305" operator="notEqual">
      <formula>$V$45</formula>
    </cfRule>
  </conditionalFormatting>
  <conditionalFormatting sqref="W45">
    <cfRule type="cellIs" dxfId="6251" priority="304" operator="notEqual">
      <formula>$BD$11</formula>
    </cfRule>
  </conditionalFormatting>
  <conditionalFormatting sqref="BD11">
    <cfRule type="cellIs" dxfId="6250" priority="303" operator="notEqual">
      <formula>$W$45</formula>
    </cfRule>
  </conditionalFormatting>
  <conditionalFormatting sqref="T47">
    <cfRule type="cellIs" dxfId="6249" priority="302" operator="notEqual">
      <formula>$BG$9</formula>
    </cfRule>
  </conditionalFormatting>
  <conditionalFormatting sqref="BG9">
    <cfRule type="cellIs" dxfId="6248" priority="301" operator="notEqual">
      <formula>$T$47</formula>
    </cfRule>
  </conditionalFormatting>
  <conditionalFormatting sqref="U47">
    <cfRule type="cellIs" dxfId="6247" priority="300" operator="notEqual">
      <formula>$BF$9</formula>
    </cfRule>
  </conditionalFormatting>
  <conditionalFormatting sqref="BF9">
    <cfRule type="cellIs" dxfId="6246" priority="299" operator="notEqual">
      <formula>$U$47</formula>
    </cfRule>
  </conditionalFormatting>
  <conditionalFormatting sqref="R49">
    <cfRule type="cellIs" dxfId="6245" priority="298" operator="notEqual">
      <formula>$BI$7</formula>
    </cfRule>
  </conditionalFormatting>
  <conditionalFormatting sqref="BI7">
    <cfRule type="cellIs" dxfId="6244" priority="297" operator="notEqual">
      <formula>$R$49</formula>
    </cfRule>
  </conditionalFormatting>
  <conditionalFormatting sqref="S49">
    <cfRule type="cellIs" dxfId="6243" priority="296" operator="notEqual">
      <formula>$BH$7</formula>
    </cfRule>
  </conditionalFormatting>
  <conditionalFormatting sqref="BH7">
    <cfRule type="cellIs" dxfId="6242" priority="295" operator="notEqual">
      <formula>$S$49</formula>
    </cfRule>
  </conditionalFormatting>
  <conditionalFormatting sqref="AR53">
    <cfRule type="cellIs" dxfId="6241" priority="294" operator="notEqual">
      <formula>$BM$33</formula>
    </cfRule>
  </conditionalFormatting>
  <conditionalFormatting sqref="BM33">
    <cfRule type="cellIs" dxfId="6240" priority="293" operator="notEqual">
      <formula>$AR$53</formula>
    </cfRule>
  </conditionalFormatting>
  <conditionalFormatting sqref="AS53">
    <cfRule type="cellIs" dxfId="6239" priority="292" operator="notEqual">
      <formula>$BL$33</formula>
    </cfRule>
  </conditionalFormatting>
  <conditionalFormatting sqref="BL33">
    <cfRule type="cellIs" dxfId="6238" priority="291" operator="notEqual">
      <formula>$AS$53</formula>
    </cfRule>
  </conditionalFormatting>
  <conditionalFormatting sqref="AP55">
    <cfRule type="cellIs" dxfId="6237" priority="290" operator="notEqual">
      <formula>$BO$31</formula>
    </cfRule>
  </conditionalFormatting>
  <conditionalFormatting sqref="BO31">
    <cfRule type="cellIs" dxfId="6236" priority="289" operator="notEqual">
      <formula>$AP$55</formula>
    </cfRule>
  </conditionalFormatting>
  <conditionalFormatting sqref="AQ55">
    <cfRule type="cellIs" dxfId="6235" priority="288" operator="notEqual">
      <formula>$BN$31</formula>
    </cfRule>
  </conditionalFormatting>
  <conditionalFormatting sqref="BN31">
    <cfRule type="cellIs" dxfId="6234" priority="287" operator="notEqual">
      <formula>$AQ$55</formula>
    </cfRule>
  </conditionalFormatting>
  <conditionalFormatting sqref="AN57">
    <cfRule type="cellIs" dxfId="6233" priority="286" operator="notEqual">
      <formula>$BQ$29</formula>
    </cfRule>
  </conditionalFormatting>
  <conditionalFormatting sqref="BQ29">
    <cfRule type="cellIs" dxfId="6232" priority="285" operator="notEqual">
      <formula>$AN$57</formula>
    </cfRule>
  </conditionalFormatting>
  <conditionalFormatting sqref="AO57">
    <cfRule type="cellIs" dxfId="6231" priority="284" operator="notEqual">
      <formula>$BP$29</formula>
    </cfRule>
  </conditionalFormatting>
  <conditionalFormatting sqref="BP29">
    <cfRule type="cellIs" dxfId="6230" priority="283" operator="notEqual">
      <formula>$AO$57</formula>
    </cfRule>
  </conditionalFormatting>
  <conditionalFormatting sqref="AL59">
    <cfRule type="cellIs" dxfId="6229" priority="282" operator="notEqual">
      <formula>$BS$27</formula>
    </cfRule>
  </conditionalFormatting>
  <conditionalFormatting sqref="BS27">
    <cfRule type="cellIs" dxfId="6228" priority="281" operator="notEqual">
      <formula>$AL$59</formula>
    </cfRule>
  </conditionalFormatting>
  <conditionalFormatting sqref="AM59">
    <cfRule type="cellIs" dxfId="6227" priority="280" operator="notEqual">
      <formula>$BR$27</formula>
    </cfRule>
  </conditionalFormatting>
  <conditionalFormatting sqref="BR27">
    <cfRule type="cellIs" dxfId="6226" priority="279" operator="notEqual">
      <formula>$AM$59</formula>
    </cfRule>
  </conditionalFormatting>
  <conditionalFormatting sqref="AJ61">
    <cfRule type="cellIs" dxfId="6225" priority="278" operator="notEqual">
      <formula>$BU$25</formula>
    </cfRule>
  </conditionalFormatting>
  <conditionalFormatting sqref="BU25">
    <cfRule type="cellIs" dxfId="6224" priority="277" operator="notEqual">
      <formula>$AJ$61</formula>
    </cfRule>
  </conditionalFormatting>
  <conditionalFormatting sqref="AK61">
    <cfRule type="cellIs" dxfId="6223" priority="276" operator="notEqual">
      <formula>$BT$25</formula>
    </cfRule>
  </conditionalFormatting>
  <conditionalFormatting sqref="BT25">
    <cfRule type="cellIs" dxfId="6222" priority="275" operator="notEqual">
      <formula>$AK$61</formula>
    </cfRule>
  </conditionalFormatting>
  <conditionalFormatting sqref="AH35">
    <cfRule type="cellIs" dxfId="6221" priority="274" operator="notEqual">
      <formula>$AU$23</formula>
    </cfRule>
  </conditionalFormatting>
  <conditionalFormatting sqref="AU23">
    <cfRule type="cellIs" dxfId="6220" priority="273" operator="notEqual">
      <formula>$AH$35</formula>
    </cfRule>
  </conditionalFormatting>
  <conditionalFormatting sqref="AI35">
    <cfRule type="cellIs" dxfId="6219" priority="272" operator="notEqual">
      <formula>$AT$23</formula>
    </cfRule>
  </conditionalFormatting>
  <conditionalFormatting sqref="AT23">
    <cfRule type="cellIs" dxfId="6218" priority="271" operator="notEqual">
      <formula>$AI$35</formula>
    </cfRule>
  </conditionalFormatting>
  <conditionalFormatting sqref="AF37">
    <cfRule type="cellIs" dxfId="6217" priority="270" operator="notEqual">
      <formula>$AW$21</formula>
    </cfRule>
  </conditionalFormatting>
  <conditionalFormatting sqref="AW21">
    <cfRule type="cellIs" dxfId="6216" priority="269" operator="notEqual">
      <formula>$AF$37</formula>
    </cfRule>
  </conditionalFormatting>
  <conditionalFormatting sqref="AG37">
    <cfRule type="cellIs" dxfId="6215" priority="268" operator="notEqual">
      <formula>$AV$21</formula>
    </cfRule>
  </conditionalFormatting>
  <conditionalFormatting sqref="AV21">
    <cfRule type="cellIs" dxfId="6214" priority="267" operator="notEqual">
      <formula>$AG$37</formula>
    </cfRule>
  </conditionalFormatting>
  <conditionalFormatting sqref="AD39">
    <cfRule type="cellIs" dxfId="6213" priority="266" operator="notEqual">
      <formula>$AY$19</formula>
    </cfRule>
  </conditionalFormatting>
  <conditionalFormatting sqref="AY19">
    <cfRule type="cellIs" dxfId="6212" priority="265" operator="notEqual">
      <formula>$AD$39</formula>
    </cfRule>
  </conditionalFormatting>
  <conditionalFormatting sqref="AE39">
    <cfRule type="cellIs" dxfId="6211" priority="264" operator="notEqual">
      <formula>$AX$19</formula>
    </cfRule>
  </conditionalFormatting>
  <conditionalFormatting sqref="AX19">
    <cfRule type="cellIs" dxfId="6210" priority="263" operator="notEqual">
      <formula>$AE$39</formula>
    </cfRule>
  </conditionalFormatting>
  <conditionalFormatting sqref="AB41">
    <cfRule type="cellIs" dxfId="6209" priority="262" operator="notEqual">
      <formula>$BA$17</formula>
    </cfRule>
  </conditionalFormatting>
  <conditionalFormatting sqref="BA17">
    <cfRule type="cellIs" dxfId="6208" priority="261" operator="notEqual">
      <formula>$AB$41</formula>
    </cfRule>
  </conditionalFormatting>
  <conditionalFormatting sqref="AC41">
    <cfRule type="cellIs" dxfId="6207" priority="260" operator="notEqual">
      <formula>$AZ$17</formula>
    </cfRule>
  </conditionalFormatting>
  <conditionalFormatting sqref="AZ17">
    <cfRule type="cellIs" dxfId="6206" priority="259" operator="notEqual">
      <formula>$AC$41</formula>
    </cfRule>
  </conditionalFormatting>
  <conditionalFormatting sqref="Z43">
    <cfRule type="cellIs" dxfId="6205" priority="258" operator="notEqual">
      <formula>$BC$15</formula>
    </cfRule>
  </conditionalFormatting>
  <conditionalFormatting sqref="BC15">
    <cfRule type="cellIs" dxfId="6204" priority="257" operator="notEqual">
      <formula>$Z$43</formula>
    </cfRule>
  </conditionalFormatting>
  <conditionalFormatting sqref="AA43">
    <cfRule type="cellIs" dxfId="6203" priority="256" operator="notEqual">
      <formula>$BB$15</formula>
    </cfRule>
  </conditionalFormatting>
  <conditionalFormatting sqref="BB15">
    <cfRule type="cellIs" dxfId="6202" priority="255" operator="notEqual">
      <formula>$AA$43</formula>
    </cfRule>
  </conditionalFormatting>
  <conditionalFormatting sqref="X45">
    <cfRule type="cellIs" dxfId="6201" priority="254" operator="notEqual">
      <formula>$BE$13</formula>
    </cfRule>
  </conditionalFormatting>
  <conditionalFormatting sqref="BE13">
    <cfRule type="cellIs" dxfId="6200" priority="253" operator="notEqual">
      <formula>$X$45</formula>
    </cfRule>
  </conditionalFormatting>
  <conditionalFormatting sqref="Y45">
    <cfRule type="cellIs" dxfId="6199" priority="252" operator="notEqual">
      <formula>$BD$13</formula>
    </cfRule>
  </conditionalFormatting>
  <conditionalFormatting sqref="BD13">
    <cfRule type="cellIs" dxfId="6198" priority="251" operator="notEqual">
      <formula>$Y$45</formula>
    </cfRule>
  </conditionalFormatting>
  <conditionalFormatting sqref="V47">
    <cfRule type="cellIs" dxfId="6197" priority="250" operator="notEqual">
      <formula>$BG$11</formula>
    </cfRule>
  </conditionalFormatting>
  <conditionalFormatting sqref="BG11">
    <cfRule type="cellIs" dxfId="6196" priority="249" operator="notEqual">
      <formula>$V$47</formula>
    </cfRule>
  </conditionalFormatting>
  <conditionalFormatting sqref="W47">
    <cfRule type="cellIs" dxfId="6195" priority="248" operator="notEqual">
      <formula>$BF$11</formula>
    </cfRule>
  </conditionalFormatting>
  <conditionalFormatting sqref="BF11">
    <cfRule type="cellIs" dxfId="6194" priority="247" operator="notEqual">
      <formula>$W$47</formula>
    </cfRule>
  </conditionalFormatting>
  <conditionalFormatting sqref="T49">
    <cfRule type="cellIs" dxfId="6193" priority="246" operator="notEqual">
      <formula>$BI$9</formula>
    </cfRule>
  </conditionalFormatting>
  <conditionalFormatting sqref="BI9">
    <cfRule type="cellIs" dxfId="6192" priority="245" operator="notEqual">
      <formula>$T$49</formula>
    </cfRule>
  </conditionalFormatting>
  <conditionalFormatting sqref="U49">
    <cfRule type="cellIs" dxfId="6191" priority="244" operator="notEqual">
      <formula>$BH$9</formula>
    </cfRule>
  </conditionalFormatting>
  <conditionalFormatting sqref="BH9">
    <cfRule type="cellIs" dxfId="6190" priority="243" operator="notEqual">
      <formula>$U$49</formula>
    </cfRule>
  </conditionalFormatting>
  <conditionalFormatting sqref="R51">
    <cfRule type="cellIs" dxfId="6189" priority="242" operator="notEqual">
      <formula>$BK$7</formula>
    </cfRule>
  </conditionalFormatting>
  <conditionalFormatting sqref="BK7">
    <cfRule type="cellIs" dxfId="6188" priority="241" operator="notEqual">
      <formula>$R$51</formula>
    </cfRule>
  </conditionalFormatting>
  <conditionalFormatting sqref="S51">
    <cfRule type="cellIs" dxfId="6187" priority="240" operator="notEqual">
      <formula>$BJ$7</formula>
    </cfRule>
  </conditionalFormatting>
  <conditionalFormatting sqref="BJ7">
    <cfRule type="cellIs" dxfId="6186" priority="239" operator="notEqual">
      <formula>$S$51</formula>
    </cfRule>
  </conditionalFormatting>
  <conditionalFormatting sqref="AR55">
    <cfRule type="cellIs" dxfId="6185" priority="238" operator="notEqual">
      <formula>$BO$33</formula>
    </cfRule>
  </conditionalFormatting>
  <conditionalFormatting sqref="BO33">
    <cfRule type="cellIs" dxfId="6184" priority="237" operator="notEqual">
      <formula>$AR$55</formula>
    </cfRule>
  </conditionalFormatting>
  <conditionalFormatting sqref="AS55">
    <cfRule type="cellIs" dxfId="6183" priority="236" operator="notEqual">
      <formula>$BN$33</formula>
    </cfRule>
  </conditionalFormatting>
  <conditionalFormatting sqref="BN33">
    <cfRule type="cellIs" dxfId="6182" priority="235" operator="notEqual">
      <formula>$AS$55</formula>
    </cfRule>
  </conditionalFormatting>
  <conditionalFormatting sqref="AP57">
    <cfRule type="cellIs" dxfId="6181" priority="234" operator="notEqual">
      <formula>$BQ$31</formula>
    </cfRule>
  </conditionalFormatting>
  <conditionalFormatting sqref="BQ31">
    <cfRule type="cellIs" dxfId="6180" priority="233" operator="notEqual">
      <formula>$AP$57</formula>
    </cfRule>
  </conditionalFormatting>
  <conditionalFormatting sqref="AQ57">
    <cfRule type="cellIs" dxfId="6179" priority="232" operator="notEqual">
      <formula>$BP$31</formula>
    </cfRule>
  </conditionalFormatting>
  <conditionalFormatting sqref="BP31">
    <cfRule type="cellIs" dxfId="6178" priority="231" operator="notEqual">
      <formula>$AQ$57</formula>
    </cfRule>
  </conditionalFormatting>
  <conditionalFormatting sqref="AN59">
    <cfRule type="cellIs" dxfId="6177" priority="230" operator="notEqual">
      <formula>$BS$29</formula>
    </cfRule>
  </conditionalFormatting>
  <conditionalFormatting sqref="BS29">
    <cfRule type="cellIs" dxfId="6176" priority="229" operator="notEqual">
      <formula>$AN$59</formula>
    </cfRule>
  </conditionalFormatting>
  <conditionalFormatting sqref="AO59">
    <cfRule type="cellIs" dxfId="6175" priority="228" operator="notEqual">
      <formula>$BR$29</formula>
    </cfRule>
  </conditionalFormatting>
  <conditionalFormatting sqref="BR29">
    <cfRule type="cellIs" dxfId="6174" priority="227" operator="notEqual">
      <formula>$AO$59</formula>
    </cfRule>
  </conditionalFormatting>
  <conditionalFormatting sqref="AL61">
    <cfRule type="cellIs" dxfId="6173" priority="226" operator="notEqual">
      <formula>$BU$27</formula>
    </cfRule>
  </conditionalFormatting>
  <conditionalFormatting sqref="BU27">
    <cfRule type="cellIs" dxfId="6172" priority="225" operator="notEqual">
      <formula>$AL$61</formula>
    </cfRule>
  </conditionalFormatting>
  <conditionalFormatting sqref="AM61">
    <cfRule type="cellIs" dxfId="6171" priority="224" operator="notEqual">
      <formula>$BT$27</formula>
    </cfRule>
  </conditionalFormatting>
  <conditionalFormatting sqref="BT27">
    <cfRule type="cellIs" dxfId="6170" priority="223" operator="notEqual">
      <formula>$AM$61</formula>
    </cfRule>
  </conditionalFormatting>
  <conditionalFormatting sqref="I6:I33">
    <cfRule type="cellIs" dxfId="6169" priority="221" operator="lessThan">
      <formula>-150</formula>
    </cfRule>
    <cfRule type="cellIs" dxfId="6168" priority="222" operator="greaterThan">
      <formula>150</formula>
    </cfRule>
  </conditionalFormatting>
  <conditionalFormatting sqref="I34:I61">
    <cfRule type="cellIs" dxfId="6167" priority="219" operator="greaterThan">
      <formula>150</formula>
    </cfRule>
    <cfRule type="cellIs" dxfId="6166" priority="220" operator="lessThan">
      <formula>-150</formula>
    </cfRule>
  </conditionalFormatting>
  <conditionalFormatting sqref="AJ35">
    <cfRule type="cellIs" dxfId="6165" priority="218" operator="notEqual">
      <formula>$AU$25</formula>
    </cfRule>
  </conditionalFormatting>
  <conditionalFormatting sqref="AU25">
    <cfRule type="cellIs" dxfId="6164" priority="217" operator="notEqual">
      <formula>$AJ$35</formula>
    </cfRule>
  </conditionalFormatting>
  <conditionalFormatting sqref="AK35">
    <cfRule type="cellIs" dxfId="6163" priority="216" operator="notEqual">
      <formula>$AT$25</formula>
    </cfRule>
  </conditionalFormatting>
  <conditionalFormatting sqref="AT25">
    <cfRule type="cellIs" dxfId="6162" priority="215" operator="notEqual">
      <formula>$AK$35</formula>
    </cfRule>
  </conditionalFormatting>
  <conditionalFormatting sqref="AH37">
    <cfRule type="cellIs" dxfId="6161" priority="214" operator="notEqual">
      <formula>$AW$23</formula>
    </cfRule>
  </conditionalFormatting>
  <conditionalFormatting sqref="AW23">
    <cfRule type="cellIs" dxfId="6160" priority="213" operator="notEqual">
      <formula>$AH$37</formula>
    </cfRule>
  </conditionalFormatting>
  <conditionalFormatting sqref="AI37">
    <cfRule type="cellIs" dxfId="6159" priority="212" operator="notEqual">
      <formula>$AV$23</formula>
    </cfRule>
  </conditionalFormatting>
  <conditionalFormatting sqref="AV23">
    <cfRule type="cellIs" dxfId="6158" priority="211" operator="notEqual">
      <formula>$AI$37</formula>
    </cfRule>
  </conditionalFormatting>
  <conditionalFormatting sqref="AF39">
    <cfRule type="cellIs" dxfId="6157" priority="210" operator="notEqual">
      <formula>$AY$21</formula>
    </cfRule>
  </conditionalFormatting>
  <conditionalFormatting sqref="AY21">
    <cfRule type="cellIs" dxfId="6156" priority="209" operator="notEqual">
      <formula>$AF$39</formula>
    </cfRule>
  </conditionalFormatting>
  <conditionalFormatting sqref="AG39">
    <cfRule type="cellIs" dxfId="6155" priority="208" operator="notEqual">
      <formula>$AX$21</formula>
    </cfRule>
  </conditionalFormatting>
  <conditionalFormatting sqref="AX21">
    <cfRule type="cellIs" dxfId="6154" priority="207" operator="notEqual">
      <formula>$AG$39</formula>
    </cfRule>
  </conditionalFormatting>
  <conditionalFormatting sqref="AD41">
    <cfRule type="cellIs" dxfId="6153" priority="206" operator="notEqual">
      <formula>$BA$19</formula>
    </cfRule>
  </conditionalFormatting>
  <conditionalFormatting sqref="BA19">
    <cfRule type="cellIs" dxfId="6152" priority="205" operator="notEqual">
      <formula>$AD$41</formula>
    </cfRule>
  </conditionalFormatting>
  <conditionalFormatting sqref="AE41">
    <cfRule type="cellIs" dxfId="6151" priority="204" operator="notEqual">
      <formula>$AZ$19</formula>
    </cfRule>
  </conditionalFormatting>
  <conditionalFormatting sqref="AZ19">
    <cfRule type="cellIs" dxfId="6150" priority="203" operator="notEqual">
      <formula>$AE$41</formula>
    </cfRule>
  </conditionalFormatting>
  <conditionalFormatting sqref="AB43">
    <cfRule type="cellIs" dxfId="6149" priority="202" operator="notEqual">
      <formula>$BC$17</formula>
    </cfRule>
  </conditionalFormatting>
  <conditionalFormatting sqref="BC17">
    <cfRule type="cellIs" dxfId="6148" priority="201" operator="notEqual">
      <formula>$AB$43</formula>
    </cfRule>
  </conditionalFormatting>
  <conditionalFormatting sqref="AC43">
    <cfRule type="cellIs" dxfId="6147" priority="200" operator="notEqual">
      <formula>$BB$17</formula>
    </cfRule>
  </conditionalFormatting>
  <conditionalFormatting sqref="BB17">
    <cfRule type="cellIs" dxfId="6146" priority="199" operator="notEqual">
      <formula>$AC$43</formula>
    </cfRule>
  </conditionalFormatting>
  <conditionalFormatting sqref="Z45">
    <cfRule type="cellIs" dxfId="6145" priority="198" operator="notEqual">
      <formula>$BE$15</formula>
    </cfRule>
  </conditionalFormatting>
  <conditionalFormatting sqref="BE15">
    <cfRule type="cellIs" dxfId="6144" priority="197" operator="notEqual">
      <formula>$Z$45</formula>
    </cfRule>
  </conditionalFormatting>
  <conditionalFormatting sqref="AA45">
    <cfRule type="cellIs" dxfId="6143" priority="196" operator="notEqual">
      <formula>$BD$15</formula>
    </cfRule>
  </conditionalFormatting>
  <conditionalFormatting sqref="BD15">
    <cfRule type="cellIs" dxfId="6142" priority="195" operator="notEqual">
      <formula>$AA$45</formula>
    </cfRule>
  </conditionalFormatting>
  <conditionalFormatting sqref="X47">
    <cfRule type="cellIs" dxfId="6141" priority="194" operator="notEqual">
      <formula>$BG$13</formula>
    </cfRule>
  </conditionalFormatting>
  <conditionalFormatting sqref="BG13">
    <cfRule type="cellIs" dxfId="6140" priority="193" operator="notEqual">
      <formula>$X$47</formula>
    </cfRule>
  </conditionalFormatting>
  <conditionalFormatting sqref="Y47">
    <cfRule type="cellIs" dxfId="6139" priority="192" operator="notEqual">
      <formula>$BF$13</formula>
    </cfRule>
  </conditionalFormatting>
  <conditionalFormatting sqref="BF13">
    <cfRule type="cellIs" dxfId="6138" priority="191" operator="notEqual">
      <formula>$Y$47</formula>
    </cfRule>
  </conditionalFormatting>
  <conditionalFormatting sqref="V49">
    <cfRule type="cellIs" dxfId="6137" priority="190" operator="notEqual">
      <formula>$BI$11</formula>
    </cfRule>
  </conditionalFormatting>
  <conditionalFormatting sqref="BI11">
    <cfRule type="cellIs" dxfId="6136" priority="189" operator="notEqual">
      <formula>$V$49</formula>
    </cfRule>
  </conditionalFormatting>
  <conditionalFormatting sqref="W49">
    <cfRule type="cellIs" dxfId="6135" priority="188" operator="notEqual">
      <formula>$BH$11</formula>
    </cfRule>
  </conditionalFormatting>
  <conditionalFormatting sqref="BH11">
    <cfRule type="cellIs" dxfId="6134" priority="187" operator="notEqual">
      <formula>$W$49</formula>
    </cfRule>
  </conditionalFormatting>
  <conditionalFormatting sqref="T51">
    <cfRule type="cellIs" dxfId="6133" priority="186" operator="notEqual">
      <formula>$BK$9</formula>
    </cfRule>
  </conditionalFormatting>
  <conditionalFormatting sqref="BK9">
    <cfRule type="cellIs" dxfId="6132" priority="185" operator="notEqual">
      <formula>$T$51</formula>
    </cfRule>
  </conditionalFormatting>
  <conditionalFormatting sqref="U51">
    <cfRule type="cellIs" dxfId="6131" priority="184" operator="notEqual">
      <formula>$BJ$9</formula>
    </cfRule>
  </conditionalFormatting>
  <conditionalFormatting sqref="BJ9">
    <cfRule type="cellIs" dxfId="6130" priority="183" operator="notEqual">
      <formula>$U$51</formula>
    </cfRule>
  </conditionalFormatting>
  <conditionalFormatting sqref="R53">
    <cfRule type="cellIs" dxfId="6129" priority="182" operator="notEqual">
      <formula>$BM$7</formula>
    </cfRule>
  </conditionalFormatting>
  <conditionalFormatting sqref="BM7">
    <cfRule type="cellIs" dxfId="6128" priority="181" operator="notEqual">
      <formula>$R$53</formula>
    </cfRule>
  </conditionalFormatting>
  <conditionalFormatting sqref="S53">
    <cfRule type="cellIs" dxfId="6127" priority="180" operator="notEqual">
      <formula>$BL$7</formula>
    </cfRule>
  </conditionalFormatting>
  <conditionalFormatting sqref="BL7">
    <cfRule type="cellIs" dxfId="6126" priority="179" operator="notEqual">
      <formula>$S$53</formula>
    </cfRule>
  </conditionalFormatting>
  <conditionalFormatting sqref="AR57">
    <cfRule type="cellIs" dxfId="6125" priority="178" operator="notEqual">
      <formula>$BQ$33</formula>
    </cfRule>
  </conditionalFormatting>
  <conditionalFormatting sqref="BQ33">
    <cfRule type="cellIs" dxfId="6124" priority="177" operator="notEqual">
      <formula>$AR$57</formula>
    </cfRule>
  </conditionalFormatting>
  <conditionalFormatting sqref="AS57">
    <cfRule type="cellIs" dxfId="6123" priority="176" operator="notEqual">
      <formula>$BP$33</formula>
    </cfRule>
  </conditionalFormatting>
  <conditionalFormatting sqref="BP33">
    <cfRule type="cellIs" dxfId="6122" priority="175" operator="notEqual">
      <formula>$AS$57</formula>
    </cfRule>
  </conditionalFormatting>
  <conditionalFormatting sqref="AP59">
    <cfRule type="cellIs" dxfId="6121" priority="174" operator="notEqual">
      <formula>$BS$31</formula>
    </cfRule>
  </conditionalFormatting>
  <conditionalFormatting sqref="BS31">
    <cfRule type="cellIs" dxfId="6120" priority="173" operator="notEqual">
      <formula>$AP$59</formula>
    </cfRule>
  </conditionalFormatting>
  <conditionalFormatting sqref="AQ59">
    <cfRule type="cellIs" dxfId="6119" priority="172" operator="notEqual">
      <formula>$BR$31</formula>
    </cfRule>
  </conditionalFormatting>
  <conditionalFormatting sqref="BR31">
    <cfRule type="cellIs" dxfId="6118" priority="171" operator="notEqual">
      <formula>$AQ$59</formula>
    </cfRule>
  </conditionalFormatting>
  <conditionalFormatting sqref="AN61">
    <cfRule type="cellIs" dxfId="6117" priority="170" operator="notEqual">
      <formula>$BU$29</formula>
    </cfRule>
  </conditionalFormatting>
  <conditionalFormatting sqref="BU29">
    <cfRule type="cellIs" dxfId="6116" priority="169" operator="notEqual">
      <formula>$AN$61</formula>
    </cfRule>
  </conditionalFormatting>
  <conditionalFormatting sqref="AO61">
    <cfRule type="cellIs" dxfId="6115" priority="168" operator="notEqual">
      <formula>$BT$29</formula>
    </cfRule>
  </conditionalFormatting>
  <conditionalFormatting sqref="BT29">
    <cfRule type="cellIs" dxfId="6114" priority="167" operator="notEqual">
      <formula>$AO$61</formula>
    </cfRule>
  </conditionalFormatting>
  <conditionalFormatting sqref="AL35">
    <cfRule type="cellIs" dxfId="6113" priority="166" operator="notEqual">
      <formula>$AU$27</formula>
    </cfRule>
  </conditionalFormatting>
  <conditionalFormatting sqref="AU27">
    <cfRule type="cellIs" dxfId="6112" priority="165" operator="notEqual">
      <formula>$AL$35</formula>
    </cfRule>
  </conditionalFormatting>
  <conditionalFormatting sqref="AM35">
    <cfRule type="cellIs" dxfId="6111" priority="164" operator="notEqual">
      <formula>$AT$27</formula>
    </cfRule>
  </conditionalFormatting>
  <conditionalFormatting sqref="AT27">
    <cfRule type="cellIs" dxfId="6110" priority="163" operator="notEqual">
      <formula>$AM$35</formula>
    </cfRule>
  </conditionalFormatting>
  <conditionalFormatting sqref="AJ37">
    <cfRule type="cellIs" dxfId="6109" priority="162" operator="notEqual">
      <formula>$AW$25</formula>
    </cfRule>
  </conditionalFormatting>
  <conditionalFormatting sqref="AW25">
    <cfRule type="cellIs" dxfId="6108" priority="161" operator="notEqual">
      <formula>$AJ$37</formula>
    </cfRule>
  </conditionalFormatting>
  <conditionalFormatting sqref="AK37">
    <cfRule type="cellIs" dxfId="6107" priority="160" operator="notEqual">
      <formula>$AV$25</formula>
    </cfRule>
  </conditionalFormatting>
  <conditionalFormatting sqref="AV25">
    <cfRule type="cellIs" dxfId="6106" priority="159" operator="notEqual">
      <formula>$AK$37</formula>
    </cfRule>
  </conditionalFormatting>
  <conditionalFormatting sqref="AH39">
    <cfRule type="cellIs" dxfId="6105" priority="158" operator="notEqual">
      <formula>$AY$23</formula>
    </cfRule>
  </conditionalFormatting>
  <conditionalFormatting sqref="AY23">
    <cfRule type="cellIs" dxfId="6104" priority="157" operator="notEqual">
      <formula>$AH$39</formula>
    </cfRule>
  </conditionalFormatting>
  <conditionalFormatting sqref="AI39">
    <cfRule type="cellIs" dxfId="6103" priority="156" operator="notEqual">
      <formula>$AX$23</formula>
    </cfRule>
  </conditionalFormatting>
  <conditionalFormatting sqref="AX23">
    <cfRule type="cellIs" dxfId="6102" priority="155" operator="notEqual">
      <formula>$AI$39</formula>
    </cfRule>
  </conditionalFormatting>
  <conditionalFormatting sqref="AF41">
    <cfRule type="cellIs" dxfId="6101" priority="154" operator="notEqual">
      <formula>$BA$21</formula>
    </cfRule>
  </conditionalFormatting>
  <conditionalFormatting sqref="BA21">
    <cfRule type="cellIs" dxfId="6100" priority="153" operator="notEqual">
      <formula>$AF$41</formula>
    </cfRule>
  </conditionalFormatting>
  <conditionalFormatting sqref="AG41">
    <cfRule type="cellIs" dxfId="6099" priority="152" operator="notEqual">
      <formula>$AZ$21</formula>
    </cfRule>
  </conditionalFormatting>
  <conditionalFormatting sqref="AZ21">
    <cfRule type="cellIs" dxfId="6098" priority="151" operator="notEqual">
      <formula>$AG$41</formula>
    </cfRule>
  </conditionalFormatting>
  <conditionalFormatting sqref="AD43">
    <cfRule type="cellIs" dxfId="6097" priority="150" operator="notEqual">
      <formula>$BC$19</formula>
    </cfRule>
  </conditionalFormatting>
  <conditionalFormatting sqref="BC19">
    <cfRule type="cellIs" dxfId="6096" priority="149" operator="notEqual">
      <formula>$AD$43</formula>
    </cfRule>
  </conditionalFormatting>
  <conditionalFormatting sqref="AE43">
    <cfRule type="cellIs" dxfId="6095" priority="148" operator="notEqual">
      <formula>$BB$19</formula>
    </cfRule>
  </conditionalFormatting>
  <conditionalFormatting sqref="BB19">
    <cfRule type="cellIs" dxfId="6094" priority="147" operator="notEqual">
      <formula>$AE$43</formula>
    </cfRule>
  </conditionalFormatting>
  <conditionalFormatting sqref="AB45">
    <cfRule type="cellIs" dxfId="6093" priority="146" operator="notEqual">
      <formula>$BE$17</formula>
    </cfRule>
  </conditionalFormatting>
  <conditionalFormatting sqref="BE17">
    <cfRule type="cellIs" dxfId="6092" priority="145" operator="notEqual">
      <formula>$AB$45</formula>
    </cfRule>
  </conditionalFormatting>
  <conditionalFormatting sqref="AC45">
    <cfRule type="cellIs" dxfId="6091" priority="144" operator="notEqual">
      <formula>$BD$17</formula>
    </cfRule>
  </conditionalFormatting>
  <conditionalFormatting sqref="BD17">
    <cfRule type="cellIs" dxfId="6090" priority="143" operator="notEqual">
      <formula>$AC$45</formula>
    </cfRule>
  </conditionalFormatting>
  <conditionalFormatting sqref="Z47">
    <cfRule type="cellIs" dxfId="6089" priority="142" operator="notEqual">
      <formula>$BG$15</formula>
    </cfRule>
  </conditionalFormatting>
  <conditionalFormatting sqref="BG15">
    <cfRule type="cellIs" dxfId="6088" priority="141" operator="notEqual">
      <formula>$Z$47</formula>
    </cfRule>
  </conditionalFormatting>
  <conditionalFormatting sqref="AA47">
    <cfRule type="cellIs" dxfId="6087" priority="140" operator="notEqual">
      <formula>$BF$15</formula>
    </cfRule>
  </conditionalFormatting>
  <conditionalFormatting sqref="BF15">
    <cfRule type="cellIs" dxfId="6086" priority="139" operator="notEqual">
      <formula>$AA$47</formula>
    </cfRule>
  </conditionalFormatting>
  <conditionalFormatting sqref="X49">
    <cfRule type="cellIs" dxfId="6085" priority="138" operator="notEqual">
      <formula>$BI$13</formula>
    </cfRule>
  </conditionalFormatting>
  <conditionalFormatting sqref="BI13">
    <cfRule type="cellIs" dxfId="6084" priority="137" operator="notEqual">
      <formula>$X$49</formula>
    </cfRule>
  </conditionalFormatting>
  <conditionalFormatting sqref="Y49">
    <cfRule type="cellIs" dxfId="6083" priority="136" operator="notEqual">
      <formula>$BH$13</formula>
    </cfRule>
  </conditionalFormatting>
  <conditionalFormatting sqref="BH13">
    <cfRule type="cellIs" dxfId="6082" priority="135" operator="notEqual">
      <formula>$Y$49</formula>
    </cfRule>
  </conditionalFormatting>
  <conditionalFormatting sqref="V51">
    <cfRule type="cellIs" dxfId="6081" priority="134" operator="notEqual">
      <formula>$BK$11</formula>
    </cfRule>
  </conditionalFormatting>
  <conditionalFormatting sqref="BK11">
    <cfRule type="cellIs" dxfId="6080" priority="133" operator="notEqual">
      <formula>$V$51</formula>
    </cfRule>
  </conditionalFormatting>
  <conditionalFormatting sqref="W51">
    <cfRule type="cellIs" dxfId="6079" priority="132" operator="notEqual">
      <formula>$BJ$11</formula>
    </cfRule>
  </conditionalFormatting>
  <conditionalFormatting sqref="BJ11">
    <cfRule type="cellIs" dxfId="6078" priority="131" operator="notEqual">
      <formula>$W$51</formula>
    </cfRule>
  </conditionalFormatting>
  <conditionalFormatting sqref="T53">
    <cfRule type="cellIs" dxfId="6077" priority="130" operator="notEqual">
      <formula>$BM$9</formula>
    </cfRule>
  </conditionalFormatting>
  <conditionalFormatting sqref="BM9">
    <cfRule type="cellIs" dxfId="6076" priority="129" operator="notEqual">
      <formula>$T$53</formula>
    </cfRule>
  </conditionalFormatting>
  <conditionalFormatting sqref="U53">
    <cfRule type="cellIs" dxfId="6075" priority="128" operator="notEqual">
      <formula>$BL$9</formula>
    </cfRule>
  </conditionalFormatting>
  <conditionalFormatting sqref="BL9">
    <cfRule type="cellIs" dxfId="6074" priority="127" operator="notEqual">
      <formula>$U$53</formula>
    </cfRule>
  </conditionalFormatting>
  <conditionalFormatting sqref="R55">
    <cfRule type="cellIs" dxfId="6073" priority="126" operator="notEqual">
      <formula>$BO$7</formula>
    </cfRule>
  </conditionalFormatting>
  <conditionalFormatting sqref="BO7">
    <cfRule type="cellIs" dxfId="6072" priority="125" operator="notEqual">
      <formula>$R$55</formula>
    </cfRule>
  </conditionalFormatting>
  <conditionalFormatting sqref="S55">
    <cfRule type="cellIs" dxfId="6071" priority="124" operator="notEqual">
      <formula>$BN$7</formula>
    </cfRule>
  </conditionalFormatting>
  <conditionalFormatting sqref="BN7">
    <cfRule type="cellIs" dxfId="6070" priority="123" operator="notEqual">
      <formula>$S$55</formula>
    </cfRule>
  </conditionalFormatting>
  <conditionalFormatting sqref="AR59">
    <cfRule type="cellIs" dxfId="6069" priority="122" operator="notEqual">
      <formula>$BS$33</formula>
    </cfRule>
  </conditionalFormatting>
  <conditionalFormatting sqref="BS33">
    <cfRule type="cellIs" dxfId="6068" priority="121" operator="notEqual">
      <formula>$AR$59</formula>
    </cfRule>
  </conditionalFormatting>
  <conditionalFormatting sqref="AS59">
    <cfRule type="cellIs" dxfId="6067" priority="120" operator="notEqual">
      <formula>$BR$33</formula>
    </cfRule>
  </conditionalFormatting>
  <conditionalFormatting sqref="BR33">
    <cfRule type="cellIs" dxfId="6066" priority="119" operator="notEqual">
      <formula>$AS$59</formula>
    </cfRule>
  </conditionalFormatting>
  <conditionalFormatting sqref="AP61">
    <cfRule type="cellIs" dxfId="6065" priority="118" operator="notEqual">
      <formula>$BU$31</formula>
    </cfRule>
  </conditionalFormatting>
  <conditionalFormatting sqref="BU31">
    <cfRule type="cellIs" dxfId="6064" priority="117" operator="notEqual">
      <formula>$AP$61</formula>
    </cfRule>
  </conditionalFormatting>
  <conditionalFormatting sqref="AQ61">
    <cfRule type="cellIs" dxfId="6063" priority="116" operator="notEqual">
      <formula>$BT$31</formula>
    </cfRule>
  </conditionalFormatting>
  <conditionalFormatting sqref="BT31">
    <cfRule type="cellIs" dxfId="6062" priority="115" operator="notEqual">
      <formula>$AQ$61</formula>
    </cfRule>
  </conditionalFormatting>
  <conditionalFormatting sqref="AN35">
    <cfRule type="cellIs" dxfId="6061" priority="114" operator="notEqual">
      <formula>$AU$29</formula>
    </cfRule>
  </conditionalFormatting>
  <conditionalFormatting sqref="AU29">
    <cfRule type="cellIs" dxfId="6060" priority="113" operator="notEqual">
      <formula>$AN$35</formula>
    </cfRule>
  </conditionalFormatting>
  <conditionalFormatting sqref="AO35">
    <cfRule type="cellIs" dxfId="6059" priority="112" operator="notEqual">
      <formula>$AT$29</formula>
    </cfRule>
  </conditionalFormatting>
  <conditionalFormatting sqref="AT29">
    <cfRule type="cellIs" dxfId="6058" priority="111" operator="notEqual">
      <formula>$AO$35</formula>
    </cfRule>
  </conditionalFormatting>
  <conditionalFormatting sqref="AL37">
    <cfRule type="cellIs" dxfId="6057" priority="110" operator="notEqual">
      <formula>$AW$27</formula>
    </cfRule>
  </conditionalFormatting>
  <conditionalFormatting sqref="AW27">
    <cfRule type="cellIs" dxfId="6056" priority="109" operator="notEqual">
      <formula>$AL$37</formula>
    </cfRule>
  </conditionalFormatting>
  <conditionalFormatting sqref="AM37">
    <cfRule type="cellIs" dxfId="6055" priority="108" operator="notEqual">
      <formula>$AV$27</formula>
    </cfRule>
  </conditionalFormatting>
  <conditionalFormatting sqref="AV27">
    <cfRule type="cellIs" dxfId="6054" priority="107" operator="notEqual">
      <formula>$AM$37</formula>
    </cfRule>
  </conditionalFormatting>
  <conditionalFormatting sqref="AJ39">
    <cfRule type="cellIs" dxfId="6053" priority="106" operator="notEqual">
      <formula>$AY$25</formula>
    </cfRule>
  </conditionalFormatting>
  <conditionalFormatting sqref="AY25">
    <cfRule type="cellIs" dxfId="6052" priority="105" operator="notEqual">
      <formula>$AJ$39</formula>
    </cfRule>
  </conditionalFormatting>
  <conditionalFormatting sqref="AK39">
    <cfRule type="cellIs" dxfId="6051" priority="104" operator="notEqual">
      <formula>$AX$25</formula>
    </cfRule>
  </conditionalFormatting>
  <conditionalFormatting sqref="AX25">
    <cfRule type="cellIs" dxfId="6050" priority="103" operator="notEqual">
      <formula>$AK$39</formula>
    </cfRule>
  </conditionalFormatting>
  <conditionalFormatting sqref="AH41">
    <cfRule type="cellIs" dxfId="6049" priority="102" operator="notEqual">
      <formula>$BA$23</formula>
    </cfRule>
  </conditionalFormatting>
  <conditionalFormatting sqref="BA23">
    <cfRule type="cellIs" dxfId="6048" priority="101" operator="notEqual">
      <formula>$AH$41</formula>
    </cfRule>
  </conditionalFormatting>
  <conditionalFormatting sqref="AI41">
    <cfRule type="cellIs" dxfId="6047" priority="100" operator="notEqual">
      <formula>$AZ$23</formula>
    </cfRule>
  </conditionalFormatting>
  <conditionalFormatting sqref="AZ23">
    <cfRule type="cellIs" dxfId="6046" priority="99" operator="notEqual">
      <formula>$AI$41</formula>
    </cfRule>
  </conditionalFormatting>
  <conditionalFormatting sqref="AF43">
    <cfRule type="cellIs" dxfId="6045" priority="98" operator="notEqual">
      <formula>$BC$21</formula>
    </cfRule>
  </conditionalFormatting>
  <conditionalFormatting sqref="BC21">
    <cfRule type="cellIs" dxfId="6044" priority="97" operator="notEqual">
      <formula>$AF$43</formula>
    </cfRule>
  </conditionalFormatting>
  <conditionalFormatting sqref="AG43">
    <cfRule type="cellIs" dxfId="6043" priority="96" operator="notEqual">
      <formula>$BB$21</formula>
    </cfRule>
  </conditionalFormatting>
  <conditionalFormatting sqref="BB21">
    <cfRule type="cellIs" dxfId="6042" priority="95" operator="notEqual">
      <formula>$AG$43</formula>
    </cfRule>
  </conditionalFormatting>
  <conditionalFormatting sqref="AD45">
    <cfRule type="cellIs" dxfId="6041" priority="94" operator="notEqual">
      <formula>$BE$19</formula>
    </cfRule>
  </conditionalFormatting>
  <conditionalFormatting sqref="BE19">
    <cfRule type="cellIs" dxfId="6040" priority="93" operator="notEqual">
      <formula>$AD$45</formula>
    </cfRule>
  </conditionalFormatting>
  <conditionalFormatting sqref="AE45">
    <cfRule type="cellIs" dxfId="6039" priority="92" operator="notEqual">
      <formula>$BD$19</formula>
    </cfRule>
  </conditionalFormatting>
  <conditionalFormatting sqref="BD19">
    <cfRule type="cellIs" dxfId="6038" priority="91" operator="notEqual">
      <formula>$AE$45</formula>
    </cfRule>
  </conditionalFormatting>
  <conditionalFormatting sqref="AB47">
    <cfRule type="cellIs" dxfId="6037" priority="90" operator="notEqual">
      <formula>$BG$17</formula>
    </cfRule>
  </conditionalFormatting>
  <conditionalFormatting sqref="BG17">
    <cfRule type="cellIs" dxfId="6036" priority="89" operator="notEqual">
      <formula>$AB$47</formula>
    </cfRule>
  </conditionalFormatting>
  <conditionalFormatting sqref="AC47">
    <cfRule type="cellIs" dxfId="6035" priority="88" operator="notEqual">
      <formula>$BF$17</formula>
    </cfRule>
  </conditionalFormatting>
  <conditionalFormatting sqref="BF17">
    <cfRule type="cellIs" dxfId="6034" priority="87" operator="notEqual">
      <formula>$AC$47</formula>
    </cfRule>
  </conditionalFormatting>
  <conditionalFormatting sqref="Z49">
    <cfRule type="cellIs" dxfId="6033" priority="86" operator="notEqual">
      <formula>$BI$15</formula>
    </cfRule>
  </conditionalFormatting>
  <conditionalFormatting sqref="BI15">
    <cfRule type="cellIs" dxfId="6032" priority="85" operator="notEqual">
      <formula>$Z$49</formula>
    </cfRule>
  </conditionalFormatting>
  <conditionalFormatting sqref="AA49">
    <cfRule type="cellIs" dxfId="6031" priority="84" operator="notEqual">
      <formula>$BH$15</formula>
    </cfRule>
  </conditionalFormatting>
  <conditionalFormatting sqref="BH15">
    <cfRule type="cellIs" dxfId="6030" priority="83" operator="notEqual">
      <formula>$AA$49</formula>
    </cfRule>
  </conditionalFormatting>
  <conditionalFormatting sqref="X51">
    <cfRule type="cellIs" dxfId="6029" priority="82" operator="notEqual">
      <formula>$BK$13</formula>
    </cfRule>
  </conditionalFormatting>
  <conditionalFormatting sqref="BK13">
    <cfRule type="cellIs" dxfId="6028" priority="81" operator="notEqual">
      <formula>$X$51</formula>
    </cfRule>
  </conditionalFormatting>
  <conditionalFormatting sqref="Y51">
    <cfRule type="cellIs" dxfId="6027" priority="80" operator="notEqual">
      <formula>$BJ$13</formula>
    </cfRule>
  </conditionalFormatting>
  <conditionalFormatting sqref="BJ13">
    <cfRule type="cellIs" dxfId="6026" priority="79" operator="notEqual">
      <formula>$Y$51</formula>
    </cfRule>
  </conditionalFormatting>
  <conditionalFormatting sqref="V53">
    <cfRule type="cellIs" dxfId="6025" priority="78" operator="notEqual">
      <formula>$BM$11</formula>
    </cfRule>
  </conditionalFormatting>
  <conditionalFormatting sqref="BM11">
    <cfRule type="cellIs" dxfId="6024" priority="77" operator="notEqual">
      <formula>$V$53</formula>
    </cfRule>
  </conditionalFormatting>
  <conditionalFormatting sqref="W53">
    <cfRule type="cellIs" dxfId="6023" priority="76" operator="notEqual">
      <formula>$BL$11</formula>
    </cfRule>
  </conditionalFormatting>
  <conditionalFormatting sqref="BL11">
    <cfRule type="cellIs" dxfId="6022" priority="75" operator="notEqual">
      <formula>$W$53</formula>
    </cfRule>
  </conditionalFormatting>
  <conditionalFormatting sqref="T55">
    <cfRule type="cellIs" dxfId="6021" priority="74" operator="notEqual">
      <formula>$BO$9</formula>
    </cfRule>
  </conditionalFormatting>
  <conditionalFormatting sqref="BO9">
    <cfRule type="cellIs" dxfId="6020" priority="73" operator="notEqual">
      <formula>$T$55</formula>
    </cfRule>
  </conditionalFormatting>
  <conditionalFormatting sqref="U55">
    <cfRule type="cellIs" dxfId="6019" priority="72" operator="notEqual">
      <formula>$BN$9</formula>
    </cfRule>
  </conditionalFormatting>
  <conditionalFormatting sqref="BN9">
    <cfRule type="cellIs" dxfId="6018" priority="71" operator="notEqual">
      <formula>$U$55</formula>
    </cfRule>
  </conditionalFormatting>
  <conditionalFormatting sqref="R57">
    <cfRule type="cellIs" dxfId="6017" priority="70" operator="notEqual">
      <formula>$BQ$7</formula>
    </cfRule>
  </conditionalFormatting>
  <conditionalFormatting sqref="BQ7">
    <cfRule type="cellIs" dxfId="6016" priority="69" operator="notEqual">
      <formula>$R$57</formula>
    </cfRule>
  </conditionalFormatting>
  <conditionalFormatting sqref="S57">
    <cfRule type="cellIs" dxfId="6015" priority="68" operator="notEqual">
      <formula>$BP$7</formula>
    </cfRule>
  </conditionalFormatting>
  <conditionalFormatting sqref="BP7">
    <cfRule type="cellIs" dxfId="6014" priority="67" operator="notEqual">
      <formula>$S$57</formula>
    </cfRule>
  </conditionalFormatting>
  <conditionalFormatting sqref="AR61">
    <cfRule type="cellIs" dxfId="6013" priority="66" operator="notEqual">
      <formula>$BU$33</formula>
    </cfRule>
  </conditionalFormatting>
  <conditionalFormatting sqref="BU33">
    <cfRule type="cellIs" dxfId="6012" priority="65" operator="notEqual">
      <formula>$AR$61</formula>
    </cfRule>
  </conditionalFormatting>
  <conditionalFormatting sqref="AS61">
    <cfRule type="cellIs" dxfId="6011" priority="64" operator="notEqual">
      <formula>$BT$33</formula>
    </cfRule>
  </conditionalFormatting>
  <conditionalFormatting sqref="BT33">
    <cfRule type="cellIs" dxfId="6010" priority="63" operator="notEqual">
      <formula>$AS$61</formula>
    </cfRule>
  </conditionalFormatting>
  <conditionalFormatting sqref="AP35">
    <cfRule type="cellIs" dxfId="6009" priority="62" operator="notEqual">
      <formula>$AU$31</formula>
    </cfRule>
  </conditionalFormatting>
  <conditionalFormatting sqref="AU31">
    <cfRule type="cellIs" dxfId="6008" priority="61" operator="notEqual">
      <formula>$AP$35</formula>
    </cfRule>
  </conditionalFormatting>
  <conditionalFormatting sqref="AQ35">
    <cfRule type="cellIs" dxfId="6007" priority="60" operator="notEqual">
      <formula>$AT$31</formula>
    </cfRule>
  </conditionalFormatting>
  <conditionalFormatting sqref="AT31">
    <cfRule type="cellIs" dxfId="6006" priority="59" operator="notEqual">
      <formula>$AQ$35</formula>
    </cfRule>
  </conditionalFormatting>
  <conditionalFormatting sqref="AN37">
    <cfRule type="cellIs" dxfId="6005" priority="58" operator="notEqual">
      <formula>$AW$29</formula>
    </cfRule>
  </conditionalFormatting>
  <conditionalFormatting sqref="AW29">
    <cfRule type="cellIs" dxfId="6004" priority="57" operator="notEqual">
      <formula>$AN$37</formula>
    </cfRule>
  </conditionalFormatting>
  <conditionalFormatting sqref="AO37">
    <cfRule type="cellIs" dxfId="6003" priority="56" operator="notEqual">
      <formula>$AV$29</formula>
    </cfRule>
  </conditionalFormatting>
  <conditionalFormatting sqref="AV29">
    <cfRule type="cellIs" dxfId="6002" priority="55" operator="notEqual">
      <formula>$AO$37</formula>
    </cfRule>
  </conditionalFormatting>
  <conditionalFormatting sqref="AL39">
    <cfRule type="cellIs" dxfId="6001" priority="54" operator="notEqual">
      <formula>$AY$27</formula>
    </cfRule>
  </conditionalFormatting>
  <conditionalFormatting sqref="AY27">
    <cfRule type="cellIs" dxfId="6000" priority="53" operator="notEqual">
      <formula>$AL$39</formula>
    </cfRule>
  </conditionalFormatting>
  <conditionalFormatting sqref="AM39">
    <cfRule type="cellIs" dxfId="5999" priority="52" operator="notEqual">
      <formula>$AX$27</formula>
    </cfRule>
  </conditionalFormatting>
  <conditionalFormatting sqref="AX27">
    <cfRule type="cellIs" dxfId="5998" priority="51" operator="notEqual">
      <formula>$AM$39</formula>
    </cfRule>
  </conditionalFormatting>
  <conditionalFormatting sqref="AJ41">
    <cfRule type="cellIs" dxfId="5997" priority="50" operator="notEqual">
      <formula>$BA$25</formula>
    </cfRule>
  </conditionalFormatting>
  <conditionalFormatting sqref="BA25">
    <cfRule type="cellIs" dxfId="5996" priority="49" operator="notEqual">
      <formula>$AJ$41</formula>
    </cfRule>
  </conditionalFormatting>
  <conditionalFormatting sqref="AK41">
    <cfRule type="cellIs" dxfId="5995" priority="48" operator="notEqual">
      <formula>$AZ$25</formula>
    </cfRule>
  </conditionalFormatting>
  <conditionalFormatting sqref="AZ25">
    <cfRule type="cellIs" dxfId="5994" priority="47" operator="notEqual">
      <formula>$AK$41</formula>
    </cfRule>
  </conditionalFormatting>
  <conditionalFormatting sqref="AH43">
    <cfRule type="cellIs" dxfId="5993" priority="46" operator="notEqual">
      <formula>$BC$23</formula>
    </cfRule>
  </conditionalFormatting>
  <conditionalFormatting sqref="BC23">
    <cfRule type="cellIs" dxfId="5992" priority="45" operator="notEqual">
      <formula>$AH$43</formula>
    </cfRule>
  </conditionalFormatting>
  <conditionalFormatting sqref="AI43">
    <cfRule type="cellIs" dxfId="5991" priority="44" operator="notEqual">
      <formula>$BB$23</formula>
    </cfRule>
  </conditionalFormatting>
  <conditionalFormatting sqref="BB23">
    <cfRule type="cellIs" dxfId="5990" priority="43" operator="notEqual">
      <formula>$AI$43</formula>
    </cfRule>
  </conditionalFormatting>
  <conditionalFormatting sqref="AF45">
    <cfRule type="cellIs" dxfId="5989" priority="42" operator="notEqual">
      <formula>$BE$21</formula>
    </cfRule>
  </conditionalFormatting>
  <conditionalFormatting sqref="BE21">
    <cfRule type="cellIs" dxfId="5988" priority="41" operator="notEqual">
      <formula>$AF$45</formula>
    </cfRule>
  </conditionalFormatting>
  <conditionalFormatting sqref="AG45">
    <cfRule type="cellIs" dxfId="5987" priority="40" operator="notEqual">
      <formula>$BD$21</formula>
    </cfRule>
  </conditionalFormatting>
  <conditionalFormatting sqref="BD21">
    <cfRule type="cellIs" dxfId="5986" priority="39" operator="notEqual">
      <formula>$AG$45</formula>
    </cfRule>
  </conditionalFormatting>
  <conditionalFormatting sqref="AD47">
    <cfRule type="cellIs" dxfId="5985" priority="38" operator="notEqual">
      <formula>$BG$19</formula>
    </cfRule>
  </conditionalFormatting>
  <conditionalFormatting sqref="BG19">
    <cfRule type="cellIs" dxfId="5984" priority="37" operator="notEqual">
      <formula>$AD$47</formula>
    </cfRule>
  </conditionalFormatting>
  <conditionalFormatting sqref="AE47">
    <cfRule type="cellIs" dxfId="5983" priority="36" operator="notEqual">
      <formula>$BF$19</formula>
    </cfRule>
  </conditionalFormatting>
  <conditionalFormatting sqref="BF19">
    <cfRule type="cellIs" dxfId="5982" priority="35" operator="notEqual">
      <formula>$AE$47</formula>
    </cfRule>
  </conditionalFormatting>
  <conditionalFormatting sqref="AB49">
    <cfRule type="cellIs" dxfId="5981" priority="34" operator="notEqual">
      <formula>$BI$17</formula>
    </cfRule>
  </conditionalFormatting>
  <conditionalFormatting sqref="BI17">
    <cfRule type="cellIs" dxfId="5980" priority="33" operator="notEqual">
      <formula>$AB$49</formula>
    </cfRule>
  </conditionalFormatting>
  <conditionalFormatting sqref="AC49">
    <cfRule type="cellIs" dxfId="5979" priority="32" operator="notEqual">
      <formula>$BH$17</formula>
    </cfRule>
  </conditionalFormatting>
  <conditionalFormatting sqref="BH17">
    <cfRule type="cellIs" dxfId="5978" priority="31" operator="notEqual">
      <formula>$AC$49</formula>
    </cfRule>
  </conditionalFormatting>
  <conditionalFormatting sqref="Z51">
    <cfRule type="cellIs" dxfId="5977" priority="30" operator="notEqual">
      <formula>$BK$15</formula>
    </cfRule>
  </conditionalFormatting>
  <conditionalFormatting sqref="BK15">
    <cfRule type="cellIs" dxfId="5976" priority="29" operator="notEqual">
      <formula>$Z$51</formula>
    </cfRule>
  </conditionalFormatting>
  <conditionalFormatting sqref="AA51">
    <cfRule type="cellIs" dxfId="5975" priority="28" operator="notEqual">
      <formula>$BJ$15</formula>
    </cfRule>
  </conditionalFormatting>
  <conditionalFormatting sqref="BJ15">
    <cfRule type="cellIs" dxfId="5974" priority="27" operator="notEqual">
      <formula>$AA$51</formula>
    </cfRule>
  </conditionalFormatting>
  <conditionalFormatting sqref="X53">
    <cfRule type="cellIs" dxfId="5973" priority="26" operator="notEqual">
      <formula>$BM$13</formula>
    </cfRule>
  </conditionalFormatting>
  <conditionalFormatting sqref="BM13">
    <cfRule type="cellIs" dxfId="5972" priority="25" operator="notEqual">
      <formula>$X$53</formula>
    </cfRule>
  </conditionalFormatting>
  <conditionalFormatting sqref="Y53">
    <cfRule type="cellIs" dxfId="5971" priority="24" operator="notEqual">
      <formula>$BL$13</formula>
    </cfRule>
  </conditionalFormatting>
  <conditionalFormatting sqref="BL13">
    <cfRule type="cellIs" dxfId="5970" priority="23" operator="notEqual">
      <formula>$Y$53</formula>
    </cfRule>
  </conditionalFormatting>
  <conditionalFormatting sqref="V55">
    <cfRule type="cellIs" dxfId="5969" priority="22" operator="notEqual">
      <formula>$BO$11</formula>
    </cfRule>
  </conditionalFormatting>
  <conditionalFormatting sqref="BO11">
    <cfRule type="cellIs" dxfId="5968" priority="21" operator="notEqual">
      <formula>$V$55</formula>
    </cfRule>
  </conditionalFormatting>
  <conditionalFormatting sqref="W55">
    <cfRule type="cellIs" dxfId="5967" priority="20" operator="notEqual">
      <formula>$BN$11</formula>
    </cfRule>
  </conditionalFormatting>
  <conditionalFormatting sqref="BN11">
    <cfRule type="cellIs" dxfId="5966" priority="19" operator="notEqual">
      <formula>$W$55</formula>
    </cfRule>
  </conditionalFormatting>
  <conditionalFormatting sqref="T57">
    <cfRule type="cellIs" dxfId="5965" priority="18" operator="notEqual">
      <formula>$BQ$9</formula>
    </cfRule>
  </conditionalFormatting>
  <conditionalFormatting sqref="BQ9">
    <cfRule type="cellIs" dxfId="5964" priority="17" operator="notEqual">
      <formula>$T$57</formula>
    </cfRule>
  </conditionalFormatting>
  <conditionalFormatting sqref="U57">
    <cfRule type="cellIs" dxfId="5963" priority="16" operator="notEqual">
      <formula>$BP$9</formula>
    </cfRule>
  </conditionalFormatting>
  <conditionalFormatting sqref="BP9">
    <cfRule type="cellIs" dxfId="5962" priority="15" operator="notEqual">
      <formula>$U$57</formula>
    </cfRule>
  </conditionalFormatting>
  <conditionalFormatting sqref="R59">
    <cfRule type="cellIs" dxfId="5961" priority="14" operator="notEqual">
      <formula>$BS$7</formula>
    </cfRule>
  </conditionalFormatting>
  <conditionalFormatting sqref="BS7">
    <cfRule type="cellIs" dxfId="5960" priority="13" operator="notEqual">
      <formula>$R$59</formula>
    </cfRule>
  </conditionalFormatting>
  <conditionalFormatting sqref="S59">
    <cfRule type="cellIs" dxfId="5959" priority="12" operator="notEqual">
      <formula>$BR$7</formula>
    </cfRule>
  </conditionalFormatting>
  <conditionalFormatting sqref="BR7">
    <cfRule type="cellIs" dxfId="5958" priority="11" operator="notEqual">
      <formula>$S$59</formula>
    </cfRule>
  </conditionalFormatting>
  <conditionalFormatting sqref="AZ22:BA22">
    <cfRule type="cellIs" dxfId="5957" priority="10" operator="equal">
      <formula>3</formula>
    </cfRule>
  </conditionalFormatting>
  <conditionalFormatting sqref="BB22:BC22">
    <cfRule type="cellIs" dxfId="5956" priority="9" operator="equal">
      <formula>3</formula>
    </cfRule>
  </conditionalFormatting>
  <conditionalFormatting sqref="AZ24:BA24">
    <cfRule type="cellIs" dxfId="5955" priority="8" operator="equal">
      <formula>3</formula>
    </cfRule>
  </conditionalFormatting>
  <conditionalFormatting sqref="BB24:BC24">
    <cfRule type="cellIs" dxfId="5954" priority="7" operator="equal">
      <formula>3</formula>
    </cfRule>
  </conditionalFormatting>
  <conditionalFormatting sqref="BD24:BE24">
    <cfRule type="cellIs" dxfId="5953" priority="5" operator="equal">
      <formula>3</formula>
    </cfRule>
  </conditionalFormatting>
  <conditionalFormatting sqref="AZ26:BA26">
    <cfRule type="cellIs" dxfId="5952" priority="4" operator="equal">
      <formula>3</formula>
    </cfRule>
  </conditionalFormatting>
  <conditionalFormatting sqref="BB26:BC26">
    <cfRule type="cellIs" dxfId="5951" priority="3" operator="equal">
      <formula>3</formula>
    </cfRule>
  </conditionalFormatting>
  <conditionalFormatting sqref="BD26:BE26">
    <cfRule type="cellIs" dxfId="5950" priority="2" operator="equal">
      <formula>3</formula>
    </cfRule>
  </conditionalFormatting>
  <conditionalFormatting sqref="M6:M61">
    <cfRule type="top10" dxfId="5949" priority="1" rank="1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T88"/>
  <sheetViews>
    <sheetView zoomScale="70" zoomScaleNormal="70" workbookViewId="0">
      <selection sqref="A1:BV1"/>
    </sheetView>
  </sheetViews>
  <sheetFormatPr defaultRowHeight="12.75" outlineLevelCol="1" x14ac:dyDescent="0.25"/>
  <cols>
    <col min="1" max="1" width="6" style="2" customWidth="1"/>
    <col min="2" max="2" width="23.28515625" style="2" customWidth="1"/>
    <col min="3" max="3" width="15.5703125" style="2" customWidth="1" outlineLevel="1"/>
    <col min="4" max="4" width="5.7109375" style="2" hidden="1" customWidth="1" outlineLevel="1"/>
    <col min="5" max="9" width="5.7109375" style="2" customWidth="1" outlineLevel="1"/>
    <col min="10" max="10" width="7" style="2" customWidth="1" outlineLevel="1"/>
    <col min="11" max="11" width="4.5703125" style="2" customWidth="1"/>
    <col min="12" max="12" width="4" style="2" customWidth="1"/>
    <col min="13" max="13" width="5.7109375" style="2" customWidth="1"/>
    <col min="14" max="14" width="7" style="2" customWidth="1"/>
    <col min="15" max="16" width="3.7109375" style="2" customWidth="1"/>
    <col min="17" max="17" width="5.7109375" style="2" customWidth="1"/>
    <col min="18" max="29" width="2.5703125" style="2" customWidth="1"/>
    <col min="30" max="31" width="2.5703125" style="38" customWidth="1"/>
    <col min="32" max="57" width="2.5703125" style="2" customWidth="1"/>
    <col min="58" max="59" width="2.5703125" style="38" customWidth="1"/>
    <col min="60" max="72" width="2.5703125" style="2" customWidth="1"/>
    <col min="73" max="73" width="2.7109375" style="2" customWidth="1"/>
    <col min="74" max="74" width="8.28515625" style="2" customWidth="1"/>
    <col min="75" max="75" width="6" style="2" customWidth="1"/>
    <col min="76" max="76" width="3.85546875" style="2" customWidth="1" outlineLevel="1"/>
    <col min="77" max="77" width="22.7109375" style="2" customWidth="1" outlineLevel="1"/>
    <col min="78" max="89" width="2.42578125" style="2" customWidth="1" outlineLevel="1"/>
    <col min="90" max="91" width="5.7109375" style="2" customWidth="1" outlineLevel="1"/>
    <col min="92" max="92" width="6" style="2" customWidth="1" outlineLevel="1"/>
    <col min="93" max="120" width="4.28515625" style="2" customWidth="1"/>
    <col min="121" max="16384" width="9.140625" style="2"/>
  </cols>
  <sheetData>
    <row r="1" spans="1:150" ht="36.75" customHeight="1" x14ac:dyDescent="0.3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30.75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17.25" hidden="1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0" ht="20.25" x14ac:dyDescent="0.25">
      <c r="A4" s="199" t="s">
        <v>2</v>
      </c>
      <c r="B4" s="199"/>
      <c r="C4" s="200"/>
      <c r="D4" s="200"/>
      <c r="E4" s="200"/>
      <c r="F4" s="2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"/>
      <c r="AC4" s="1"/>
      <c r="AD4" s="1"/>
      <c r="AE4" s="1"/>
      <c r="AF4" s="202" t="s">
        <v>135</v>
      </c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0" ht="41.25" customHeight="1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189" t="s">
        <v>18</v>
      </c>
      <c r="P5" s="189"/>
      <c r="Q5" s="5" t="s">
        <v>19</v>
      </c>
      <c r="R5" s="192">
        <v>1</v>
      </c>
      <c r="S5" s="192"/>
      <c r="T5" s="189">
        <v>2</v>
      </c>
      <c r="U5" s="189"/>
      <c r="V5" s="189">
        <v>3</v>
      </c>
      <c r="W5" s="189"/>
      <c r="X5" s="190">
        <v>4</v>
      </c>
      <c r="Y5" s="191"/>
      <c r="Z5" s="189">
        <v>5</v>
      </c>
      <c r="AA5" s="189"/>
      <c r="AB5" s="189">
        <v>6</v>
      </c>
      <c r="AC5" s="189"/>
      <c r="AD5" s="242">
        <v>7</v>
      </c>
      <c r="AE5" s="242"/>
      <c r="AF5" s="189">
        <v>8</v>
      </c>
      <c r="AG5" s="189"/>
      <c r="AH5" s="189">
        <v>9</v>
      </c>
      <c r="AI5" s="189"/>
      <c r="AJ5" s="189">
        <v>10</v>
      </c>
      <c r="AK5" s="189"/>
      <c r="AL5" s="189">
        <v>11</v>
      </c>
      <c r="AM5" s="189"/>
      <c r="AN5" s="189">
        <v>12</v>
      </c>
      <c r="AO5" s="189"/>
      <c r="AP5" s="189">
        <v>13</v>
      </c>
      <c r="AQ5" s="189"/>
      <c r="AR5" s="189">
        <v>14</v>
      </c>
      <c r="AS5" s="189"/>
      <c r="AT5" s="189">
        <v>15</v>
      </c>
      <c r="AU5" s="189"/>
      <c r="AV5" s="189">
        <v>16</v>
      </c>
      <c r="AW5" s="189"/>
      <c r="AX5" s="189">
        <v>17</v>
      </c>
      <c r="AY5" s="189"/>
      <c r="AZ5" s="189">
        <v>18</v>
      </c>
      <c r="BA5" s="189"/>
      <c r="BB5" s="189">
        <v>19</v>
      </c>
      <c r="BC5" s="189"/>
      <c r="BD5" s="189">
        <v>20</v>
      </c>
      <c r="BE5" s="189"/>
      <c r="BF5" s="242">
        <v>21</v>
      </c>
      <c r="BG5" s="242"/>
      <c r="BH5" s="189">
        <v>22</v>
      </c>
      <c r="BI5" s="189"/>
      <c r="BJ5" s="189">
        <v>23</v>
      </c>
      <c r="BK5" s="189"/>
      <c r="BL5" s="189">
        <v>24</v>
      </c>
      <c r="BM5" s="189"/>
      <c r="BN5" s="189">
        <v>25</v>
      </c>
      <c r="BO5" s="189"/>
      <c r="BP5" s="189">
        <v>26</v>
      </c>
      <c r="BQ5" s="189"/>
      <c r="BR5" s="189">
        <v>27</v>
      </c>
      <c r="BS5" s="189"/>
      <c r="BT5" s="189">
        <v>28</v>
      </c>
      <c r="BU5" s="190"/>
      <c r="BV5" s="6" t="s">
        <v>20</v>
      </c>
      <c r="BW5" s="7"/>
      <c r="BX5" s="6" t="s">
        <v>4</v>
      </c>
      <c r="BY5" s="6" t="s">
        <v>21</v>
      </c>
      <c r="BZ5" s="187">
        <v>1</v>
      </c>
      <c r="CA5" s="188"/>
      <c r="CB5" s="187">
        <v>2</v>
      </c>
      <c r="CC5" s="188"/>
      <c r="CD5" s="187">
        <v>3</v>
      </c>
      <c r="CE5" s="188"/>
      <c r="CF5" s="187">
        <v>4</v>
      </c>
      <c r="CG5" s="188"/>
      <c r="CH5" s="187">
        <v>5</v>
      </c>
      <c r="CI5" s="188"/>
      <c r="CJ5" s="187">
        <v>6</v>
      </c>
      <c r="CK5" s="188"/>
      <c r="CL5" s="6" t="s">
        <v>22</v>
      </c>
      <c r="CM5" s="6" t="s">
        <v>17</v>
      </c>
      <c r="CN5" s="8"/>
      <c r="CO5" s="9">
        <v>1</v>
      </c>
      <c r="CP5" s="9">
        <v>2</v>
      </c>
      <c r="CQ5" s="9">
        <v>3</v>
      </c>
      <c r="CR5" s="9">
        <v>4</v>
      </c>
      <c r="CS5" s="9">
        <v>5</v>
      </c>
      <c r="CT5" s="9">
        <v>6</v>
      </c>
      <c r="CU5" s="9">
        <v>7</v>
      </c>
      <c r="CV5" s="9">
        <v>8</v>
      </c>
      <c r="CW5" s="9">
        <v>9</v>
      </c>
      <c r="CX5" s="9">
        <v>10</v>
      </c>
      <c r="CY5" s="9">
        <v>11</v>
      </c>
      <c r="CZ5" s="9">
        <v>12</v>
      </c>
      <c r="DA5" s="9">
        <v>13</v>
      </c>
      <c r="DB5" s="9">
        <v>14</v>
      </c>
      <c r="DC5" s="9">
        <v>15</v>
      </c>
      <c r="DD5" s="9">
        <v>16</v>
      </c>
      <c r="DE5" s="9">
        <v>17</v>
      </c>
      <c r="DF5" s="9">
        <v>18</v>
      </c>
      <c r="DG5" s="9">
        <v>19</v>
      </c>
      <c r="DH5" s="9">
        <v>20</v>
      </c>
      <c r="DI5" s="9">
        <v>21</v>
      </c>
      <c r="DJ5" s="9">
        <v>22</v>
      </c>
      <c r="DK5" s="9">
        <v>23</v>
      </c>
      <c r="DL5" s="9">
        <v>24</v>
      </c>
      <c r="DM5" s="9">
        <v>25</v>
      </c>
      <c r="DN5" s="9">
        <v>26</v>
      </c>
      <c r="DO5" s="9">
        <v>27</v>
      </c>
      <c r="DP5" s="9">
        <v>28</v>
      </c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0" ht="11.25" customHeight="1" x14ac:dyDescent="0.25">
      <c r="A6" s="150" t="s">
        <v>23</v>
      </c>
      <c r="B6" s="232" t="s">
        <v>136</v>
      </c>
      <c r="C6" s="233" t="s">
        <v>137</v>
      </c>
      <c r="D6" s="153"/>
      <c r="E6" s="146">
        <f>IF(G6="",0,IF(F6+G6&lt;1000,1000,F6+G6))</f>
        <v>1079.46</v>
      </c>
      <c r="F6" s="146">
        <f>IF(I6&gt;150,IF(H6&gt;=65,0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(15+50)%)*10),IF(I6&lt;-150,IF(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&lt;1,0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)</f>
        <v>-28.540000000000045</v>
      </c>
      <c r="G6" s="138">
        <v>1108</v>
      </c>
      <c r="H6" s="144">
        <f>IF(COUNT(AT6:BU6)=0,0,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/((COUNT(AT6:BU6))*2)%)</f>
        <v>30.769230769230766</v>
      </c>
      <c r="I6" s="146">
        <f>IF(G6="",0,G6-IF(SUM($G$34:$G$61)=0,0,(SUM($G$34:$G$61)/(COUNT($G$34:$G$61)))))</f>
        <v>-82.538461538461434</v>
      </c>
      <c r="J6" s="146">
        <f>IF(G6=0,0,(SUM($G$6:$G$61)-G6)/(COUNT($G$6:$G$61)-1))</f>
        <v>1174.44</v>
      </c>
      <c r="K6" s="148">
        <f>SUM(T6:AS6)</f>
        <v>13</v>
      </c>
      <c r="L6" s="148">
        <f>SUM(AT6:BU6)</f>
        <v>12</v>
      </c>
      <c r="M6" s="228">
        <f>SUM(L6+K6)</f>
        <v>25</v>
      </c>
      <c r="N6" s="230">
        <v>23</v>
      </c>
      <c r="O6" s="140">
        <f>IF(O7+P7&lt;1,0,SUM(O7/P7))</f>
        <v>0.7</v>
      </c>
      <c r="P6" s="141"/>
      <c r="Q6" s="148">
        <f>CO62</f>
        <v>240</v>
      </c>
      <c r="R6" s="195">
        <v>0</v>
      </c>
      <c r="S6" s="195"/>
      <c r="T6" s="177">
        <f>IF(T7+U7=0,"",IF(T7=4,3,IF(T7=3,1,0)))</f>
        <v>1</v>
      </c>
      <c r="U6" s="131"/>
      <c r="V6" s="131">
        <f>IF(V7+W7=0,"",IF(V7=4,3,IF(V7=3,1,0)))</f>
        <v>1</v>
      </c>
      <c r="W6" s="131"/>
      <c r="X6" s="131">
        <f>IF(X7+Y7=0,"",IF(X7=4,3,IF(X7=3,1,0)))</f>
        <v>0</v>
      </c>
      <c r="Y6" s="131"/>
      <c r="Z6" s="131">
        <f>IF(Z7+AA7=0,"",IF(Z7=4,3,IF(Z7=3,1,0)))</f>
        <v>0</v>
      </c>
      <c r="AA6" s="131"/>
      <c r="AB6" s="131">
        <f>IF(AB7+AC7=0,"",IF(AB7=4,3,IF(AB7=3,1,0)))</f>
        <v>1</v>
      </c>
      <c r="AC6" s="131"/>
      <c r="AD6" s="182" t="str">
        <f>IF(AD7+AE7=0,"",IF(AD7=4,3,IF(AD7=3,1,0)))</f>
        <v/>
      </c>
      <c r="AE6" s="182"/>
      <c r="AF6" s="131">
        <f>IF(AF7+AG7=0,"",IF(AF7=4,3,IF(AF7=3,1,0)))</f>
        <v>0</v>
      </c>
      <c r="AG6" s="131"/>
      <c r="AH6" s="131">
        <f>IF(AH7+AI7=0,"",IF(AH7=4,3,IF(AH7=3,1,0)))</f>
        <v>1</v>
      </c>
      <c r="AI6" s="131"/>
      <c r="AJ6" s="131">
        <f>IF(AJ7+AK7=0,"",IF(AJ7=4,3,IF(AJ7=3,1,0)))</f>
        <v>0</v>
      </c>
      <c r="AK6" s="131"/>
      <c r="AL6" s="131">
        <f>IF(AL7+AM7=0,"",IF(AL7=4,3,IF(AL7=3,1,0)))</f>
        <v>0</v>
      </c>
      <c r="AM6" s="131"/>
      <c r="AN6" s="131">
        <f>IF(AN7+AO7=0,"",IF(AN7=4,3,IF(AN7=3,1,0)))</f>
        <v>3</v>
      </c>
      <c r="AO6" s="131"/>
      <c r="AP6" s="131">
        <f>IF(AP7+AQ7=0,"",IF(AP7=4,3,IF(AP7=3,1,0)))</f>
        <v>3</v>
      </c>
      <c r="AQ6" s="131"/>
      <c r="AR6" s="131">
        <f>IF(AR7+AS7=0,"",IF(AR7=4,3,IF(AR7=3,1,0)))</f>
        <v>3</v>
      </c>
      <c r="AS6" s="131"/>
      <c r="AT6" s="135">
        <f>IF(AT7+AU7=0,"",IF(AT7=4,3,IF(AT7=3,1,0)))</f>
        <v>0</v>
      </c>
      <c r="AU6" s="135"/>
      <c r="AV6" s="135">
        <f>IF(AV7+AW7=0,"",IF(AV7=4,3,IF(AV7=3,1,0)))</f>
        <v>3</v>
      </c>
      <c r="AW6" s="135"/>
      <c r="AX6" s="135">
        <f>IF(AX7+AY7=0,"",IF(AX7=4,3,IF(AX7=3,1,0)))</f>
        <v>3</v>
      </c>
      <c r="AY6" s="135"/>
      <c r="AZ6" s="135">
        <f>IF(AZ7+BA7=0,"",IF(AZ7=4,3,IF(AZ7=3,1,0)))</f>
        <v>3</v>
      </c>
      <c r="BA6" s="135"/>
      <c r="BB6" s="135">
        <f>IF(BB7+BC7=0,"",IF(BB7=4,3,IF(BB7=3,1,0)))</f>
        <v>0</v>
      </c>
      <c r="BC6" s="135"/>
      <c r="BD6" s="135">
        <f>IF(BD7+BE7=0,"",IF(BD7=4,3,IF(BD7=3,1,0)))</f>
        <v>0</v>
      </c>
      <c r="BE6" s="135"/>
      <c r="BF6" s="182" t="str">
        <f>IF(BF7+BG7=0,"",IF(BF7=4,3,IF(BF7=3,1,0)))</f>
        <v/>
      </c>
      <c r="BG6" s="182"/>
      <c r="BH6" s="135">
        <f>IF(BH7+BI7=0,"",IF(BH7=4,3,IF(BH7=3,1,0)))</f>
        <v>0</v>
      </c>
      <c r="BI6" s="135"/>
      <c r="BJ6" s="135">
        <f>IF(BJ7+BK7=0,"",IF(BJ7=4,3,IF(BJ7=3,1,0)))</f>
        <v>0</v>
      </c>
      <c r="BK6" s="135"/>
      <c r="BL6" s="135">
        <f>IF(BL7+BM7=0,"",IF(BL7=4,3,IF(BL7=3,1,0)))</f>
        <v>0</v>
      </c>
      <c r="BM6" s="135"/>
      <c r="BN6" s="135">
        <f>IF(BN7+BO7=0,"",IF(BN7=4,3,IF(BN7=3,1,0)))</f>
        <v>0</v>
      </c>
      <c r="BO6" s="135"/>
      <c r="BP6" s="135">
        <f>IF(BP7+BQ7=0,"",IF(BP7=4,3,IF(BP7=3,1,0)))</f>
        <v>0</v>
      </c>
      <c r="BQ6" s="135"/>
      <c r="BR6" s="135">
        <f>IF(BR7+BS7=0,"",IF(BR7=4,3,IF(BR7=3,1,0)))</f>
        <v>0</v>
      </c>
      <c r="BS6" s="135"/>
      <c r="BT6" s="135">
        <f>IF(BT7+BU7=0,"",IF(BT7=4,3,IF(BT7=3,1,0)))</f>
        <v>3</v>
      </c>
      <c r="BU6" s="135"/>
      <c r="BV6" s="134"/>
      <c r="BW6" s="1"/>
      <c r="BX6" s="150">
        <v>1</v>
      </c>
      <c r="BY6" s="232" t="s">
        <v>136</v>
      </c>
      <c r="BZ6" s="10" t="s">
        <v>27</v>
      </c>
      <c r="CA6" s="11"/>
      <c r="CB6" s="163">
        <f>IF(CB7+CC7=0,"",IF(CB7=4,3,IF(CB7=3,1,0)))</f>
        <v>1</v>
      </c>
      <c r="CC6" s="163"/>
      <c r="CD6" s="163">
        <f>IF(CD7+CE7=0,"",IF(CD7=4,3,IF(CD7=3,1,0)))</f>
        <v>1</v>
      </c>
      <c r="CE6" s="163"/>
      <c r="CF6" s="163" t="str">
        <f>IF(CF7+CG7=0,"",IF(CF7=4,3,IF(CF7=3,1,0)))</f>
        <v/>
      </c>
      <c r="CG6" s="163"/>
      <c r="CH6" s="163" t="str">
        <f>IF(CH7+CI7=0,"",IF(CH7=4,3,IF(CH7=3,1,0)))</f>
        <v/>
      </c>
      <c r="CI6" s="163"/>
      <c r="CJ6" s="163" t="str">
        <f>IF(CJ7+CK7=0,"",IF(CJ7=4,3,IF(CJ7=3,1,0)))</f>
        <v/>
      </c>
      <c r="CK6" s="163"/>
      <c r="CL6" s="150">
        <f>SUM(BZ6:CK6)</f>
        <v>2</v>
      </c>
      <c r="CM6" s="153"/>
      <c r="CN6" s="1"/>
      <c r="CO6" s="126"/>
      <c r="CP6" s="129">
        <f>IF($T6=1,$M6/2)+IF($T6=0,$M6)</f>
        <v>12.5</v>
      </c>
      <c r="CQ6" s="129">
        <f>IF($V6=1,$M6/2)+IF($V6=0,$M6)</f>
        <v>12.5</v>
      </c>
      <c r="CR6" s="129">
        <f>IF($X6=1,$M6/2)+IF($X6=0,$M6)</f>
        <v>25</v>
      </c>
      <c r="CS6" s="129">
        <f>IF($Z6=1,$M6/2)+IF($Z6=0,$M6)</f>
        <v>25</v>
      </c>
      <c r="CT6" s="129">
        <f>IF($AB6=1,$M6/2)+IF($AB6=0,$M6)</f>
        <v>12.5</v>
      </c>
      <c r="CU6" s="129">
        <f>IF($AD6=1,$M6/2)+IF($AD6=0,$M6)</f>
        <v>0</v>
      </c>
      <c r="CV6" s="129">
        <f>IF($AF6=1,$M6/2)+IF($AF6=0,$M6)</f>
        <v>25</v>
      </c>
      <c r="CW6" s="129">
        <f>IF($AH6=1,$M6/2)+IF($AH6=0,$M6)</f>
        <v>12.5</v>
      </c>
      <c r="CX6" s="129">
        <f>IF($AJ6=1,$M6/2)+IF($AJ6=0,$M6)</f>
        <v>25</v>
      </c>
      <c r="CY6" s="129">
        <f>IF($AL6=1,$M6/2)+IF($AL6=0,$M6)</f>
        <v>25</v>
      </c>
      <c r="CZ6" s="129">
        <f>IF($AN6=1,$M6/2)+IF($AN6=0,$M6)</f>
        <v>0</v>
      </c>
      <c r="DA6" s="129">
        <f>IF($AP6=1,$M6/2)+IF($AP6=0,$M6)</f>
        <v>0</v>
      </c>
      <c r="DB6" s="129">
        <f>IF($AR6=1,$M6/2)+IF($AR6=0,$M6)</f>
        <v>0</v>
      </c>
      <c r="DC6" s="129">
        <f>IF($AT6=1,$M6/2)+IF($AT6=0,$M6)</f>
        <v>25</v>
      </c>
      <c r="DD6" s="129">
        <f>IF($AV6=1,$M6/2)+IF($AV6=0,$M6)</f>
        <v>0</v>
      </c>
      <c r="DE6" s="129">
        <f>IF($AX6=1,$M6/2)+IF($AX6=0,$M6)</f>
        <v>0</v>
      </c>
      <c r="DF6" s="129">
        <f>IF($AZ6=1,$M6/2)+IF($AZ6=0,$M6)</f>
        <v>0</v>
      </c>
      <c r="DG6" s="129">
        <f>IF($BB6=1,$M6/2)+IF($BB6=0,$M6)</f>
        <v>25</v>
      </c>
      <c r="DH6" s="129">
        <f>IF($BD6=1,$M6/2)+IF($BD6=0,$M6)</f>
        <v>25</v>
      </c>
      <c r="DI6" s="129">
        <f>IF($BF6=1,$M6/2)+IF($BF6=0,$M6)</f>
        <v>0</v>
      </c>
      <c r="DJ6" s="129">
        <f>IF($BH6=1,$M6/2)+IF($BH6=0,$M6)</f>
        <v>25</v>
      </c>
      <c r="DK6" s="129">
        <f>IF($BJ6=1,$M6/2)+IF($BJ6=0,$M6)</f>
        <v>25</v>
      </c>
      <c r="DL6" s="129">
        <f>IF($BL6=1,$M6/2)+IF($BL6=0,$M6)</f>
        <v>25</v>
      </c>
      <c r="DM6" s="129">
        <f>IF($BN6=1,$M6/2)+IF($BN6=0,$M6)</f>
        <v>25</v>
      </c>
      <c r="DN6" s="129">
        <f>IF($BP6=1,$M6/2)+IF($BP6=0,$M6)</f>
        <v>25</v>
      </c>
      <c r="DO6" s="129">
        <f>IF($BR6=1,$M6/2)+IF($BR6=0,$M6)</f>
        <v>25</v>
      </c>
      <c r="DP6" s="129">
        <f>IF($BT6=1,$M6/2)+IF($BT6=0,$M6)</f>
        <v>0</v>
      </c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11.25" customHeight="1" x14ac:dyDescent="0.25">
      <c r="A7" s="150"/>
      <c r="B7" s="232"/>
      <c r="C7" s="233"/>
      <c r="D7" s="153"/>
      <c r="E7" s="147"/>
      <c r="F7" s="147"/>
      <c r="G7" s="139"/>
      <c r="H7" s="145"/>
      <c r="I7" s="147"/>
      <c r="J7" s="147"/>
      <c r="K7" s="149"/>
      <c r="L7" s="149"/>
      <c r="M7" s="229"/>
      <c r="N7" s="231"/>
      <c r="O7" s="12">
        <f>SUM(R7,T7,V7,X7,Z7,AB7,AD7,AF7,AH7,AJ7,AL7,AN7,AP7,AR7,AT7,AV7,AX7,AZ7,BB7,BD7,BF7,BH7,BJ7,BL7,BN7,BP7,BR7,BT7)</f>
        <v>56</v>
      </c>
      <c r="P7" s="13">
        <f>SUM(S7,U7,W7,Y7,AA7,AC7,AE7,AG7,AI7,AK7,AM7,AO7,AQ7,AS7,AU7,AW7,AY7,BA7,BC7,BE7,BG7,BI7,BK7,BM7,BO7,BQ7,BS7,BU7)</f>
        <v>80</v>
      </c>
      <c r="Q7" s="149"/>
      <c r="R7" s="27"/>
      <c r="S7" s="28"/>
      <c r="T7" s="16">
        <v>3</v>
      </c>
      <c r="U7" s="17">
        <v>3</v>
      </c>
      <c r="V7" s="18">
        <v>3</v>
      </c>
      <c r="W7" s="17">
        <v>3</v>
      </c>
      <c r="X7" s="18">
        <v>2</v>
      </c>
      <c r="Y7" s="17">
        <v>4</v>
      </c>
      <c r="Z7" s="18">
        <v>0</v>
      </c>
      <c r="AA7" s="17">
        <v>4</v>
      </c>
      <c r="AB7" s="18">
        <v>3</v>
      </c>
      <c r="AC7" s="17">
        <v>3</v>
      </c>
      <c r="AD7" s="36"/>
      <c r="AE7" s="35"/>
      <c r="AF7" s="18">
        <v>1</v>
      </c>
      <c r="AG7" s="17">
        <v>4</v>
      </c>
      <c r="AH7" s="18">
        <v>3</v>
      </c>
      <c r="AI7" s="17">
        <v>3</v>
      </c>
      <c r="AJ7" s="18">
        <v>1</v>
      </c>
      <c r="AK7" s="17">
        <v>4</v>
      </c>
      <c r="AL7" s="18">
        <v>2</v>
      </c>
      <c r="AM7" s="17">
        <v>4</v>
      </c>
      <c r="AN7" s="18">
        <v>4</v>
      </c>
      <c r="AO7" s="17">
        <v>2</v>
      </c>
      <c r="AP7" s="18">
        <v>4</v>
      </c>
      <c r="AQ7" s="17">
        <v>2</v>
      </c>
      <c r="AR7" s="18">
        <v>4</v>
      </c>
      <c r="AS7" s="17">
        <v>2</v>
      </c>
      <c r="AT7" s="21">
        <v>1</v>
      </c>
      <c r="AU7" s="22">
        <v>4</v>
      </c>
      <c r="AV7" s="21">
        <v>4</v>
      </c>
      <c r="AW7" s="22">
        <v>2</v>
      </c>
      <c r="AX7" s="21">
        <v>4</v>
      </c>
      <c r="AY7" s="22">
        <v>0</v>
      </c>
      <c r="AZ7" s="21">
        <v>4</v>
      </c>
      <c r="BA7" s="22">
        <v>2</v>
      </c>
      <c r="BB7" s="21">
        <v>2</v>
      </c>
      <c r="BC7" s="22">
        <v>4</v>
      </c>
      <c r="BD7" s="21">
        <v>1</v>
      </c>
      <c r="BE7" s="22">
        <v>4</v>
      </c>
      <c r="BF7" s="36"/>
      <c r="BG7" s="35"/>
      <c r="BH7" s="21">
        <v>1</v>
      </c>
      <c r="BI7" s="22">
        <v>4</v>
      </c>
      <c r="BJ7" s="21">
        <v>1</v>
      </c>
      <c r="BK7" s="22">
        <v>4</v>
      </c>
      <c r="BL7" s="21">
        <v>2</v>
      </c>
      <c r="BM7" s="22">
        <v>4</v>
      </c>
      <c r="BN7" s="21">
        <v>1</v>
      </c>
      <c r="BO7" s="22">
        <v>4</v>
      </c>
      <c r="BP7" s="21">
        <v>0</v>
      </c>
      <c r="BQ7" s="22">
        <v>4</v>
      </c>
      <c r="BR7" s="21">
        <v>1</v>
      </c>
      <c r="BS7" s="22">
        <v>4</v>
      </c>
      <c r="BT7" s="21">
        <v>4</v>
      </c>
      <c r="BU7" s="22">
        <v>2</v>
      </c>
      <c r="BV7" s="134"/>
      <c r="BW7" s="1"/>
      <c r="BX7" s="150"/>
      <c r="BY7" s="232"/>
      <c r="BZ7" s="23"/>
      <c r="CA7" s="24"/>
      <c r="CB7" s="21">
        <v>3</v>
      </c>
      <c r="CC7" s="22">
        <v>3</v>
      </c>
      <c r="CD7" s="21">
        <v>3</v>
      </c>
      <c r="CE7" s="22">
        <v>3</v>
      </c>
      <c r="CF7" s="21"/>
      <c r="CG7" s="22"/>
      <c r="CH7" s="21"/>
      <c r="CI7" s="22"/>
      <c r="CJ7" s="21"/>
      <c r="CK7" s="22"/>
      <c r="CL7" s="150"/>
      <c r="CM7" s="153"/>
      <c r="CN7" s="1"/>
      <c r="CO7" s="126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ht="11.25" customHeight="1" x14ac:dyDescent="0.25">
      <c r="A8" s="150" t="s">
        <v>28</v>
      </c>
      <c r="B8" s="232" t="s">
        <v>138</v>
      </c>
      <c r="C8" s="233" t="s">
        <v>137</v>
      </c>
      <c r="D8" s="153"/>
      <c r="E8" s="146">
        <f>IF(G8="",0,IF(F8+G8&lt;1000,1000,F8+G8))</f>
        <v>1079.82</v>
      </c>
      <c r="F8" s="146">
        <f>IF(I8&gt;150,IF(H8&gt;=65,0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(15+50)%)*10),IF(I8&lt;-150,IF(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&lt;1,0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)</f>
        <v>-42.180000000000035</v>
      </c>
      <c r="G8" s="138">
        <v>1122</v>
      </c>
      <c r="H8" s="144">
        <f t="shared" ref="H8" si="0">IF(COUNT(AT8:BU8)=0,0,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/((COUNT(AT8:BU8))*2)%)</f>
        <v>26.923076923076923</v>
      </c>
      <c r="I8" s="146">
        <f>IF(G8="",0,G8-IF(SUM($G$34:$G$61)=0,0,(SUM($G$34:$G$61)/(COUNT($G$34:$G$61)))))</f>
        <v>-68.538461538461434</v>
      </c>
      <c r="J8" s="146">
        <f>IF(G8=0,0,(SUM($G$6:$G$61)-G8)/(COUNT($G$6:$G$61)-1))</f>
        <v>1173.8800000000001</v>
      </c>
      <c r="K8" s="148">
        <f>SUM(R8:AS8)</f>
        <v>17</v>
      </c>
      <c r="L8" s="148">
        <f t="shared" ref="L8" si="1">SUM(AT8:BU8)</f>
        <v>9</v>
      </c>
      <c r="M8" s="228">
        <f>SUM(L8+K8)</f>
        <v>26</v>
      </c>
      <c r="N8" s="230">
        <v>19</v>
      </c>
      <c r="O8" s="140">
        <f>IF(O9+P9&lt;1,0,SUM(O9/P9))</f>
        <v>0.82191780821917804</v>
      </c>
      <c r="P8" s="141"/>
      <c r="Q8" s="148">
        <f>CP62</f>
        <v>306</v>
      </c>
      <c r="R8" s="185">
        <f>IF(R9+S9=0,"",IF(R9=4,3,IF(R9=3,1,0)))</f>
        <v>1</v>
      </c>
      <c r="S8" s="186"/>
      <c r="T8" s="132"/>
      <c r="U8" s="133"/>
      <c r="V8" s="131">
        <f>IF(V9+W9=0,"",IF(V9=4,3,IF(V9=3,1,0)))</f>
        <v>0</v>
      </c>
      <c r="W8" s="131"/>
      <c r="X8" s="131">
        <f>IF(X9+Y9=0,"",IF(X9=4,3,IF(X9=3,1,0)))</f>
        <v>3</v>
      </c>
      <c r="Y8" s="131"/>
      <c r="Z8" s="131">
        <f>IF(Z9+AA9=0,"",IF(Z9=4,3,IF(Z9=3,1,0)))</f>
        <v>3</v>
      </c>
      <c r="AA8" s="131"/>
      <c r="AB8" s="131">
        <f>IF(AB9+AC9=0,"",IF(AB9=4,3,IF(AB9=3,1,0)))</f>
        <v>3</v>
      </c>
      <c r="AC8" s="131"/>
      <c r="AD8" s="182" t="str">
        <f>IF(AD9+AE9=0,"",IF(AD9=4,3,IF(AD9=3,1,0)))</f>
        <v/>
      </c>
      <c r="AE8" s="182"/>
      <c r="AF8" s="131">
        <f>IF(AF9+AG9=0,"",IF(AF9=4,3,IF(AF9=3,1,0)))</f>
        <v>0</v>
      </c>
      <c r="AG8" s="131"/>
      <c r="AH8" s="131">
        <f>IF(AH9+AI9=0,"",IF(AH9=4,3,IF(AH9=3,1,0)))</f>
        <v>1</v>
      </c>
      <c r="AI8" s="131"/>
      <c r="AJ8" s="131">
        <f>IF(AJ9+AK9=0,"",IF(AJ9=4,3,IF(AJ9=3,1,0)))</f>
        <v>1</v>
      </c>
      <c r="AK8" s="131"/>
      <c r="AL8" s="131">
        <f>IF(AL9+AM9=0,"",IF(AL9=4,3,IF(AL9=3,1,0)))</f>
        <v>0</v>
      </c>
      <c r="AM8" s="131"/>
      <c r="AN8" s="131">
        <f>IF(AN9+AO9=0,"",IF(AN9=4,3,IF(AN9=3,1,0)))</f>
        <v>3</v>
      </c>
      <c r="AO8" s="131"/>
      <c r="AP8" s="131">
        <f>IF(AP9+AQ9=0,"",IF(AP9=4,3,IF(AP9=3,1,0)))</f>
        <v>1</v>
      </c>
      <c r="AQ8" s="131"/>
      <c r="AR8" s="131">
        <f>IF(AR9+AS9=0,"",IF(AR9=4,3,IF(AR9=3,1,0)))</f>
        <v>1</v>
      </c>
      <c r="AS8" s="131"/>
      <c r="AT8" s="135">
        <f>IF(AT9+AU9=0,"",IF(AT9=4,3,IF(AT9=3,1,0)))</f>
        <v>0</v>
      </c>
      <c r="AU8" s="135"/>
      <c r="AV8" s="135">
        <f>IF(AV9+AW9=0,"",IF(AV9=4,3,IF(AV9=3,1,0)))</f>
        <v>1</v>
      </c>
      <c r="AW8" s="135"/>
      <c r="AX8" s="135">
        <f>IF(AX9+AY9=0,"",IF(AX9=4,3,IF(AX9=3,1,0)))</f>
        <v>3</v>
      </c>
      <c r="AY8" s="135"/>
      <c r="AZ8" s="135">
        <f>IF(AZ9+BA9=0,"",IF(AZ9=4,3,IF(AZ9=3,1,0)))</f>
        <v>3</v>
      </c>
      <c r="BA8" s="135"/>
      <c r="BB8" s="135">
        <f>IF(BB9+BC9=0,"",IF(BB9=4,3,IF(BB9=3,1,0)))</f>
        <v>0</v>
      </c>
      <c r="BC8" s="135"/>
      <c r="BD8" s="135">
        <f>IF(BD9+BE9=0,"",IF(BD9=4,3,IF(BD9=3,1,0)))</f>
        <v>1</v>
      </c>
      <c r="BE8" s="135"/>
      <c r="BF8" s="182" t="str">
        <f>IF(BF9+BG9=0,"",IF(BF9=4,3,IF(BF9=3,1,0)))</f>
        <v/>
      </c>
      <c r="BG8" s="182"/>
      <c r="BH8" s="135">
        <f>IF(BH9+BI9=0,"",IF(BH9=4,3,IF(BH9=3,1,0)))</f>
        <v>0</v>
      </c>
      <c r="BI8" s="135"/>
      <c r="BJ8" s="135">
        <f>IF(BJ9+BK9=0,"",IF(BJ9=4,3,IF(BJ9=3,1,0)))</f>
        <v>0</v>
      </c>
      <c r="BK8" s="135"/>
      <c r="BL8" s="135">
        <f>IF(BL9+BM9=0,"",IF(BL9=4,3,IF(BL9=3,1,0)))</f>
        <v>0</v>
      </c>
      <c r="BM8" s="135"/>
      <c r="BN8" s="135">
        <f>IF(BN9+BO9=0,"",IF(BN9=4,3,IF(BN9=3,1,0)))</f>
        <v>0</v>
      </c>
      <c r="BO8" s="135"/>
      <c r="BP8" s="135">
        <f>IF(BP9+BQ9=0,"",IF(BP9=4,3,IF(BP9=3,1,0)))</f>
        <v>1</v>
      </c>
      <c r="BQ8" s="135"/>
      <c r="BR8" s="135">
        <f>IF(BR9+BS9=0,"",IF(BR9=4,3,IF(BR9=3,1,0)))</f>
        <v>0</v>
      </c>
      <c r="BS8" s="135"/>
      <c r="BT8" s="135">
        <f>IF(BT9+BU9=0,"",IF(BT9=4,3,IF(BT9=3,1,0)))</f>
        <v>0</v>
      </c>
      <c r="BU8" s="135"/>
      <c r="BV8" s="134"/>
      <c r="BW8" s="1"/>
      <c r="BX8" s="150">
        <v>2</v>
      </c>
      <c r="BY8" s="232" t="s">
        <v>139</v>
      </c>
      <c r="BZ8" s="163">
        <f>IF(BZ9+CA9=0,"",IF(BZ9=4,3,IF(BZ9=3,1,0)))</f>
        <v>1</v>
      </c>
      <c r="CA8" s="163"/>
      <c r="CB8" s="10" t="s">
        <v>27</v>
      </c>
      <c r="CC8" s="11"/>
      <c r="CD8" s="163">
        <f>IF(CD9+CE9=0,"",IF(CD9=4,3,IF(CD9=3,1,0)))</f>
        <v>1</v>
      </c>
      <c r="CE8" s="163"/>
      <c r="CF8" s="163" t="str">
        <f>IF(CF9+CG9=0,"",IF(CF9=4,3,IF(CF9=3,1,0)))</f>
        <v/>
      </c>
      <c r="CG8" s="163"/>
      <c r="CH8" s="163" t="str">
        <f>IF(CH9+CI9=0,"",IF(CH9=4,3,IF(CH9=3,1,0)))</f>
        <v/>
      </c>
      <c r="CI8" s="163"/>
      <c r="CJ8" s="163" t="str">
        <f>IF(CJ9+CK9=0,"",IF(CJ9=4,3,IF(CJ9=3,1,0)))</f>
        <v/>
      </c>
      <c r="CK8" s="163"/>
      <c r="CL8" s="150">
        <f t="shared" ref="CL8" si="2">SUM(BZ8:CK8)</f>
        <v>2</v>
      </c>
      <c r="CM8" s="153"/>
      <c r="CN8" s="1"/>
      <c r="CO8" s="129">
        <f>IF($R8=1,$M8/2)+IF($R8=0,$M8)</f>
        <v>13</v>
      </c>
      <c r="CP8" s="126"/>
      <c r="CQ8" s="129">
        <f>IF($V8=1,$M8/2)+IF($V8=0,$M8)</f>
        <v>26</v>
      </c>
      <c r="CR8" s="129">
        <f>IF($X8=1,$M8/2)+IF($X8=0,$M8)</f>
        <v>0</v>
      </c>
      <c r="CS8" s="129">
        <f>IF($Z8=1,$M8/2)+IF($Z8=0,$M8)</f>
        <v>0</v>
      </c>
      <c r="CT8" s="129">
        <f>IF($AB8=1,$M8/2)+IF($AB8=0,$M8)</f>
        <v>0</v>
      </c>
      <c r="CU8" s="129">
        <f>IF($AD8=1,$M8/2)+IF($AD8=0,$M8)</f>
        <v>0</v>
      </c>
      <c r="CV8" s="129">
        <f>IF($AF8=1,$M8/2)+IF($AF8=0,$M8)</f>
        <v>26</v>
      </c>
      <c r="CW8" s="129">
        <f>IF($AH8=1,$M8/2)+IF($AH8=0,$M8)</f>
        <v>13</v>
      </c>
      <c r="CX8" s="129">
        <f>IF($AJ8=1,$M8/2)+IF($AJ8=0,$M8)</f>
        <v>13</v>
      </c>
      <c r="CY8" s="129">
        <f>IF($AL8=1,$M8/2)+IF($AL8=0,$M8)</f>
        <v>26</v>
      </c>
      <c r="CZ8" s="129">
        <f>IF($AN8=1,$M8/2)+IF($AN8=0,$M8)</f>
        <v>0</v>
      </c>
      <c r="DA8" s="129">
        <f>IF($AP8=1,$M8/2)+IF($AP8=0,$M8)</f>
        <v>13</v>
      </c>
      <c r="DB8" s="129">
        <f>IF($AR8=1,$M8/2)+IF($AR8=0,$M8)</f>
        <v>13</v>
      </c>
      <c r="DC8" s="129">
        <f>IF($AT8=1,$M8/2)+IF($AT8=0,$M8)</f>
        <v>26</v>
      </c>
      <c r="DD8" s="129">
        <f>IF($AV8=1,$M8/2)+IF($AV8=0,$M8)</f>
        <v>13</v>
      </c>
      <c r="DE8" s="129">
        <f>IF($AX8=1,$M8/2)+IF($AX8=0,$M8)</f>
        <v>0</v>
      </c>
      <c r="DF8" s="129">
        <f>IF($AZ8=1,$M8/2)+IF($AZ8=0,$M8)</f>
        <v>0</v>
      </c>
      <c r="DG8" s="129">
        <f>IF($BB8=1,$M8/2)+IF($BB8=0,$M8)</f>
        <v>26</v>
      </c>
      <c r="DH8" s="129">
        <f>IF($BD8=1,$M8/2)+IF($BD8=0,$M8)</f>
        <v>13</v>
      </c>
      <c r="DI8" s="129">
        <f>IF($BF8=1,$M8/2)+IF($BF8=0,$M8)</f>
        <v>0</v>
      </c>
      <c r="DJ8" s="129">
        <f>IF($BH8=1,$M8/2)+IF($BH8=0,$M8)</f>
        <v>26</v>
      </c>
      <c r="DK8" s="129">
        <f>IF($BJ8=1,$M8/2)+IF($BJ8=0,$M8)</f>
        <v>26</v>
      </c>
      <c r="DL8" s="129">
        <f>IF($BL8=1,$M8/2)+IF($BL8=0,$M8)</f>
        <v>26</v>
      </c>
      <c r="DM8" s="129">
        <f>IF($BN8=1,$M8/2)+IF($BN8=0,$M8)</f>
        <v>26</v>
      </c>
      <c r="DN8" s="129">
        <f>IF($BP8=1,$M8/2)+IF($BP8=0,$M8)</f>
        <v>13</v>
      </c>
      <c r="DO8" s="129">
        <f>IF($BR8=1,$M8/2)+IF($BR8=0,$M8)</f>
        <v>26</v>
      </c>
      <c r="DP8" s="129">
        <f>IF($BT8=1,$M8/2)+IF($BT8=0,$M8)</f>
        <v>26</v>
      </c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1.25" customHeight="1" x14ac:dyDescent="0.25">
      <c r="A9" s="150"/>
      <c r="B9" s="232"/>
      <c r="C9" s="233"/>
      <c r="D9" s="153"/>
      <c r="E9" s="147"/>
      <c r="F9" s="147"/>
      <c r="G9" s="139"/>
      <c r="H9" s="145"/>
      <c r="I9" s="147"/>
      <c r="J9" s="147"/>
      <c r="K9" s="149"/>
      <c r="L9" s="149"/>
      <c r="M9" s="229"/>
      <c r="N9" s="231"/>
      <c r="O9" s="25">
        <f>SUM(R9,T9,V9,X9,Z9,AB9,AD9,AF9,AH9,AJ9,AL9,AN9,AP9,AR9,AT9,AV9,AX9,AZ9,BB9,BD9,BF9,BH9,BJ9,BL9,BN9,BP9,BR9,BT9)</f>
        <v>60</v>
      </c>
      <c r="P9" s="26">
        <f>SUM(S9,U9,W9,Y9,AA9,AC9,AE9,AG9,AI9,AK9,AM9,AO9,AQ9,AS9,AU9,AW9,AY9,BA9,BC9,BE9,BG9,BI9,BK9,BM9,BO9,BQ9,BS9,BU9)</f>
        <v>73</v>
      </c>
      <c r="Q9" s="149"/>
      <c r="R9" s="16">
        <v>3</v>
      </c>
      <c r="S9" s="17">
        <v>3</v>
      </c>
      <c r="T9" s="27"/>
      <c r="U9" s="28"/>
      <c r="V9" s="18">
        <v>1</v>
      </c>
      <c r="W9" s="17">
        <v>4</v>
      </c>
      <c r="X9" s="18">
        <v>4</v>
      </c>
      <c r="Y9" s="17">
        <v>2</v>
      </c>
      <c r="Z9" s="18">
        <v>4</v>
      </c>
      <c r="AA9" s="17">
        <v>2</v>
      </c>
      <c r="AB9" s="18">
        <v>4</v>
      </c>
      <c r="AC9" s="17">
        <v>1</v>
      </c>
      <c r="AD9" s="36"/>
      <c r="AE9" s="35"/>
      <c r="AF9" s="18">
        <v>1</v>
      </c>
      <c r="AG9" s="17">
        <v>4</v>
      </c>
      <c r="AH9" s="18">
        <v>3</v>
      </c>
      <c r="AI9" s="17">
        <v>3</v>
      </c>
      <c r="AJ9" s="18">
        <v>3</v>
      </c>
      <c r="AK9" s="17">
        <v>3</v>
      </c>
      <c r="AL9" s="18">
        <v>0</v>
      </c>
      <c r="AM9" s="17">
        <v>4</v>
      </c>
      <c r="AN9" s="18">
        <v>4</v>
      </c>
      <c r="AO9" s="17">
        <v>0</v>
      </c>
      <c r="AP9" s="18">
        <v>3</v>
      </c>
      <c r="AQ9" s="17">
        <v>3</v>
      </c>
      <c r="AR9" s="18">
        <v>3</v>
      </c>
      <c r="AS9" s="17">
        <v>3</v>
      </c>
      <c r="AT9" s="21">
        <v>2</v>
      </c>
      <c r="AU9" s="22">
        <v>4</v>
      </c>
      <c r="AV9" s="21">
        <v>3</v>
      </c>
      <c r="AW9" s="22">
        <v>3</v>
      </c>
      <c r="AX9" s="21">
        <v>4</v>
      </c>
      <c r="AY9" s="22">
        <v>0</v>
      </c>
      <c r="AZ9" s="21">
        <v>4</v>
      </c>
      <c r="BA9" s="22">
        <v>0</v>
      </c>
      <c r="BB9" s="21">
        <v>1</v>
      </c>
      <c r="BC9" s="22">
        <v>4</v>
      </c>
      <c r="BD9" s="21">
        <v>3</v>
      </c>
      <c r="BE9" s="22">
        <v>3</v>
      </c>
      <c r="BF9" s="36"/>
      <c r="BG9" s="35"/>
      <c r="BH9" s="21">
        <v>1</v>
      </c>
      <c r="BI9" s="22">
        <v>4</v>
      </c>
      <c r="BJ9" s="21">
        <v>0</v>
      </c>
      <c r="BK9" s="22">
        <v>4</v>
      </c>
      <c r="BL9" s="21">
        <v>2</v>
      </c>
      <c r="BM9" s="22">
        <v>4</v>
      </c>
      <c r="BN9" s="21">
        <v>2</v>
      </c>
      <c r="BO9" s="22">
        <v>4</v>
      </c>
      <c r="BP9" s="21">
        <v>3</v>
      </c>
      <c r="BQ9" s="22">
        <v>3</v>
      </c>
      <c r="BR9" s="21">
        <v>1</v>
      </c>
      <c r="BS9" s="22">
        <v>4</v>
      </c>
      <c r="BT9" s="21">
        <v>1</v>
      </c>
      <c r="BU9" s="22">
        <v>4</v>
      </c>
      <c r="BV9" s="134"/>
      <c r="BW9" s="1"/>
      <c r="BX9" s="150"/>
      <c r="BY9" s="232"/>
      <c r="BZ9" s="21">
        <v>3</v>
      </c>
      <c r="CA9" s="22">
        <v>3</v>
      </c>
      <c r="CB9" s="23"/>
      <c r="CC9" s="24"/>
      <c r="CD9" s="21">
        <v>3</v>
      </c>
      <c r="CE9" s="22">
        <v>3</v>
      </c>
      <c r="CF9" s="21"/>
      <c r="CG9" s="22"/>
      <c r="CH9" s="21"/>
      <c r="CI9" s="22"/>
      <c r="CJ9" s="21"/>
      <c r="CK9" s="22"/>
      <c r="CL9" s="150"/>
      <c r="CM9" s="153"/>
      <c r="CN9" s="1"/>
      <c r="CO9" s="129"/>
      <c r="CP9" s="126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1.25" customHeight="1" x14ac:dyDescent="0.25">
      <c r="A10" s="150" t="s">
        <v>31</v>
      </c>
      <c r="B10" s="232" t="s">
        <v>139</v>
      </c>
      <c r="C10" s="233" t="s">
        <v>137</v>
      </c>
      <c r="D10" s="153"/>
      <c r="E10" s="146">
        <f>IF(G10="",0,IF(F10+G10&lt;1000,1000,F10+G10))</f>
        <v>1074.6399999999999</v>
      </c>
      <c r="F10" s="146">
        <f>IF(I10&gt;150,IF(H10&gt;=65,0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(15+50)%)*10),IF(I10&lt;-150,IF(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&lt;1,0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)</f>
        <v>-40.360000000000028</v>
      </c>
      <c r="G10" s="138">
        <v>1115</v>
      </c>
      <c r="H10" s="144">
        <f t="shared" ref="H10" si="3">IF(COUNT(AT10:BU10)=0,0,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/((COUNT(AT10:BU10))*2)%)</f>
        <v>26.923076923076923</v>
      </c>
      <c r="I10" s="146">
        <f t="shared" ref="I10" si="4">IF(G10="",0,G10-IF(SUM($G$34:$G$61)=0,0,(SUM($G$34:$G$61)/(COUNT($G$34:$G$61)))))</f>
        <v>-75.538461538461434</v>
      </c>
      <c r="J10" s="146">
        <f>IF(G10=0,0,(SUM($G$6:$G$61)-G10)/(COUNT($G$6:$G$61)-1))</f>
        <v>1174.1600000000001</v>
      </c>
      <c r="K10" s="148">
        <f>SUM(R10:AS10)</f>
        <v>16</v>
      </c>
      <c r="L10" s="148">
        <f t="shared" ref="L10" si="5">SUM(AT10:BU10)</f>
        <v>9</v>
      </c>
      <c r="M10" s="228">
        <f>SUM(L10+K10)</f>
        <v>25</v>
      </c>
      <c r="N10" s="230">
        <v>21</v>
      </c>
      <c r="O10" s="140">
        <f>IF(O11+P11&lt;1,0,SUM(O11/P11))</f>
        <v>0.84</v>
      </c>
      <c r="P10" s="141"/>
      <c r="Q10" s="148">
        <f>CQ62</f>
        <v>252</v>
      </c>
      <c r="R10" s="177">
        <f>IF(R11+S11=0,"",IF(R11=4,3,IF(R11=3,1,0)))</f>
        <v>1</v>
      </c>
      <c r="S10" s="131"/>
      <c r="T10" s="131">
        <f>IF(T11+U11=0,"",IF(T11=4,3,IF(T11=3,1,0)))</f>
        <v>3</v>
      </c>
      <c r="U10" s="131"/>
      <c r="V10" s="132" t="s">
        <v>27</v>
      </c>
      <c r="W10" s="133"/>
      <c r="X10" s="131">
        <f>IF(X11+Y11=0,"",IF(X11=4,3,IF(X11=3,1,0)))</f>
        <v>0</v>
      </c>
      <c r="Y10" s="131"/>
      <c r="Z10" s="131">
        <f>IF(Z11+AA11=0,"",IF(Z11=4,3,IF(Z11=3,1,0)))</f>
        <v>1</v>
      </c>
      <c r="AA10" s="131"/>
      <c r="AB10" s="131">
        <f>IF(AB11+AC11=0,"",IF(AB11=4,3,IF(AB11=3,1,0)))</f>
        <v>3</v>
      </c>
      <c r="AC10" s="131"/>
      <c r="AD10" s="182" t="str">
        <f>IF(AD11+AE11=0,"",IF(AD11=4,3,IF(AD11=3,1,0)))</f>
        <v/>
      </c>
      <c r="AE10" s="182"/>
      <c r="AF10" s="131">
        <f>IF(AF11+AG11=0,"",IF(AF11=4,3,IF(AF11=3,1,0)))</f>
        <v>0</v>
      </c>
      <c r="AG10" s="131"/>
      <c r="AH10" s="131">
        <f>IF(AH11+AI11=0,"",IF(AH11=4,3,IF(AH11=3,1,0)))</f>
        <v>1</v>
      </c>
      <c r="AI10" s="131"/>
      <c r="AJ10" s="131">
        <f>IF(AJ11+AK11=0,"",IF(AJ11=4,3,IF(AJ11=3,1,0)))</f>
        <v>1</v>
      </c>
      <c r="AK10" s="131"/>
      <c r="AL10" s="131">
        <f>IF(AL11+AM11=0,"",IF(AL11=4,3,IF(AL11=3,1,0)))</f>
        <v>0</v>
      </c>
      <c r="AM10" s="131"/>
      <c r="AN10" s="131">
        <f>IF(AN11+AO11=0,"",IF(AN11=4,3,IF(AN11=3,1,0)))</f>
        <v>0</v>
      </c>
      <c r="AO10" s="131"/>
      <c r="AP10" s="131">
        <f>IF(AP11+AQ11=0,"",IF(AP11=4,3,IF(AP11=3,1,0)))</f>
        <v>3</v>
      </c>
      <c r="AQ10" s="131"/>
      <c r="AR10" s="131">
        <f>IF(AR11+AS11=0,"",IF(AR11=4,3,IF(AR11=3,1,0)))</f>
        <v>3</v>
      </c>
      <c r="AS10" s="131"/>
      <c r="AT10" s="135">
        <f>IF(AT11+AU11=0,"",IF(AT11=4,3,IF(AT11=3,1,0)))</f>
        <v>0</v>
      </c>
      <c r="AU10" s="135"/>
      <c r="AV10" s="135">
        <f>IF(AV11+AW11=0,"",IF(AV11=4,3,IF(AV11=3,1,0)))</f>
        <v>0</v>
      </c>
      <c r="AW10" s="135"/>
      <c r="AX10" s="135">
        <f>IF(AX11+AY11=0,"",IF(AX11=4,3,IF(AX11=3,1,0)))</f>
        <v>3</v>
      </c>
      <c r="AY10" s="135"/>
      <c r="AZ10" s="135">
        <f>IF(AZ11+BA11=0,"",IF(AZ11=4,3,IF(AZ11=3,1,0)))</f>
        <v>1</v>
      </c>
      <c r="BA10" s="135"/>
      <c r="BB10" s="135">
        <f>IF(BB11+BC11=0,"",IF(BB11=4,3,IF(BB11=3,1,0)))</f>
        <v>1</v>
      </c>
      <c r="BC10" s="135"/>
      <c r="BD10" s="135">
        <f>IF(BD11+BE11=0,"",IF(BD11=4,3,IF(BD11=3,1,0)))</f>
        <v>0</v>
      </c>
      <c r="BE10" s="135"/>
      <c r="BF10" s="182" t="str">
        <f>IF(BF11+BG11=0,"",IF(BF11=4,3,IF(BF11=3,1,0)))</f>
        <v/>
      </c>
      <c r="BG10" s="182"/>
      <c r="BH10" s="135">
        <f>IF(BH11+BI11=0,"",IF(BH11=4,3,IF(BH11=3,1,0)))</f>
        <v>0</v>
      </c>
      <c r="BI10" s="135"/>
      <c r="BJ10" s="135">
        <f>IF(BJ11+BK11=0,"",IF(BJ11=4,3,IF(BJ11=3,1,0)))</f>
        <v>0</v>
      </c>
      <c r="BK10" s="135"/>
      <c r="BL10" s="135">
        <f>IF(BL11+BM11=0,"",IF(BL11=4,3,IF(BL11=3,1,0)))</f>
        <v>0</v>
      </c>
      <c r="BM10" s="135"/>
      <c r="BN10" s="135">
        <f>IF(BN11+BO11=0,"",IF(BN11=4,3,IF(BN11=3,1,0)))</f>
        <v>0</v>
      </c>
      <c r="BO10" s="135"/>
      <c r="BP10" s="135">
        <f>IF(BP11+BQ11=0,"",IF(BP11=4,3,IF(BP11=3,1,0)))</f>
        <v>3</v>
      </c>
      <c r="BQ10" s="135"/>
      <c r="BR10" s="135">
        <f>IF(BR11+BS11=0,"",IF(BR11=4,3,IF(BR11=3,1,0)))</f>
        <v>0</v>
      </c>
      <c r="BS10" s="135"/>
      <c r="BT10" s="135">
        <f>IF(BT11+BU11=0,"",IF(BT11=4,3,IF(BT11=3,1,0)))</f>
        <v>1</v>
      </c>
      <c r="BU10" s="135"/>
      <c r="BV10" s="134"/>
      <c r="BW10" s="1"/>
      <c r="BX10" s="150">
        <v>3</v>
      </c>
      <c r="BY10" s="232" t="s">
        <v>140</v>
      </c>
      <c r="BZ10" s="163">
        <f>IF(BZ11+CA11=0,"",IF(BZ11=4,3,IF(BZ11=3,1,0)))</f>
        <v>1</v>
      </c>
      <c r="CA10" s="163"/>
      <c r="CB10" s="163">
        <f>IF(CB11+CC11=0,"",IF(CB11=4,3,IF(CB11=3,1,0)))</f>
        <v>1</v>
      </c>
      <c r="CC10" s="163"/>
      <c r="CD10" s="10" t="s">
        <v>27</v>
      </c>
      <c r="CE10" s="11"/>
      <c r="CF10" s="163" t="str">
        <f>IF(CF11+CG11=0,"",IF(CF11=4,3,IF(CF11=3,1,0)))</f>
        <v/>
      </c>
      <c r="CG10" s="163"/>
      <c r="CH10" s="163" t="str">
        <f>IF(CH11+CI11=0,"",IF(CH11=4,3,IF(CH11=3,1,0)))</f>
        <v/>
      </c>
      <c r="CI10" s="163"/>
      <c r="CJ10" s="163" t="str">
        <f>IF(CJ11+CK11=0,"",IF(CJ11=4,3,IF(CJ11=3,1,0)))</f>
        <v/>
      </c>
      <c r="CK10" s="163"/>
      <c r="CL10" s="150">
        <f t="shared" ref="CL10" si="6">SUM(BZ10:CK10)</f>
        <v>2</v>
      </c>
      <c r="CM10" s="153"/>
      <c r="CN10" s="1"/>
      <c r="CO10" s="129">
        <f>IF($R10=1,$M10/2)+IF($R10=0,$M10)</f>
        <v>12.5</v>
      </c>
      <c r="CP10" s="129">
        <f>IF($T10=1,$M10/2)+IF($T10=0,$M10)</f>
        <v>0</v>
      </c>
      <c r="CQ10" s="126"/>
      <c r="CR10" s="129">
        <f>IF($X10=1,$M10/2)+IF($X10=0,$M10)</f>
        <v>25</v>
      </c>
      <c r="CS10" s="129">
        <f>IF($Z10=1,$M10/2)+IF($Z10=0,$M10)</f>
        <v>12.5</v>
      </c>
      <c r="CT10" s="129">
        <f>IF($AB10=1,$M10/2)+IF($AB10=0,$M10)</f>
        <v>0</v>
      </c>
      <c r="CU10" s="129">
        <f>IF($AD10=1,$M10/2)+IF($AD10=0,$M10)</f>
        <v>0</v>
      </c>
      <c r="CV10" s="129">
        <f>IF($AF10=1,$M10/2)+IF($AF10=0,$M10)</f>
        <v>25</v>
      </c>
      <c r="CW10" s="129">
        <f>IF($AH10=1,$M10/2)+IF($AH10=0,$M10)</f>
        <v>12.5</v>
      </c>
      <c r="CX10" s="129">
        <f>IF($AJ10=1,$M10/2)+IF($AJ10=0,$M10)</f>
        <v>12.5</v>
      </c>
      <c r="CY10" s="129">
        <f>IF($AL10=1,$M10/2)+IF($AL10=0,$M10)</f>
        <v>25</v>
      </c>
      <c r="CZ10" s="129">
        <f>IF($AN10=1,$M10/2)+IF($AN10=0,$M10)</f>
        <v>25</v>
      </c>
      <c r="DA10" s="129">
        <f>IF($AP10=1,$M10/2)+IF($AP10=0,$M10)</f>
        <v>0</v>
      </c>
      <c r="DB10" s="129">
        <f>IF($AR10=1,$M10/2)+IF($AR10=0,$M10)</f>
        <v>0</v>
      </c>
      <c r="DC10" s="129">
        <f>IF($AT10=1,$M10/2)+IF($AT10=0,$M10)</f>
        <v>25</v>
      </c>
      <c r="DD10" s="129">
        <f>IF($AV10=1,$M10/2)+IF($AV10=0,$M10)</f>
        <v>25</v>
      </c>
      <c r="DE10" s="129">
        <f>IF($AX10=1,$M10/2)+IF($AX10=0,$M10)</f>
        <v>0</v>
      </c>
      <c r="DF10" s="129">
        <f>IF($AZ10=1,$M10/2)+IF($AZ10=0,$M10)</f>
        <v>12.5</v>
      </c>
      <c r="DG10" s="129">
        <f>IF($BB10=1,$M10/2)+IF($BB10=0,$M10)</f>
        <v>12.5</v>
      </c>
      <c r="DH10" s="129">
        <f>IF($BD10=1,$M10/2)+IF($BD10=0,$M10)</f>
        <v>25</v>
      </c>
      <c r="DI10" s="129">
        <f>IF($BF10=1,$M10/2)+IF($BF10=0,$M10)</f>
        <v>0</v>
      </c>
      <c r="DJ10" s="129">
        <f>IF($BH10=1,$M10/2)+IF($BH10=0,$M10)</f>
        <v>25</v>
      </c>
      <c r="DK10" s="129">
        <f>IF($BJ10=1,$M10/2)+IF($BJ10=0,$M10)</f>
        <v>25</v>
      </c>
      <c r="DL10" s="129">
        <f>IF($BL10=1,$M10/2)+IF($BL10=0,$M10)</f>
        <v>25</v>
      </c>
      <c r="DM10" s="129">
        <f>IF($BN10=1,$M10/2)+IF($BN10=0,$M10)</f>
        <v>25</v>
      </c>
      <c r="DN10" s="129">
        <f>IF($BP10=1,$M10/2)+IF($BP10=0,$M10)</f>
        <v>0</v>
      </c>
      <c r="DO10" s="129">
        <f>IF($BR10=1,$M10/2)+IF($BR10=0,$M10)</f>
        <v>25</v>
      </c>
      <c r="DP10" s="129">
        <f>IF($BT10=1,$M10/2)+IF($BT10=0,$M10)</f>
        <v>12.5</v>
      </c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1.25" customHeight="1" x14ac:dyDescent="0.25">
      <c r="A11" s="150"/>
      <c r="B11" s="232"/>
      <c r="C11" s="233"/>
      <c r="D11" s="153"/>
      <c r="E11" s="147"/>
      <c r="F11" s="147"/>
      <c r="G11" s="139"/>
      <c r="H11" s="145"/>
      <c r="I11" s="147"/>
      <c r="J11" s="147"/>
      <c r="K11" s="149"/>
      <c r="L11" s="149"/>
      <c r="M11" s="229"/>
      <c r="N11" s="231"/>
      <c r="O11" s="25">
        <f>SUM(R11,T11,V11,X11,Z11,AB11,AD11,AF11,AH11,AJ11,AL11,AN11,AP11,AR11,AT11,AV11,AX11,AZ11,BB11,BD11,BF11,BH11,BJ11,BL11,BN11,BP11,BR11,BT11)</f>
        <v>63</v>
      </c>
      <c r="P11" s="26">
        <f>SUM(S11,U11,W11,Y11,AA11,AC11,AE11,AG11,AI11,AK11,AM11,AO11,AQ11,AS11,AU11,AW11,AY11,BA11,BC11,BE11,BG11,BI11,BK11,BM11,BO11,BQ11,BS11,BU11)</f>
        <v>75</v>
      </c>
      <c r="Q11" s="149"/>
      <c r="R11" s="16">
        <v>3</v>
      </c>
      <c r="S11" s="17">
        <v>3</v>
      </c>
      <c r="T11" s="18">
        <v>4</v>
      </c>
      <c r="U11" s="17">
        <v>1</v>
      </c>
      <c r="V11" s="27"/>
      <c r="W11" s="28"/>
      <c r="X11" s="18">
        <v>2</v>
      </c>
      <c r="Y11" s="17">
        <v>4</v>
      </c>
      <c r="Z11" s="18">
        <v>3</v>
      </c>
      <c r="AA11" s="17">
        <v>3</v>
      </c>
      <c r="AB11" s="18">
        <v>4</v>
      </c>
      <c r="AC11" s="17">
        <v>1</v>
      </c>
      <c r="AD11" s="36"/>
      <c r="AE11" s="35"/>
      <c r="AF11" s="18">
        <v>2</v>
      </c>
      <c r="AG11" s="17">
        <v>4</v>
      </c>
      <c r="AH11" s="18">
        <v>3</v>
      </c>
      <c r="AI11" s="17">
        <v>3</v>
      </c>
      <c r="AJ11" s="18">
        <v>3</v>
      </c>
      <c r="AK11" s="17">
        <v>3</v>
      </c>
      <c r="AL11" s="18">
        <v>2</v>
      </c>
      <c r="AM11" s="17">
        <v>4</v>
      </c>
      <c r="AN11" s="18">
        <v>2</v>
      </c>
      <c r="AO11" s="17">
        <v>4</v>
      </c>
      <c r="AP11" s="18">
        <v>4</v>
      </c>
      <c r="AQ11" s="17">
        <v>2</v>
      </c>
      <c r="AR11" s="18">
        <v>4</v>
      </c>
      <c r="AS11" s="17">
        <v>1</v>
      </c>
      <c r="AT11" s="21">
        <v>1</v>
      </c>
      <c r="AU11" s="22">
        <v>4</v>
      </c>
      <c r="AV11" s="21">
        <v>2</v>
      </c>
      <c r="AW11" s="22">
        <v>4</v>
      </c>
      <c r="AX11" s="21">
        <v>4</v>
      </c>
      <c r="AY11" s="22">
        <v>0</v>
      </c>
      <c r="AZ11" s="21">
        <v>3</v>
      </c>
      <c r="BA11" s="22">
        <v>3</v>
      </c>
      <c r="BB11" s="21">
        <v>3</v>
      </c>
      <c r="BC11" s="22">
        <v>3</v>
      </c>
      <c r="BD11" s="21">
        <v>2</v>
      </c>
      <c r="BE11" s="22">
        <v>4</v>
      </c>
      <c r="BF11" s="36"/>
      <c r="BG11" s="35"/>
      <c r="BH11" s="21">
        <v>2</v>
      </c>
      <c r="BI11" s="22">
        <v>4</v>
      </c>
      <c r="BJ11" s="21">
        <v>0</v>
      </c>
      <c r="BK11" s="22">
        <v>4</v>
      </c>
      <c r="BL11" s="21">
        <v>1</v>
      </c>
      <c r="BM11" s="22">
        <v>4</v>
      </c>
      <c r="BN11" s="21">
        <v>1</v>
      </c>
      <c r="BO11" s="22">
        <v>4</v>
      </c>
      <c r="BP11" s="21">
        <v>4</v>
      </c>
      <c r="BQ11" s="22">
        <v>1</v>
      </c>
      <c r="BR11" s="21">
        <v>1</v>
      </c>
      <c r="BS11" s="22">
        <v>4</v>
      </c>
      <c r="BT11" s="21">
        <v>3</v>
      </c>
      <c r="BU11" s="22">
        <v>3</v>
      </c>
      <c r="BV11" s="134"/>
      <c r="BW11" s="1"/>
      <c r="BX11" s="150"/>
      <c r="BY11" s="232"/>
      <c r="BZ11" s="21">
        <v>3</v>
      </c>
      <c r="CA11" s="22">
        <v>3</v>
      </c>
      <c r="CB11" s="21">
        <v>3</v>
      </c>
      <c r="CC11" s="22">
        <v>3</v>
      </c>
      <c r="CD11" s="23"/>
      <c r="CE11" s="24"/>
      <c r="CF11" s="21"/>
      <c r="CG11" s="22"/>
      <c r="CH11" s="21"/>
      <c r="CI11" s="22"/>
      <c r="CJ11" s="21"/>
      <c r="CK11" s="22"/>
      <c r="CL11" s="150"/>
      <c r="CM11" s="153"/>
      <c r="CN11" s="1"/>
      <c r="CO11" s="129"/>
      <c r="CP11" s="129"/>
      <c r="CQ11" s="126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11.25" customHeight="1" x14ac:dyDescent="0.25">
      <c r="A12" s="150" t="s">
        <v>35</v>
      </c>
      <c r="B12" s="162" t="s">
        <v>141</v>
      </c>
      <c r="C12" s="233" t="s">
        <v>126</v>
      </c>
      <c r="D12" s="153"/>
      <c r="E12" s="146">
        <f t="shared" ref="E12" si="7">IF(G12="",0,IF(F12+G12&lt;1000,1000,F12+G12))</f>
        <v>1265.98</v>
      </c>
      <c r="F12" s="146">
        <f>IF(I12&gt;150,IF(H12&gt;=65,0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(15+50)%)*10),IF(I12&lt;-150,IF(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&lt;1,0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)</f>
        <v>-40.020000000000024</v>
      </c>
      <c r="G12" s="138">
        <v>1306</v>
      </c>
      <c r="H12" s="144">
        <f t="shared" ref="H12" si="8">IF(COUNT(AT12:BU12)=0,0,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/((COUNT(AT12:BU12))*2)%)</f>
        <v>46.153846153846153</v>
      </c>
      <c r="I12" s="146">
        <f t="shared" ref="I12" si="9">IF(G12="",0,G12-IF(SUM($G$34:$G$61)=0,0,(SUM($G$34:$G$61)/(COUNT($G$34:$G$61)))))</f>
        <v>115.46153846153857</v>
      </c>
      <c r="J12" s="146">
        <f>IF(G12=0,0,(SUM($G$6:$G$61)-G12)/(COUNT($G$6:$G$61)-1))</f>
        <v>1166.52</v>
      </c>
      <c r="K12" s="148">
        <f>SUM(R12:AS12)</f>
        <v>19</v>
      </c>
      <c r="L12" s="148">
        <f t="shared" ref="L12" si="10">SUM(AT12:BU12)</f>
        <v>17</v>
      </c>
      <c r="M12" s="228">
        <f>SUM(L12+K12)</f>
        <v>36</v>
      </c>
      <c r="N12" s="230">
        <v>14</v>
      </c>
      <c r="O12" s="140">
        <f>IF(O13+P13&lt;1,0,SUM(O13/P13))</f>
        <v>1</v>
      </c>
      <c r="P12" s="141"/>
      <c r="Q12" s="148">
        <f>CR62</f>
        <v>396</v>
      </c>
      <c r="R12" s="177">
        <f>IF(R13+S13=0,"",IF(R13=4,3,IF(R13=3,1,0)))</f>
        <v>3</v>
      </c>
      <c r="S12" s="131"/>
      <c r="T12" s="131">
        <f>IF(T13+U13=0,"",IF(T13=4,3,IF(T13=3,1,0)))</f>
        <v>0</v>
      </c>
      <c r="U12" s="131"/>
      <c r="V12" s="131">
        <f>IF(V13+W13=0,"",IF(V13=4,3,IF(V13=3,1,0)))</f>
        <v>3</v>
      </c>
      <c r="W12" s="131"/>
      <c r="X12" s="156" t="s">
        <v>27</v>
      </c>
      <c r="Y12" s="157"/>
      <c r="Z12" s="155">
        <f>IF(Z13+AA13=0,"",IF(Z13=4,3,IF(Z13=3,1,0)))</f>
        <v>0</v>
      </c>
      <c r="AA12" s="155"/>
      <c r="AB12" s="131">
        <f>IF(AB13+AC13=0,"",IF(AB13=4,3,IF(AB13=3,1,0)))</f>
        <v>1</v>
      </c>
      <c r="AC12" s="131"/>
      <c r="AD12" s="182" t="str">
        <f>IF(AD13+AE13=0,"",IF(AD13=4,3,IF(AD13=3,1,0)))</f>
        <v/>
      </c>
      <c r="AE12" s="182"/>
      <c r="AF12" s="155">
        <f>IF(AF13+AG13=0,"",IF(AF13=4,3,IF(AF13=3,1,0)))</f>
        <v>1</v>
      </c>
      <c r="AG12" s="155"/>
      <c r="AH12" s="131">
        <f>IF(AH13+AI13=0,"",IF(AH13=4,3,IF(AH13=3,1,0)))</f>
        <v>1</v>
      </c>
      <c r="AI12" s="131"/>
      <c r="AJ12" s="155">
        <f>IF(AJ13+AK13=0,"",IF(AJ13=4,3,IF(AJ13=3,1,0)))</f>
        <v>3</v>
      </c>
      <c r="AK12" s="155"/>
      <c r="AL12" s="155">
        <f>IF(AL13+AM13=0,"",IF(AL13=4,3,IF(AL13=3,1,0)))</f>
        <v>0</v>
      </c>
      <c r="AM12" s="155"/>
      <c r="AN12" s="131">
        <f>IF(AN13+AO13=0,"",IF(AN13=4,3,IF(AN13=3,1,0)))</f>
        <v>3</v>
      </c>
      <c r="AO12" s="131"/>
      <c r="AP12" s="131">
        <f>IF(AP13+AQ13=0,"",IF(AP13=4,3,IF(AP13=3,1,0)))</f>
        <v>1</v>
      </c>
      <c r="AQ12" s="131"/>
      <c r="AR12" s="131">
        <f>IF(AR13+AS13=0,"",IF(AR13=4,3,IF(AR13=3,1,0)))</f>
        <v>3</v>
      </c>
      <c r="AS12" s="131"/>
      <c r="AT12" s="155">
        <f>IF(AT13+AU13=0,"",IF(AT13=4,3,IF(AT13=3,1,0)))</f>
        <v>0</v>
      </c>
      <c r="AU12" s="155"/>
      <c r="AV12" s="155">
        <f>IF(AV13+AW13=0,"",IF(AV13=4,3,IF(AV13=3,1,0)))</f>
        <v>3</v>
      </c>
      <c r="AW12" s="155"/>
      <c r="AX12" s="135">
        <f>IF(AX13+AY13=0,"",IF(AX13=4,3,IF(AX13=3,1,0)))</f>
        <v>3</v>
      </c>
      <c r="AY12" s="135"/>
      <c r="AZ12" s="135">
        <f>IF(AZ13+BA13=0,"",IF(AZ13=4,3,IF(AZ13=3,1,0)))</f>
        <v>0</v>
      </c>
      <c r="BA12" s="135"/>
      <c r="BB12" s="155">
        <f>IF(BB13+BC13=0,"",IF(BB13=4,3,IF(BB13=3,1,0)))</f>
        <v>1</v>
      </c>
      <c r="BC12" s="155"/>
      <c r="BD12" s="155">
        <f>IF(BD13+BE13=0,"",IF(BD13=4,3,IF(BD13=3,1,0)))</f>
        <v>3</v>
      </c>
      <c r="BE12" s="155"/>
      <c r="BF12" s="182" t="str">
        <f>IF(BF13+BG13=0,"",IF(BF13=4,3,IF(BF13=3,1,0)))</f>
        <v/>
      </c>
      <c r="BG12" s="182"/>
      <c r="BH12" s="155">
        <f>IF(BH13+BI13=0,"",IF(BH13=4,3,IF(BH13=3,1,0)))</f>
        <v>0</v>
      </c>
      <c r="BI12" s="155"/>
      <c r="BJ12" s="155">
        <f>IF(BJ13+BK13=0,"",IF(BJ13=4,3,IF(BJ13=3,1,0)))</f>
        <v>0</v>
      </c>
      <c r="BK12" s="155"/>
      <c r="BL12" s="155">
        <f>IF(BL13+BM13=0,"",IF(BL13=4,3,IF(BL13=3,1,0)))</f>
        <v>0</v>
      </c>
      <c r="BM12" s="155"/>
      <c r="BN12" s="155">
        <f>IF(BN13+BO13=0,"",IF(BN13=4,3,IF(BN13=3,1,0)))</f>
        <v>3</v>
      </c>
      <c r="BO12" s="155"/>
      <c r="BP12" s="135">
        <f>IF(BP13+BQ13=0,"",IF(BP13=4,3,IF(BP13=3,1,0)))</f>
        <v>3</v>
      </c>
      <c r="BQ12" s="135"/>
      <c r="BR12" s="155">
        <f>IF(BR13+BS13=0,"",IF(BR13=4,3,IF(BR13=3,1,0)))</f>
        <v>0</v>
      </c>
      <c r="BS12" s="155"/>
      <c r="BT12" s="135">
        <f>IF(BT13+BU13=0,"",IF(BT13=4,3,IF(BT13=3,1,0)))</f>
        <v>1</v>
      </c>
      <c r="BU12" s="135"/>
      <c r="BV12" s="134">
        <v>14</v>
      </c>
      <c r="BW12" s="1"/>
      <c r="BX12" s="150">
        <v>4</v>
      </c>
      <c r="BY12" s="153"/>
      <c r="BZ12" s="163" t="str">
        <f>IF(BZ13+CA13=0,"",IF(BZ13=4,3,IF(BZ13=3,1,0)))</f>
        <v/>
      </c>
      <c r="CA12" s="163"/>
      <c r="CB12" s="163" t="str">
        <f>IF(CB13+CC13=0,"",IF(CB13=4,3,IF(CB13=3,1,0)))</f>
        <v/>
      </c>
      <c r="CC12" s="163"/>
      <c r="CD12" s="163" t="str">
        <f>IF(CD13+CE13=0,"",IF(CD13=4,3,IF(CD13=3,1,0)))</f>
        <v/>
      </c>
      <c r="CE12" s="163"/>
      <c r="CF12" s="10" t="s">
        <v>27</v>
      </c>
      <c r="CG12" s="11"/>
      <c r="CH12" s="163" t="str">
        <f>IF(CH13+CI13=0,"",IF(CH13=4,3,IF(CH13=3,1,0)))</f>
        <v/>
      </c>
      <c r="CI12" s="163"/>
      <c r="CJ12" s="163" t="str">
        <f>IF(CJ13+CK13=0,"",IF(CJ13=4,3,IF(CJ13=3,1,0)))</f>
        <v/>
      </c>
      <c r="CK12" s="163"/>
      <c r="CL12" s="150">
        <f t="shared" ref="CL12" si="11">SUM(BZ12:CK12)</f>
        <v>0</v>
      </c>
      <c r="CM12" s="153"/>
      <c r="CN12" s="1"/>
      <c r="CO12" s="129">
        <f>IF($R12=1,$M12/2)+IF($R12=0,$M12)</f>
        <v>0</v>
      </c>
      <c r="CP12" s="129">
        <f>IF($T12=1,$M12/2)+IF($T12=0,$M12)</f>
        <v>36</v>
      </c>
      <c r="CQ12" s="129">
        <f>IF($V12=1,$M12/2)+IF($V12=0,$M12)</f>
        <v>0</v>
      </c>
      <c r="CR12" s="126"/>
      <c r="CS12" s="129">
        <f>IF($Z12=1,$M12/2)+IF($Z12=0,$M12)</f>
        <v>36</v>
      </c>
      <c r="CT12" s="129">
        <f>IF($AB12=1,$M12/2)+IF($AB12=0,$M12)</f>
        <v>18</v>
      </c>
      <c r="CU12" s="129">
        <f>IF($AD12=1,$M12/2)+IF($AD12=0,$M12)</f>
        <v>0</v>
      </c>
      <c r="CV12" s="129">
        <f>IF($AF12=1,$M12/2)+IF($AF12=0,$M12)</f>
        <v>18</v>
      </c>
      <c r="CW12" s="129">
        <f>IF($AH12=1,$M12/2)+IF($AH12=0,$M12)</f>
        <v>18</v>
      </c>
      <c r="CX12" s="129">
        <f>IF($AJ12=1,$M12/2)+IF($AJ12=0,$M12)</f>
        <v>0</v>
      </c>
      <c r="CY12" s="129">
        <f>IF($AL12=1,$M12/2)+IF($AL12=0,$M12)</f>
        <v>36</v>
      </c>
      <c r="CZ12" s="129">
        <f>IF($AN12=1,$M12/2)+IF($AN12=0,$M12)</f>
        <v>0</v>
      </c>
      <c r="DA12" s="129">
        <f>IF($AP12=1,$M12/2)+IF($AP12=0,$M12)</f>
        <v>18</v>
      </c>
      <c r="DB12" s="129">
        <f>IF($AR12=1,$M12/2)+IF($AR12=0,$M12)</f>
        <v>0</v>
      </c>
      <c r="DC12" s="129">
        <f>IF($AT12=1,$M12/2)+IF($AT12=0,$M12)</f>
        <v>36</v>
      </c>
      <c r="DD12" s="129">
        <f>IF($AV12=1,$M12/2)+IF($AV12=0,$M12)</f>
        <v>0</v>
      </c>
      <c r="DE12" s="129">
        <f>IF($AX12=1,$M12/2)+IF($AX12=0,$M12)</f>
        <v>0</v>
      </c>
      <c r="DF12" s="129">
        <f>IF($AZ12=1,$M12/2)+IF($AZ12=0,$M12)</f>
        <v>36</v>
      </c>
      <c r="DG12" s="129">
        <f>IF($BB12=1,$M12/2)+IF($BB12=0,$M12)</f>
        <v>18</v>
      </c>
      <c r="DH12" s="129">
        <f>IF($BD12=1,$M12/2)+IF($BD12=0,$M12)</f>
        <v>0</v>
      </c>
      <c r="DI12" s="129">
        <f>IF($BF12=1,$M12/2)+IF($BF12=0,$M12)</f>
        <v>0</v>
      </c>
      <c r="DJ12" s="129">
        <f>IF($BH12=1,$M12/2)+IF($BH12=0,$M12)</f>
        <v>36</v>
      </c>
      <c r="DK12" s="129">
        <f>IF($BJ12=1,$M12/2)+IF($BJ12=0,$M12)</f>
        <v>36</v>
      </c>
      <c r="DL12" s="129">
        <f>IF($BL12=1,$M12/2)+IF($BL12=0,$M12)</f>
        <v>36</v>
      </c>
      <c r="DM12" s="129">
        <f>IF($BN12=1,$M12/2)+IF($BN12=0,$M12)</f>
        <v>0</v>
      </c>
      <c r="DN12" s="129">
        <f>IF($BP12=1,$M12/2)+IF($BP12=0,$M12)</f>
        <v>0</v>
      </c>
      <c r="DO12" s="129">
        <f>IF($BR12=1,$M12/2)+IF($BR12=0,$M12)</f>
        <v>36</v>
      </c>
      <c r="DP12" s="129">
        <f>IF($BT12=1,$M12/2)+IF($BT12=0,$M12)</f>
        <v>18</v>
      </c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1.25" customHeight="1" x14ac:dyDescent="0.25">
      <c r="A13" s="150"/>
      <c r="B13" s="162"/>
      <c r="C13" s="233"/>
      <c r="D13" s="153"/>
      <c r="E13" s="147"/>
      <c r="F13" s="147"/>
      <c r="G13" s="139"/>
      <c r="H13" s="145"/>
      <c r="I13" s="147"/>
      <c r="J13" s="147"/>
      <c r="K13" s="149"/>
      <c r="L13" s="149"/>
      <c r="M13" s="229"/>
      <c r="N13" s="231"/>
      <c r="O13" s="12">
        <f>SUM(R13,T13,V13,X13,Z13,AB13,AD13,AF13,AH13,AJ13,AL13,AN13,AP13,AR13,AT13,AV13,AX13,AZ13,BB13,BD13,BF13,BH13,BJ13,BL13,BN13,BP13,BR13,BT13)</f>
        <v>69</v>
      </c>
      <c r="P13" s="13">
        <f>SUM(S13,U13,W13,Y13,AA13,AC13,AE13,AG13,AI13,AK13,AM13,AO13,AQ13,AS13,AU13,AW13,AY13,BA13,BC13,BE13,BG13,BI13,BK13,BM13,BO13,BQ13,BS13,BU13)</f>
        <v>69</v>
      </c>
      <c r="Q13" s="149"/>
      <c r="R13" s="16">
        <v>4</v>
      </c>
      <c r="S13" s="17">
        <v>2</v>
      </c>
      <c r="T13" s="18">
        <v>2</v>
      </c>
      <c r="U13" s="17">
        <v>4</v>
      </c>
      <c r="V13" s="18">
        <v>4</v>
      </c>
      <c r="W13" s="17">
        <v>2</v>
      </c>
      <c r="X13" s="14"/>
      <c r="Y13" s="15"/>
      <c r="Z13" s="19">
        <v>2</v>
      </c>
      <c r="AA13" s="20">
        <v>4</v>
      </c>
      <c r="AB13" s="18">
        <v>3</v>
      </c>
      <c r="AC13" s="17">
        <v>3</v>
      </c>
      <c r="AD13" s="36"/>
      <c r="AE13" s="35"/>
      <c r="AF13" s="19">
        <v>3</v>
      </c>
      <c r="AG13" s="20">
        <v>3</v>
      </c>
      <c r="AH13" s="18">
        <v>3</v>
      </c>
      <c r="AI13" s="17">
        <v>3</v>
      </c>
      <c r="AJ13" s="19">
        <v>4</v>
      </c>
      <c r="AK13" s="20">
        <v>2</v>
      </c>
      <c r="AL13" s="19">
        <v>1</v>
      </c>
      <c r="AM13" s="20">
        <v>4</v>
      </c>
      <c r="AN13" s="18">
        <v>4</v>
      </c>
      <c r="AO13" s="17">
        <v>1</v>
      </c>
      <c r="AP13" s="18">
        <v>3</v>
      </c>
      <c r="AQ13" s="17">
        <v>3</v>
      </c>
      <c r="AR13" s="18">
        <v>4</v>
      </c>
      <c r="AS13" s="17">
        <v>0</v>
      </c>
      <c r="AT13" s="19">
        <v>2</v>
      </c>
      <c r="AU13" s="20">
        <v>4</v>
      </c>
      <c r="AV13" s="19">
        <v>4</v>
      </c>
      <c r="AW13" s="20">
        <v>2</v>
      </c>
      <c r="AX13" s="21">
        <v>4</v>
      </c>
      <c r="AY13" s="22">
        <v>2</v>
      </c>
      <c r="AZ13" s="21">
        <v>2</v>
      </c>
      <c r="BA13" s="22">
        <v>4</v>
      </c>
      <c r="BB13" s="19">
        <v>3</v>
      </c>
      <c r="BC13" s="20">
        <v>3</v>
      </c>
      <c r="BD13" s="19">
        <v>4</v>
      </c>
      <c r="BE13" s="20">
        <v>1</v>
      </c>
      <c r="BF13" s="36"/>
      <c r="BG13" s="35"/>
      <c r="BH13" s="19">
        <v>1</v>
      </c>
      <c r="BI13" s="20">
        <v>4</v>
      </c>
      <c r="BJ13" s="19">
        <v>0</v>
      </c>
      <c r="BK13" s="20">
        <v>4</v>
      </c>
      <c r="BL13" s="19">
        <v>1</v>
      </c>
      <c r="BM13" s="20">
        <v>4</v>
      </c>
      <c r="BN13" s="19">
        <v>4</v>
      </c>
      <c r="BO13" s="20">
        <v>2</v>
      </c>
      <c r="BP13" s="21">
        <v>4</v>
      </c>
      <c r="BQ13" s="22">
        <v>1</v>
      </c>
      <c r="BR13" s="19">
        <v>0</v>
      </c>
      <c r="BS13" s="20">
        <v>4</v>
      </c>
      <c r="BT13" s="21">
        <v>3</v>
      </c>
      <c r="BU13" s="22">
        <v>3</v>
      </c>
      <c r="BV13" s="134"/>
      <c r="BW13" s="1"/>
      <c r="BX13" s="150"/>
      <c r="BY13" s="153"/>
      <c r="BZ13" s="21"/>
      <c r="CA13" s="22"/>
      <c r="CB13" s="21"/>
      <c r="CC13" s="22"/>
      <c r="CD13" s="21"/>
      <c r="CE13" s="22"/>
      <c r="CF13" s="23"/>
      <c r="CG13" s="24"/>
      <c r="CH13" s="21"/>
      <c r="CI13" s="22"/>
      <c r="CJ13" s="21"/>
      <c r="CK13" s="22"/>
      <c r="CL13" s="150"/>
      <c r="CM13" s="153"/>
      <c r="CN13" s="1"/>
      <c r="CO13" s="129"/>
      <c r="CP13" s="129"/>
      <c r="CQ13" s="129"/>
      <c r="CR13" s="126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11.25" customHeight="1" x14ac:dyDescent="0.25">
      <c r="A14" s="150" t="s">
        <v>37</v>
      </c>
      <c r="B14" s="162" t="s">
        <v>142</v>
      </c>
      <c r="C14" s="233" t="s">
        <v>126</v>
      </c>
      <c r="D14" s="153"/>
      <c r="E14" s="146">
        <f t="shared" ref="E14" si="12">IF(G14="",0,IF(F14+G14&lt;1000,1000,F14+G14))</f>
        <v>1192.72</v>
      </c>
      <c r="F14" s="146">
        <f>IF(I14&gt;150,IF(H14&gt;=65,0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(15+50)%)*10),IF(I14&lt;-150,IF(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&lt;1,0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)</f>
        <v>-14.280000000000008</v>
      </c>
      <c r="G14" s="138">
        <v>1207</v>
      </c>
      <c r="H14" s="144">
        <f t="shared" ref="H14" si="13">IF(COUNT(AT14:BU14)=0,0,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/((COUNT(AT14:BU14))*2)%)</f>
        <v>46.153846153846153</v>
      </c>
      <c r="I14" s="146">
        <f t="shared" ref="I14" si="14">IF(G14="",0,G14-IF(SUM($G$34:$G$61)=0,0,(SUM($G$34:$G$61)/(COUNT($G$34:$G$61)))))</f>
        <v>16.461538461538566</v>
      </c>
      <c r="J14" s="146">
        <f>IF(G14=0,0,(SUM($G$6:$G$61)-G14)/(COUNT($G$6:$G$61)-1))</f>
        <v>1170.48</v>
      </c>
      <c r="K14" s="148">
        <f>SUM(R14:AS14)</f>
        <v>23</v>
      </c>
      <c r="L14" s="148">
        <f t="shared" ref="L14" si="15">SUM(AT14:BU14)</f>
        <v>17</v>
      </c>
      <c r="M14" s="228">
        <f>SUM(L14+K14)</f>
        <v>40</v>
      </c>
      <c r="N14" s="230">
        <v>9</v>
      </c>
      <c r="O14" s="140">
        <f>IF(O15+P15&lt;1,0,SUM(O15/P15))</f>
        <v>1.2622950819672132</v>
      </c>
      <c r="P14" s="141"/>
      <c r="Q14" s="148">
        <f>CS62</f>
        <v>460</v>
      </c>
      <c r="R14" s="177">
        <f>IF(R15+S15=0,"",IF(R15=4,3,IF(R15=3,1,0)))</f>
        <v>3</v>
      </c>
      <c r="S14" s="131"/>
      <c r="T14" s="131">
        <f>IF(T15+U15=0,"",IF(T15=4,3,IF(T15=3,1,0)))</f>
        <v>0</v>
      </c>
      <c r="U14" s="131"/>
      <c r="V14" s="131">
        <f>IF(V15+W15=0,"",IF(V15=4,3,IF(V15=3,1,0)))</f>
        <v>1</v>
      </c>
      <c r="W14" s="131"/>
      <c r="X14" s="155">
        <f>IF(X15+Y15=0,"",IF(X15=4,3,IF(X15=3,1,0)))</f>
        <v>3</v>
      </c>
      <c r="Y14" s="155"/>
      <c r="Z14" s="156" t="s">
        <v>27</v>
      </c>
      <c r="AA14" s="157"/>
      <c r="AB14" s="131">
        <f>IF(AB15+AC15=0,"",IF(AB15=4,3,IF(AB15=3,1,0)))</f>
        <v>1</v>
      </c>
      <c r="AC14" s="131"/>
      <c r="AD14" s="182" t="str">
        <f>IF(AD15+AE15=0,"",IF(AD15=4,3,IF(AD15=3,1,0)))</f>
        <v/>
      </c>
      <c r="AE14" s="182"/>
      <c r="AF14" s="155">
        <f>IF(AF15+AG15=0,"",IF(AF15=4,3,IF(AF15=3,1,0)))</f>
        <v>3</v>
      </c>
      <c r="AG14" s="155"/>
      <c r="AH14" s="131">
        <f>IF(AH15+AI15=0,"",IF(AH15=4,3,IF(AH15=3,1,0)))</f>
        <v>1</v>
      </c>
      <c r="AI14" s="131"/>
      <c r="AJ14" s="155">
        <f>IF(AJ15+AK15=0,"",IF(AJ15=4,3,IF(AJ15=3,1,0)))</f>
        <v>1</v>
      </c>
      <c r="AK14" s="155"/>
      <c r="AL14" s="155">
        <f>IF(AL15+AM15=0,"",IF(AL15=4,3,IF(AL15=3,1,0)))</f>
        <v>3</v>
      </c>
      <c r="AM14" s="155"/>
      <c r="AN14" s="131">
        <f>IF(AN15+AO15=0,"",IF(AN15=4,3,IF(AN15=3,1,0)))</f>
        <v>3</v>
      </c>
      <c r="AO14" s="131"/>
      <c r="AP14" s="131">
        <f>IF(AP15+AQ15=0,"",IF(AP15=4,3,IF(AP15=3,1,0)))</f>
        <v>1</v>
      </c>
      <c r="AQ14" s="131"/>
      <c r="AR14" s="131">
        <f>IF(AR15+AS15=0,"",IF(AR15=4,3,IF(AR15=3,1,0)))</f>
        <v>3</v>
      </c>
      <c r="AS14" s="131"/>
      <c r="AT14" s="155">
        <f>IF(AT15+AU15=0,"",IF(AT15=4,3,IF(AT15=3,1,0)))</f>
        <v>1</v>
      </c>
      <c r="AU14" s="155"/>
      <c r="AV14" s="155">
        <f>IF(AV15+AW15=0,"",IF(AV15=4,3,IF(AV15=3,1,0)))</f>
        <v>0</v>
      </c>
      <c r="AW14" s="155"/>
      <c r="AX14" s="135">
        <f>IF(AX15+AY15=0,"",IF(AX15=4,3,IF(AX15=3,1,0)))</f>
        <v>3</v>
      </c>
      <c r="AY14" s="135"/>
      <c r="AZ14" s="135">
        <f>IF(AZ15+BA15=0,"",IF(AZ15=4,3,IF(AZ15=3,1,0)))</f>
        <v>3</v>
      </c>
      <c r="BA14" s="135"/>
      <c r="BB14" s="155">
        <f>IF(BB15+BC15=0,"",IF(BB15=4,3,IF(BB15=3,1,0)))</f>
        <v>3</v>
      </c>
      <c r="BC14" s="155"/>
      <c r="BD14" s="155">
        <f>IF(BD15+BE15=0,"",IF(BD15=4,3,IF(BD15=3,1,0)))</f>
        <v>0</v>
      </c>
      <c r="BE14" s="155"/>
      <c r="BF14" s="182" t="str">
        <f>IF(BF15+BG15=0,"",IF(BF15=4,3,IF(BF15=3,1,0)))</f>
        <v/>
      </c>
      <c r="BG14" s="182"/>
      <c r="BH14" s="155">
        <f>IF(BH15+BI15=0,"",IF(BH15=4,3,IF(BH15=3,1,0)))</f>
        <v>0</v>
      </c>
      <c r="BI14" s="155"/>
      <c r="BJ14" s="155">
        <f>IF(BJ15+BK15=0,"",IF(BJ15=4,3,IF(BJ15=3,1,0)))</f>
        <v>0</v>
      </c>
      <c r="BK14" s="155"/>
      <c r="BL14" s="155">
        <f>IF(BL15+BM15=0,"",IF(BL15=4,3,IF(BL15=3,1,0)))</f>
        <v>0</v>
      </c>
      <c r="BM14" s="155"/>
      <c r="BN14" s="155">
        <f>IF(BN15+BO15=0,"",IF(BN15=4,3,IF(BN15=3,1,0)))</f>
        <v>3</v>
      </c>
      <c r="BO14" s="155"/>
      <c r="BP14" s="135">
        <f>IF(BP15+BQ15=0,"",IF(BP15=4,3,IF(BP15=3,1,0)))</f>
        <v>3</v>
      </c>
      <c r="BQ14" s="135"/>
      <c r="BR14" s="155">
        <f>IF(BR15+BS15=0,"",IF(BR15=4,3,IF(BR15=3,1,0)))</f>
        <v>1</v>
      </c>
      <c r="BS14" s="155"/>
      <c r="BT14" s="135">
        <f>IF(BT15+BU15=0,"",IF(BT15=4,3,IF(BT15=3,1,0)))</f>
        <v>0</v>
      </c>
      <c r="BU14" s="135"/>
      <c r="BV14" s="134">
        <v>18</v>
      </c>
      <c r="BW14" s="1"/>
      <c r="BX14" s="150">
        <v>5</v>
      </c>
      <c r="BY14" s="153"/>
      <c r="BZ14" s="163" t="str">
        <f>IF(BZ15+CA15=0,"",IF(BZ15=4,3,IF(BZ15=3,1,0)))</f>
        <v/>
      </c>
      <c r="CA14" s="163"/>
      <c r="CB14" s="163" t="str">
        <f>IF(CB15+CC15=0,"",IF(CB15=4,3,IF(CB15=3,1,0)))</f>
        <v/>
      </c>
      <c r="CC14" s="163"/>
      <c r="CD14" s="163" t="str">
        <f>IF(CD15+CE15=0,"",IF(CD15=4,3,IF(CD15=3,1,0)))</f>
        <v/>
      </c>
      <c r="CE14" s="163"/>
      <c r="CF14" s="163" t="str">
        <f>IF(CF15+CG15=0,"",IF(CF15=4,3,IF(CF15=3,1,0)))</f>
        <v/>
      </c>
      <c r="CG14" s="163"/>
      <c r="CH14" s="10" t="s">
        <v>27</v>
      </c>
      <c r="CI14" s="11"/>
      <c r="CJ14" s="163" t="str">
        <f>IF(CJ15+CK15=0,"",IF(CJ15=4,3,IF(CJ15=3,1,0)))</f>
        <v/>
      </c>
      <c r="CK14" s="163"/>
      <c r="CL14" s="150">
        <f t="shared" ref="CL14" si="16">SUM(BZ14:CK14)</f>
        <v>0</v>
      </c>
      <c r="CM14" s="153"/>
      <c r="CN14" s="1"/>
      <c r="CO14" s="129">
        <f>IF($R14=1,$M14/2)+IF($R14=0,$M14)</f>
        <v>0</v>
      </c>
      <c r="CP14" s="129">
        <f>IF($T14=1,$M14/2)+IF($T14=0,$M14)</f>
        <v>40</v>
      </c>
      <c r="CQ14" s="129">
        <f>IF($V14=1,$M14/2)+IF($V14=0,$M14)</f>
        <v>20</v>
      </c>
      <c r="CR14" s="129">
        <f>IF($X14=1,$M14/2)+IF($X14=0,$M14)</f>
        <v>0</v>
      </c>
      <c r="CS14" s="126"/>
      <c r="CT14" s="129">
        <f>IF($AB14=1,$M14/2)+IF($AB14=0,$M14)</f>
        <v>20</v>
      </c>
      <c r="CU14" s="129">
        <f>IF($AD14=1,$M14/2)+IF($AD14=0,$M14)</f>
        <v>0</v>
      </c>
      <c r="CV14" s="129">
        <f>IF($AF14=1,$M14/2)+IF($AF14=0,$M14)</f>
        <v>0</v>
      </c>
      <c r="CW14" s="129">
        <f>IF($AH14=1,$M14/2)+IF($AH14=0,$M14)</f>
        <v>20</v>
      </c>
      <c r="CX14" s="129">
        <f>IF($AJ14=1,$M14/2)+IF($AJ14=0,$M14)</f>
        <v>20</v>
      </c>
      <c r="CY14" s="129">
        <f>IF($AL14=1,$M14/2)+IF($AL14=0,$M14)</f>
        <v>0</v>
      </c>
      <c r="CZ14" s="129">
        <f>IF($AN14=1,$M14/2)+IF($AN14=0,$M14)</f>
        <v>0</v>
      </c>
      <c r="DA14" s="129">
        <f>IF($AP14=1,$M14/2)+IF($AP14=0,$M14)</f>
        <v>20</v>
      </c>
      <c r="DB14" s="129">
        <f>IF($AR14=1,$M14/2)+IF($AR14=0,$M14)</f>
        <v>0</v>
      </c>
      <c r="DC14" s="129">
        <f>IF($AT14=1,$M14/2)+IF($AT14=0,$M14)</f>
        <v>20</v>
      </c>
      <c r="DD14" s="129">
        <f>IF($AV14=1,$M14/2)+IF($AV14=0,$M14)</f>
        <v>40</v>
      </c>
      <c r="DE14" s="129">
        <f>IF($AX14=1,$M14/2)+IF($AX14=0,$M14)</f>
        <v>0</v>
      </c>
      <c r="DF14" s="129">
        <f>IF($AZ14=1,$M14/2)+IF($AZ14=0,$M14)</f>
        <v>0</v>
      </c>
      <c r="DG14" s="129">
        <f>IF($BB14=1,$M14/2)+IF($BB14=0,$M14)</f>
        <v>0</v>
      </c>
      <c r="DH14" s="129">
        <f>IF($BD14=1,$M14/2)+IF($BD14=0,$M14)</f>
        <v>40</v>
      </c>
      <c r="DI14" s="129">
        <f>IF($BF14=1,$M14/2)+IF($BF14=0,$M14)</f>
        <v>0</v>
      </c>
      <c r="DJ14" s="129">
        <f>IF($BH14=1,$M14/2)+IF($BH14=0,$M14)</f>
        <v>40</v>
      </c>
      <c r="DK14" s="129">
        <f>IF($BJ14=1,$M14/2)+IF($BJ14=0,$M14)</f>
        <v>40</v>
      </c>
      <c r="DL14" s="129">
        <f>IF($BL14=1,$M14/2)+IF($BL14=0,$M14)</f>
        <v>40</v>
      </c>
      <c r="DM14" s="129">
        <f>IF($BN14=1,$M14/2)+IF($BN14=0,$M14)</f>
        <v>0</v>
      </c>
      <c r="DN14" s="129">
        <f>IF($BP14=1,$M14/2)+IF($BP14=0,$M14)</f>
        <v>0</v>
      </c>
      <c r="DO14" s="129">
        <f>IF($BR14=1,$M14/2)+IF($BR14=0,$M14)</f>
        <v>20</v>
      </c>
      <c r="DP14" s="129">
        <f>IF($BT14=1,$M14/2)+IF($BT14=0,$M14)</f>
        <v>40</v>
      </c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11.25" customHeight="1" x14ac:dyDescent="0.25">
      <c r="A15" s="150"/>
      <c r="B15" s="162"/>
      <c r="C15" s="233"/>
      <c r="D15" s="153"/>
      <c r="E15" s="147"/>
      <c r="F15" s="147"/>
      <c r="G15" s="139"/>
      <c r="H15" s="145"/>
      <c r="I15" s="147"/>
      <c r="J15" s="147"/>
      <c r="K15" s="149"/>
      <c r="L15" s="149"/>
      <c r="M15" s="229"/>
      <c r="N15" s="231"/>
      <c r="O15" s="25">
        <f>SUM(R15,T15,V15,X15,Z15,AB15,AD15,AF15,AH15,AJ15,AL15,AN15,AP15,AR15,AT15,AV15,AX15,AZ15,BB15,BD15,BF15,BH15,BJ15,BL15,BN15,BP15,BR15,BT15)</f>
        <v>77</v>
      </c>
      <c r="P15" s="26">
        <f>SUM(S15,U15,W15,Y15,AA15,AC15,AE15,AG15,AI15,AK15,AM15,AO15,AQ15,AS15,AU15,AW15,AY15,BA15,BC15,BE15,BG15,BI15,BK15,BM15,BO15,BQ15,BS15,BU15)</f>
        <v>61</v>
      </c>
      <c r="Q15" s="149"/>
      <c r="R15" s="16">
        <v>4</v>
      </c>
      <c r="S15" s="17">
        <v>0</v>
      </c>
      <c r="T15" s="18">
        <v>2</v>
      </c>
      <c r="U15" s="17">
        <v>4</v>
      </c>
      <c r="V15" s="18">
        <v>3</v>
      </c>
      <c r="W15" s="17">
        <v>3</v>
      </c>
      <c r="X15" s="19">
        <v>4</v>
      </c>
      <c r="Y15" s="20">
        <v>2</v>
      </c>
      <c r="Z15" s="14"/>
      <c r="AA15" s="15"/>
      <c r="AB15" s="18">
        <v>3</v>
      </c>
      <c r="AC15" s="17">
        <v>3</v>
      </c>
      <c r="AD15" s="36"/>
      <c r="AE15" s="35"/>
      <c r="AF15" s="19">
        <v>4</v>
      </c>
      <c r="AG15" s="20">
        <v>2</v>
      </c>
      <c r="AH15" s="18">
        <v>3</v>
      </c>
      <c r="AI15" s="17">
        <v>3</v>
      </c>
      <c r="AJ15" s="19">
        <v>3</v>
      </c>
      <c r="AK15" s="20">
        <v>3</v>
      </c>
      <c r="AL15" s="19">
        <v>4</v>
      </c>
      <c r="AM15" s="20">
        <v>0</v>
      </c>
      <c r="AN15" s="18">
        <v>4</v>
      </c>
      <c r="AO15" s="17">
        <v>0</v>
      </c>
      <c r="AP15" s="18">
        <v>3</v>
      </c>
      <c r="AQ15" s="17">
        <v>3</v>
      </c>
      <c r="AR15" s="18">
        <v>4</v>
      </c>
      <c r="AS15" s="17">
        <v>1</v>
      </c>
      <c r="AT15" s="19">
        <v>3</v>
      </c>
      <c r="AU15" s="20">
        <v>3</v>
      </c>
      <c r="AV15" s="19">
        <v>2</v>
      </c>
      <c r="AW15" s="20">
        <v>4</v>
      </c>
      <c r="AX15" s="21">
        <v>4</v>
      </c>
      <c r="AY15" s="22">
        <v>2</v>
      </c>
      <c r="AZ15" s="21">
        <v>4</v>
      </c>
      <c r="BA15" s="22">
        <v>2</v>
      </c>
      <c r="BB15" s="19">
        <v>4</v>
      </c>
      <c r="BC15" s="20">
        <v>1</v>
      </c>
      <c r="BD15" s="19">
        <v>1</v>
      </c>
      <c r="BE15" s="20">
        <v>4</v>
      </c>
      <c r="BF15" s="36"/>
      <c r="BG15" s="35"/>
      <c r="BH15" s="19">
        <v>2</v>
      </c>
      <c r="BI15" s="20">
        <v>4</v>
      </c>
      <c r="BJ15" s="19">
        <v>2</v>
      </c>
      <c r="BK15" s="20">
        <v>4</v>
      </c>
      <c r="BL15" s="19">
        <v>1</v>
      </c>
      <c r="BM15" s="20">
        <v>4</v>
      </c>
      <c r="BN15" s="19">
        <v>4</v>
      </c>
      <c r="BO15" s="20">
        <v>1</v>
      </c>
      <c r="BP15" s="21">
        <v>4</v>
      </c>
      <c r="BQ15" s="22">
        <v>1</v>
      </c>
      <c r="BR15" s="19">
        <v>3</v>
      </c>
      <c r="BS15" s="20">
        <v>3</v>
      </c>
      <c r="BT15" s="21">
        <v>2</v>
      </c>
      <c r="BU15" s="22">
        <v>4</v>
      </c>
      <c r="BV15" s="134"/>
      <c r="BW15" s="1"/>
      <c r="BX15" s="150"/>
      <c r="BY15" s="153"/>
      <c r="BZ15" s="21"/>
      <c r="CA15" s="22"/>
      <c r="CB15" s="21"/>
      <c r="CC15" s="22"/>
      <c r="CD15" s="21"/>
      <c r="CE15" s="22"/>
      <c r="CF15" s="21"/>
      <c r="CG15" s="22"/>
      <c r="CH15" s="23"/>
      <c r="CI15" s="24"/>
      <c r="CJ15" s="21"/>
      <c r="CK15" s="22"/>
      <c r="CL15" s="150"/>
      <c r="CM15" s="153"/>
      <c r="CN15" s="1"/>
      <c r="CO15" s="129"/>
      <c r="CP15" s="129"/>
      <c r="CQ15" s="129"/>
      <c r="CR15" s="129"/>
      <c r="CS15" s="126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11.25" customHeight="1" x14ac:dyDescent="0.25">
      <c r="A16" s="150" t="s">
        <v>39</v>
      </c>
      <c r="B16" s="232" t="s">
        <v>143</v>
      </c>
      <c r="C16" s="233" t="s">
        <v>137</v>
      </c>
      <c r="D16" s="153"/>
      <c r="E16" s="146">
        <f t="shared" ref="E16" si="17">IF(G16="",0,IF(F16+G16&lt;1000,1000,F16+G16))</f>
        <v>1215.32</v>
      </c>
      <c r="F16" s="146">
        <f>IF(I16&gt;150,IF(H16&gt;=65,0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(15+50)%)*10),IF(I16&lt;-150,IF(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&lt;1,0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)</f>
        <v>18.319999999999954</v>
      </c>
      <c r="G16" s="138">
        <v>1197</v>
      </c>
      <c r="H16" s="144">
        <f t="shared" ref="H16" si="18">IF(COUNT(AT16:BU16)=0,0,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/((COUNT(AT16:BU16))*2)%)</f>
        <v>57.692307692307693</v>
      </c>
      <c r="I16" s="146">
        <f t="shared" ref="I16" si="19">IF(G16="",0,G16-IF(SUM($G$34:$G$61)=0,0,(SUM($G$34:$G$61)/(COUNT($G$34:$G$61)))))</f>
        <v>6.4615384615385665</v>
      </c>
      <c r="J16" s="146">
        <f>IF(G16=0,0,(SUM($G$6:$G$61)-G16)/(COUNT($G$6:$G$61)-1))</f>
        <v>1170.8800000000001</v>
      </c>
      <c r="K16" s="148">
        <f>SUM(R16:AS16)</f>
        <v>14</v>
      </c>
      <c r="L16" s="148">
        <f t="shared" ref="L16" si="20">SUM(AT16:BU16)</f>
        <v>20</v>
      </c>
      <c r="M16" s="228">
        <f>SUM(L16+K16)</f>
        <v>34</v>
      </c>
      <c r="N16" s="230">
        <v>15</v>
      </c>
      <c r="O16" s="140">
        <f>IF(O17+P17&lt;1,0,SUM(O17/P17))</f>
        <v>1.0724637681159421</v>
      </c>
      <c r="P16" s="141"/>
      <c r="Q16" s="148">
        <f>CT62</f>
        <v>438.5</v>
      </c>
      <c r="R16" s="177">
        <f>IF(R17+S17=0,"",IF(R17=4,3,IF(R17=3,1,0)))</f>
        <v>1</v>
      </c>
      <c r="S16" s="131"/>
      <c r="T16" s="131">
        <f>IF(T17+U17=0,"",IF(T17=4,3,IF(T17=3,1,0)))</f>
        <v>0</v>
      </c>
      <c r="U16" s="131"/>
      <c r="V16" s="131">
        <f>IF(V17+W17=0,"",IF(V17=4,3,IF(V17=3,1,0)))</f>
        <v>0</v>
      </c>
      <c r="W16" s="131"/>
      <c r="X16" s="131">
        <f>IF(X17+Y17=0,"",IF(X17=4,3,IF(X17=3,1,0)))</f>
        <v>1</v>
      </c>
      <c r="Y16" s="131"/>
      <c r="Z16" s="131">
        <f>IF(Z17+AA17=0,"",IF(Z17=4,3,IF(Z17=3,1,0)))</f>
        <v>1</v>
      </c>
      <c r="AA16" s="131"/>
      <c r="AB16" s="132" t="s">
        <v>27</v>
      </c>
      <c r="AC16" s="133"/>
      <c r="AD16" s="182" t="str">
        <f>IF(AD17+AE17=0,"",IF(AD17=4,3,IF(AD17=3,1,0)))</f>
        <v/>
      </c>
      <c r="AE16" s="182"/>
      <c r="AF16" s="131">
        <f>IF(AF17+AG17=0,"",IF(AF17=4,3,IF(AF17=3,1,0)))</f>
        <v>1</v>
      </c>
      <c r="AG16" s="131"/>
      <c r="AH16" s="131">
        <f>IF(AH17+AI17=0,"",IF(AH17=4,3,IF(AH17=3,1,0)))</f>
        <v>3</v>
      </c>
      <c r="AI16" s="131"/>
      <c r="AJ16" s="131">
        <f>IF(AJ17+AK17=0,"",IF(AJ17=4,3,IF(AJ17=3,1,0)))</f>
        <v>0</v>
      </c>
      <c r="AK16" s="131"/>
      <c r="AL16" s="131">
        <f>IF(AL17+AM17=0,"",IF(AL17=4,3,IF(AL17=3,1,0)))</f>
        <v>3</v>
      </c>
      <c r="AM16" s="131"/>
      <c r="AN16" s="131">
        <f>IF(AN17+AO17=0,"",IF(AN17=4,3,IF(AN17=3,1,0)))</f>
        <v>1</v>
      </c>
      <c r="AO16" s="131"/>
      <c r="AP16" s="131">
        <f>IF(AP17+AQ17=0,"",IF(AP17=4,3,IF(AP17=3,1,0)))</f>
        <v>3</v>
      </c>
      <c r="AQ16" s="131"/>
      <c r="AR16" s="131">
        <f>IF(AR17+AS17=0,"",IF(AR17=4,3,IF(AR17=3,1,0)))</f>
        <v>0</v>
      </c>
      <c r="AS16" s="131"/>
      <c r="AT16" s="135">
        <f>IF(AT17+AU17=0,"",IF(AT17=4,3,IF(AT17=3,1,0)))</f>
        <v>1</v>
      </c>
      <c r="AU16" s="135"/>
      <c r="AV16" s="135">
        <f>IF(AV17+AW17=0,"",IF(AV17=4,3,IF(AV17=3,1,0)))</f>
        <v>3</v>
      </c>
      <c r="AW16" s="135"/>
      <c r="AX16" s="135">
        <f>IF(AX17+AY17=0,"",IF(AX17=4,3,IF(AX17=3,1,0)))</f>
        <v>0</v>
      </c>
      <c r="AY16" s="135"/>
      <c r="AZ16" s="135">
        <f>IF(AZ17+BA17=0,"",IF(AZ17=4,3,IF(AZ17=3,1,0)))</f>
        <v>1</v>
      </c>
      <c r="BA16" s="135"/>
      <c r="BB16" s="135">
        <f>IF(BB17+BC17=0,"",IF(BB17=4,3,IF(BB17=3,1,0)))</f>
        <v>1</v>
      </c>
      <c r="BC16" s="135"/>
      <c r="BD16" s="135">
        <f>IF(BD17+BE17=0,"",IF(BD17=4,3,IF(BD17=3,1,0)))</f>
        <v>1</v>
      </c>
      <c r="BE16" s="135"/>
      <c r="BF16" s="182" t="str">
        <f>IF(BF17+BG17=0,"",IF(BF17=4,3,IF(BF17=3,1,0)))</f>
        <v/>
      </c>
      <c r="BG16" s="182"/>
      <c r="BH16" s="135">
        <f>IF(BH17+BI17=0,"",IF(BH17=4,3,IF(BH17=3,1,0)))</f>
        <v>3</v>
      </c>
      <c r="BI16" s="135"/>
      <c r="BJ16" s="135">
        <f>IF(BJ17+BK17=0,"",IF(BJ17=4,3,IF(BJ17=3,1,0)))</f>
        <v>0</v>
      </c>
      <c r="BK16" s="135"/>
      <c r="BL16" s="135">
        <f>IF(BL17+BM17=0,"",IF(BL17=4,3,IF(BL17=3,1,0)))</f>
        <v>3</v>
      </c>
      <c r="BM16" s="135"/>
      <c r="BN16" s="135">
        <f>IF(BN17+BO17=0,"",IF(BN17=4,3,IF(BN17=3,1,0)))</f>
        <v>1</v>
      </c>
      <c r="BO16" s="135"/>
      <c r="BP16" s="135">
        <f>IF(BP17+BQ17=0,"",IF(BP17=4,3,IF(BP17=3,1,0)))</f>
        <v>3</v>
      </c>
      <c r="BQ16" s="135"/>
      <c r="BR16" s="135">
        <f>IF(BR17+BS17=0,"",IF(BR17=4,3,IF(BR17=3,1,0)))</f>
        <v>0</v>
      </c>
      <c r="BS16" s="135"/>
      <c r="BT16" s="135">
        <f>IF(BT17+BU17=0,"",IF(BT17=4,3,IF(BT17=3,1,0)))</f>
        <v>3</v>
      </c>
      <c r="BU16" s="135"/>
      <c r="BV16" s="134"/>
      <c r="BW16" s="1"/>
      <c r="BX16" s="150">
        <v>6</v>
      </c>
      <c r="BY16" s="153"/>
      <c r="BZ16" s="163" t="str">
        <f>IF(BZ17+CA17=0,"",IF(BZ17=4,3,IF(BZ17=3,1,0)))</f>
        <v/>
      </c>
      <c r="CA16" s="163"/>
      <c r="CB16" s="163" t="str">
        <f>IF(CB17+CC17=0,"",IF(CB17=4,3,IF(CB17=3,1,0)))</f>
        <v/>
      </c>
      <c r="CC16" s="163"/>
      <c r="CD16" s="163" t="str">
        <f>IF(CD17+CE17=0,"",IF(CD17=4,3,IF(CD17=3,1,0)))</f>
        <v/>
      </c>
      <c r="CE16" s="163"/>
      <c r="CF16" s="163" t="str">
        <f>IF(CF17+CG17=0,"",IF(CF17=4,3,IF(CF17=3,1,0)))</f>
        <v/>
      </c>
      <c r="CG16" s="163"/>
      <c r="CH16" s="163" t="str">
        <f>IF(CH17+CI17=0,"",IF(CH17=4,3,IF(CH17=3,1,0)))</f>
        <v/>
      </c>
      <c r="CI16" s="163"/>
      <c r="CJ16" s="10" t="s">
        <v>27</v>
      </c>
      <c r="CK16" s="11"/>
      <c r="CL16" s="150">
        <f t="shared" ref="CL16" si="21">SUM(BZ16:CK16)</f>
        <v>0</v>
      </c>
      <c r="CM16" s="153"/>
      <c r="CN16" s="1"/>
      <c r="CO16" s="129">
        <f>IF($R16=1,$M16/2)+IF($R16=0,$M16)</f>
        <v>17</v>
      </c>
      <c r="CP16" s="129">
        <f>IF($T16=1,$M16/2)+IF($T16=0,$M16)</f>
        <v>34</v>
      </c>
      <c r="CQ16" s="129">
        <f>IF($V16=1,$M16/2)+IF($V16=0,$M16)</f>
        <v>34</v>
      </c>
      <c r="CR16" s="129">
        <f>IF($X16=1,$M16/2)+IF($X16=0,$M16)</f>
        <v>17</v>
      </c>
      <c r="CS16" s="129">
        <f>IF($Z16=1,$M16/2)+IF($Z16=0,$M16)</f>
        <v>17</v>
      </c>
      <c r="CT16" s="126"/>
      <c r="CU16" s="129">
        <f>IF($AD16=1,$M16/2)+IF($AD16=0,$M16)</f>
        <v>0</v>
      </c>
      <c r="CV16" s="129">
        <f>IF($AF16=1,$M16/2)+IF($AF16=0,$M16)</f>
        <v>17</v>
      </c>
      <c r="CW16" s="129">
        <f>IF($AH16=1,$M16/2)+IF($AH16=0,$M16)</f>
        <v>0</v>
      </c>
      <c r="CX16" s="129">
        <f>IF($AJ16=1,$M16/2)+IF($AJ16=0,$M16)</f>
        <v>34</v>
      </c>
      <c r="CY16" s="129">
        <f>IF($AL16=1,$M16/2)+IF($AL16=0,$M16)</f>
        <v>0</v>
      </c>
      <c r="CZ16" s="129">
        <f>IF($AN16=1,$M16/2)+IF($AN16=0,$M16)</f>
        <v>17</v>
      </c>
      <c r="DA16" s="129">
        <f>IF($AP16=1,$M16/2)+IF($AP16=0,$M16)</f>
        <v>0</v>
      </c>
      <c r="DB16" s="129">
        <f>IF($AR16=1,$M16/2)+IF($AR16=0,$M16)</f>
        <v>34</v>
      </c>
      <c r="DC16" s="129">
        <f>IF($AT16=1,$M16/2)+IF($AT16=0,$M16)</f>
        <v>17</v>
      </c>
      <c r="DD16" s="129">
        <f>IF($AV16=1,$M16/2)+IF($AV16=0,$M16)</f>
        <v>0</v>
      </c>
      <c r="DE16" s="129">
        <f>IF($AX16=1,$M16/2)+IF($AX16=0,$M16)</f>
        <v>34</v>
      </c>
      <c r="DF16" s="129">
        <f>IF($AZ16=1,$M16/2)+IF($AZ16=0,$M16)</f>
        <v>17</v>
      </c>
      <c r="DG16" s="129">
        <f>IF($BB16=1,$M16/2)+IF($BB16=0,$M16)</f>
        <v>17</v>
      </c>
      <c r="DH16" s="129">
        <f>IF($BD16=1,$M16/2)+IF($BD16=0,$M16)</f>
        <v>17</v>
      </c>
      <c r="DI16" s="129">
        <f>IF($BF16=1,$M16/2)+IF($BF16=0,$M16)</f>
        <v>0</v>
      </c>
      <c r="DJ16" s="129">
        <f>IF($BH16=1,$M16/2)+IF($BH16=0,$M16)</f>
        <v>0</v>
      </c>
      <c r="DK16" s="129">
        <f>IF($BJ16=1,$M16/2)+IF($BJ16=0,$M16)</f>
        <v>34</v>
      </c>
      <c r="DL16" s="129">
        <f>IF($BL16=1,$M16/2)+IF($BL16=0,$M16)</f>
        <v>0</v>
      </c>
      <c r="DM16" s="129">
        <f>IF($BN16=1,$M16/2)+IF($BN16=0,$M16)</f>
        <v>17</v>
      </c>
      <c r="DN16" s="129">
        <f>IF($BP16=1,$M16/2)+IF($BP16=0,$M16)</f>
        <v>0</v>
      </c>
      <c r="DO16" s="129">
        <f>IF($BR16=1,$M16/2)+IF($BR16=0,$M16)</f>
        <v>34</v>
      </c>
      <c r="DP16" s="129">
        <f>IF($BT16=1,$M16/2)+IF($BT16=0,$M16)</f>
        <v>0</v>
      </c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1.25" customHeight="1" x14ac:dyDescent="0.25">
      <c r="A17" s="150"/>
      <c r="B17" s="232"/>
      <c r="C17" s="233"/>
      <c r="D17" s="153"/>
      <c r="E17" s="147"/>
      <c r="F17" s="147"/>
      <c r="G17" s="139"/>
      <c r="H17" s="145"/>
      <c r="I17" s="147"/>
      <c r="J17" s="147"/>
      <c r="K17" s="149"/>
      <c r="L17" s="149"/>
      <c r="M17" s="229"/>
      <c r="N17" s="231"/>
      <c r="O17" s="25">
        <f>SUM(R17,T17,V17,X17,Z17,AB17,AD17,AF17,AH17,AJ17,AL17,AN17,AP17,AR17,AT17,AV17,AX17,AZ17,BB17,BD17,BF17,BH17,BJ17,BL17,BN17,BP17,BR17,BT17)</f>
        <v>74</v>
      </c>
      <c r="P17" s="26">
        <f>SUM(S17,U17,W17,Y17,AA17,AC17,AE17,AG17,AI17,AK17,AM17,AO17,AQ17,AS17,AU17,AW17,AY17,BA17,BC17,BE17,BG17,BI17,BK17,BM17,BO17,BQ17,BS17,BU17)</f>
        <v>69</v>
      </c>
      <c r="Q17" s="149"/>
      <c r="R17" s="16">
        <v>3</v>
      </c>
      <c r="S17" s="17">
        <v>3</v>
      </c>
      <c r="T17" s="18">
        <v>1</v>
      </c>
      <c r="U17" s="17">
        <v>4</v>
      </c>
      <c r="V17" s="18">
        <v>1</v>
      </c>
      <c r="W17" s="17">
        <v>4</v>
      </c>
      <c r="X17" s="18">
        <v>3</v>
      </c>
      <c r="Y17" s="17">
        <v>3</v>
      </c>
      <c r="Z17" s="18">
        <v>3</v>
      </c>
      <c r="AA17" s="17">
        <v>3</v>
      </c>
      <c r="AB17" s="27"/>
      <c r="AC17" s="28"/>
      <c r="AD17" s="36"/>
      <c r="AE17" s="35"/>
      <c r="AF17" s="18">
        <v>3</v>
      </c>
      <c r="AG17" s="17">
        <v>3</v>
      </c>
      <c r="AH17" s="18">
        <v>4</v>
      </c>
      <c r="AI17" s="17">
        <v>1</v>
      </c>
      <c r="AJ17" s="18">
        <v>2</v>
      </c>
      <c r="AK17" s="17">
        <v>4</v>
      </c>
      <c r="AL17" s="18">
        <v>4</v>
      </c>
      <c r="AM17" s="17">
        <v>2</v>
      </c>
      <c r="AN17" s="18">
        <v>3</v>
      </c>
      <c r="AO17" s="17">
        <v>3</v>
      </c>
      <c r="AP17" s="18">
        <v>4</v>
      </c>
      <c r="AQ17" s="17">
        <v>1</v>
      </c>
      <c r="AR17" s="18">
        <v>2</v>
      </c>
      <c r="AS17" s="17">
        <v>4</v>
      </c>
      <c r="AT17" s="21">
        <v>3</v>
      </c>
      <c r="AU17" s="22">
        <v>3</v>
      </c>
      <c r="AV17" s="21">
        <v>4</v>
      </c>
      <c r="AW17" s="22">
        <v>1</v>
      </c>
      <c r="AX17" s="21">
        <v>2</v>
      </c>
      <c r="AY17" s="22">
        <v>4</v>
      </c>
      <c r="AZ17" s="21">
        <v>3</v>
      </c>
      <c r="BA17" s="22">
        <v>3</v>
      </c>
      <c r="BB17" s="21">
        <v>3</v>
      </c>
      <c r="BC17" s="22">
        <v>3</v>
      </c>
      <c r="BD17" s="21">
        <v>3</v>
      </c>
      <c r="BE17" s="22">
        <v>3</v>
      </c>
      <c r="BF17" s="36"/>
      <c r="BG17" s="35"/>
      <c r="BH17" s="21">
        <v>4</v>
      </c>
      <c r="BI17" s="22">
        <v>1</v>
      </c>
      <c r="BJ17" s="21">
        <v>2</v>
      </c>
      <c r="BK17" s="22">
        <v>4</v>
      </c>
      <c r="BL17" s="21">
        <v>4</v>
      </c>
      <c r="BM17" s="22">
        <v>1</v>
      </c>
      <c r="BN17" s="21">
        <v>3</v>
      </c>
      <c r="BO17" s="22">
        <v>3</v>
      </c>
      <c r="BP17" s="21">
        <v>4</v>
      </c>
      <c r="BQ17" s="22">
        <v>2</v>
      </c>
      <c r="BR17" s="21">
        <v>2</v>
      </c>
      <c r="BS17" s="22">
        <v>4</v>
      </c>
      <c r="BT17" s="21">
        <v>4</v>
      </c>
      <c r="BU17" s="22">
        <v>2</v>
      </c>
      <c r="BV17" s="134"/>
      <c r="BW17" s="1"/>
      <c r="BX17" s="150"/>
      <c r="BY17" s="153"/>
      <c r="BZ17" s="21"/>
      <c r="CA17" s="30"/>
      <c r="CB17" s="21"/>
      <c r="CC17" s="30"/>
      <c r="CD17" s="21"/>
      <c r="CE17" s="30"/>
      <c r="CF17" s="21"/>
      <c r="CG17" s="30"/>
      <c r="CH17" s="21"/>
      <c r="CI17" s="30"/>
      <c r="CJ17" s="23"/>
      <c r="CK17" s="24"/>
      <c r="CL17" s="150"/>
      <c r="CM17" s="153"/>
      <c r="CN17" s="1"/>
      <c r="CO17" s="129"/>
      <c r="CP17" s="129"/>
      <c r="CQ17" s="129"/>
      <c r="CR17" s="129"/>
      <c r="CS17" s="129"/>
      <c r="CT17" s="126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s="38" customFormat="1" ht="10.5" customHeight="1" x14ac:dyDescent="0.25">
      <c r="A18" s="207" t="s">
        <v>42</v>
      </c>
      <c r="B18" s="159"/>
      <c r="C18" s="233"/>
      <c r="D18" s="209"/>
      <c r="E18" s="146">
        <f t="shared" ref="E18" si="22">IF(G18="",0,IF(F18+G18&lt;1000,1000,F18+G18))</f>
        <v>0</v>
      </c>
      <c r="F18" s="146">
        <f>IF(I18&gt;150,IF(H18&gt;=65,0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(15+50)%)*10),IF(I18&lt;-150,IF(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&lt;1,0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)</f>
        <v>0</v>
      </c>
      <c r="G18" s="148"/>
      <c r="H18" s="144">
        <f t="shared" ref="H18" si="23">IF(COUNT(AT18:BU18)=0,0,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/((COUNT(AT18:BU18))*2)%)</f>
        <v>0</v>
      </c>
      <c r="I18" s="146">
        <f t="shared" ref="I18" si="24">IF(G18="",0,G18-IF(SUM($G$34:$G$61)=0,0,(SUM($G$34:$G$61)/(COUNT($G$34:$G$61)))))</f>
        <v>0</v>
      </c>
      <c r="J18" s="146">
        <f>IF(G18=0,0,(SUM($G$6:$G$61)-G18)/(COUNT($G$6:$G$61)-1))</f>
        <v>0</v>
      </c>
      <c r="K18" s="148">
        <f>SUM(R18:AS18)</f>
        <v>0</v>
      </c>
      <c r="L18" s="148">
        <f t="shared" ref="L18" si="25">SUM(AT18:BU18)</f>
        <v>0</v>
      </c>
      <c r="M18" s="228">
        <f>SUM(L18+K18)</f>
        <v>0</v>
      </c>
      <c r="N18" s="238"/>
      <c r="O18" s="140">
        <f>IF(O19+P19&lt;1,0,SUM(O19/P19))</f>
        <v>0</v>
      </c>
      <c r="P18" s="141"/>
      <c r="Q18" s="148">
        <f>CU62</f>
        <v>0</v>
      </c>
      <c r="R18" s="217" t="str">
        <f>IF(R19+S19=0,"",IF(R19=4,3,IF(R19=3,1,0)))</f>
        <v/>
      </c>
      <c r="S18" s="182"/>
      <c r="T18" s="182" t="str">
        <f>IF(T19+U19=0,"",IF(T19=4,3,IF(T19=3,1,0)))</f>
        <v/>
      </c>
      <c r="U18" s="182"/>
      <c r="V18" s="182" t="str">
        <f>IF(V19+W19=0,"",IF(V19=4,3,IF(V19=3,1,0)))</f>
        <v/>
      </c>
      <c r="W18" s="182"/>
      <c r="X18" s="182" t="str">
        <f>IF(X19+Y19=0,"",IF(X19=4,3,IF(X19=3,1,0)))</f>
        <v/>
      </c>
      <c r="Y18" s="182"/>
      <c r="Z18" s="182" t="str">
        <f>IF(Z19+AA19=0,"",IF(Z19=4,3,IF(Z19=3,1,0)))</f>
        <v/>
      </c>
      <c r="AA18" s="182"/>
      <c r="AB18" s="182" t="str">
        <f>IF(AB19+AC19=0,"",IF(AB19=4,3,IF(AB19=3,1,0)))</f>
        <v/>
      </c>
      <c r="AC18" s="182"/>
      <c r="AD18" s="203" t="s">
        <v>27</v>
      </c>
      <c r="AE18" s="204"/>
      <c r="AF18" s="182" t="str">
        <f>IF(AF19+AG19=0,"",IF(AF19=4,3,IF(AF19=3,1,0)))</f>
        <v/>
      </c>
      <c r="AG18" s="182"/>
      <c r="AH18" s="182" t="str">
        <f>IF(AH19+AI19=0,"",IF(AH19=4,3,IF(AH19=3,1,0)))</f>
        <v/>
      </c>
      <c r="AI18" s="182"/>
      <c r="AJ18" s="182" t="str">
        <f>IF(AJ19+AK19=0,"",IF(AJ19=4,3,IF(AJ19=3,1,0)))</f>
        <v/>
      </c>
      <c r="AK18" s="182"/>
      <c r="AL18" s="182" t="str">
        <f>IF(AL19+AM19=0,"",IF(AL19=4,3,IF(AL19=3,1,0)))</f>
        <v/>
      </c>
      <c r="AM18" s="182"/>
      <c r="AN18" s="182" t="str">
        <f>IF(AN19+AO19=0,"",IF(AN19=4,3,IF(AN19=3,1,0)))</f>
        <v/>
      </c>
      <c r="AO18" s="182"/>
      <c r="AP18" s="182" t="str">
        <f>IF(AP19+AQ19=0,"",IF(AP19=4,3,IF(AP19=3,1,0)))</f>
        <v/>
      </c>
      <c r="AQ18" s="182"/>
      <c r="AR18" s="182" t="str">
        <f>IF(AR19+AS19=0,"",IF(AR19=4,3,IF(AR19=3,1,0)))</f>
        <v/>
      </c>
      <c r="AS18" s="182"/>
      <c r="AT18" s="182" t="str">
        <f>IF(AT19+AU19=0,"",IF(AT19=4,3,IF(AT19=3,1,0)))</f>
        <v/>
      </c>
      <c r="AU18" s="182"/>
      <c r="AV18" s="182" t="str">
        <f>IF(AV19+AW19=0,"",IF(AV19=4,3,IF(AV19=3,1,0)))</f>
        <v/>
      </c>
      <c r="AW18" s="182"/>
      <c r="AX18" s="182" t="str">
        <f>IF(AX19+AY19=0,"",IF(AX19=4,3,IF(AX19=3,1,0)))</f>
        <v/>
      </c>
      <c r="AY18" s="182"/>
      <c r="AZ18" s="182" t="str">
        <f>IF(AZ19+BA19=0,"",IF(AZ19=4,3,IF(AZ19=3,1,0)))</f>
        <v/>
      </c>
      <c r="BA18" s="182"/>
      <c r="BB18" s="182" t="str">
        <f>IF(BB19+BC19=0,"",IF(BB19=4,3,IF(BB19=3,1,0)))</f>
        <v/>
      </c>
      <c r="BC18" s="182"/>
      <c r="BD18" s="182" t="str">
        <f>IF(BD19+BE19=0,"",IF(BD19=4,3,IF(BD19=3,1,0)))</f>
        <v/>
      </c>
      <c r="BE18" s="182"/>
      <c r="BF18" s="182" t="str">
        <f>IF(BF19+BG19=0,"",IF(BF19=4,3,IF(BF19=3,1,0)))</f>
        <v/>
      </c>
      <c r="BG18" s="182"/>
      <c r="BH18" s="182" t="str">
        <f>IF(BH19+BI19=0,"",IF(BH19=4,3,IF(BH19=3,1,0)))</f>
        <v/>
      </c>
      <c r="BI18" s="182"/>
      <c r="BJ18" s="182" t="str">
        <f>IF(BJ19+BK19=0,"",IF(BJ19=4,3,IF(BJ19=3,1,0)))</f>
        <v/>
      </c>
      <c r="BK18" s="182"/>
      <c r="BL18" s="182" t="str">
        <f>IF(BL19+BM19=0,"",IF(BL19=4,3,IF(BL19=3,1,0)))</f>
        <v/>
      </c>
      <c r="BM18" s="182"/>
      <c r="BN18" s="182" t="str">
        <f>IF(BN19+BO19=0,"",IF(BN19=4,3,IF(BN19=3,1,0)))</f>
        <v/>
      </c>
      <c r="BO18" s="182"/>
      <c r="BP18" s="182" t="str">
        <f>IF(BP19+BQ19=0,"",IF(BP19=4,3,IF(BP19=3,1,0)))</f>
        <v/>
      </c>
      <c r="BQ18" s="182"/>
      <c r="BR18" s="182" t="str">
        <f>IF(BR19+BS19=0,"",IF(BR19=4,3,IF(BR19=3,1,0)))</f>
        <v/>
      </c>
      <c r="BS18" s="182"/>
      <c r="BT18" s="182" t="str">
        <f>IF(BT19+BU19=0,"",IF(BT19=4,3,IF(BT19=3,1,0)))</f>
        <v/>
      </c>
      <c r="BU18" s="182"/>
      <c r="BV18" s="237"/>
      <c r="BW18" s="1"/>
      <c r="BX18" s="174" t="s">
        <v>4</v>
      </c>
      <c r="BY18" s="174" t="s">
        <v>21</v>
      </c>
      <c r="BZ18" s="174">
        <v>1</v>
      </c>
      <c r="CA18" s="174"/>
      <c r="CB18" s="174">
        <v>2</v>
      </c>
      <c r="CC18" s="174"/>
      <c r="CD18" s="174">
        <v>3</v>
      </c>
      <c r="CE18" s="174"/>
      <c r="CF18" s="174">
        <v>4</v>
      </c>
      <c r="CG18" s="174"/>
      <c r="CH18" s="174">
        <v>5</v>
      </c>
      <c r="CI18" s="174"/>
      <c r="CJ18" s="174">
        <v>6</v>
      </c>
      <c r="CK18" s="174"/>
      <c r="CL18" s="174" t="s">
        <v>22</v>
      </c>
      <c r="CM18" s="174" t="s">
        <v>17</v>
      </c>
      <c r="CN18" s="1"/>
      <c r="CO18" s="129">
        <f>IF($R18=1,$M18/2)+IF($R18=0,$M18)</f>
        <v>0</v>
      </c>
      <c r="CP18" s="129">
        <f>IF($T18=1,$M18/2)+IF($T18=0,$M18)</f>
        <v>0</v>
      </c>
      <c r="CQ18" s="129">
        <f>IF($V18=1,$M18/2)+IF($V18=0,$M18)</f>
        <v>0</v>
      </c>
      <c r="CR18" s="129">
        <f>IF($X18=1,$M18/2)+IF($X18=0,$M18)</f>
        <v>0</v>
      </c>
      <c r="CS18" s="129">
        <f>IF($Z18=1,$M18/2)+IF($Z18=0,$M18)</f>
        <v>0</v>
      </c>
      <c r="CT18" s="234">
        <f>IF($AB18=1,$M18/2)+IF($AB18=0,$M18)</f>
        <v>0</v>
      </c>
      <c r="CU18" s="235"/>
      <c r="CV18" s="234">
        <f>IF($AF18=1,$M18/2)+IF($AF18=0,$M18)</f>
        <v>0</v>
      </c>
      <c r="CW18" s="234">
        <f>IF($AH18=1,$M18/2)+IF($AH18=0,$M18)</f>
        <v>0</v>
      </c>
      <c r="CX18" s="234">
        <f>IF($AJ18=1,$M18/2)+IF($AJ18=0,$M18)</f>
        <v>0</v>
      </c>
      <c r="CY18" s="234">
        <f>IF($AL18=1,$M18/2)+IF($AL18=0,$M18)</f>
        <v>0</v>
      </c>
      <c r="CZ18" s="234">
        <f>IF($AN18=1,$M18/2)+IF($AN18=0,$M18)</f>
        <v>0</v>
      </c>
      <c r="DA18" s="234">
        <f>IF($AP18=1,$M18/2)+IF($AP18=0,$M18)</f>
        <v>0</v>
      </c>
      <c r="DB18" s="234">
        <f>IF($AR18=1,$M18/2)+IF($AR18=0,$M18)</f>
        <v>0</v>
      </c>
      <c r="DC18" s="234">
        <f>IF($AT18=1,$M18/2)+IF($AT18=0,$M18)</f>
        <v>0</v>
      </c>
      <c r="DD18" s="234">
        <f>IF($AV18=1,$M18/2)+IF($AV18=0,$M18)</f>
        <v>0</v>
      </c>
      <c r="DE18" s="234">
        <f>IF($AX18=1,$M18/2)+IF($AX18=0,$M18)</f>
        <v>0</v>
      </c>
      <c r="DF18" s="234">
        <f>IF($AZ18=1,$M18/2)+IF($AZ18=0,$M18)</f>
        <v>0</v>
      </c>
      <c r="DG18" s="234">
        <f>IF($BB18=1,$M18/2)+IF($BB18=0,$M18)</f>
        <v>0</v>
      </c>
      <c r="DH18" s="234">
        <f>IF($BD18=1,$M18/2)+IF($BD18=0,$M18)</f>
        <v>0</v>
      </c>
      <c r="DI18" s="234">
        <f>IF($BF18=1,$M18/2)+IF($BF18=0,$M18)</f>
        <v>0</v>
      </c>
      <c r="DJ18" s="234">
        <f>IF($BH18=1,$M18/2)+IF($BH18=0,$M18)</f>
        <v>0</v>
      </c>
      <c r="DK18" s="234">
        <f>IF($BJ18=1,$M18/2)+IF($BJ18=0,$M18)</f>
        <v>0</v>
      </c>
      <c r="DL18" s="234">
        <f>IF($BL18=1,$M18/2)+IF($BL18=0,$M18)</f>
        <v>0</v>
      </c>
      <c r="DM18" s="234">
        <f>IF($BN18=1,$M18/2)+IF($BN18=0,$M18)</f>
        <v>0</v>
      </c>
      <c r="DN18" s="234">
        <f>IF($BP18=1,$M18/2)+IF($BP18=0,$M18)</f>
        <v>0</v>
      </c>
      <c r="DO18" s="234">
        <f>IF($BR18=1,$M18/2)+IF($BR18=0,$M18)</f>
        <v>0</v>
      </c>
      <c r="DP18" s="234">
        <f>IF($BT18=1,$M18/2)+IF($BT18=0,$M18)</f>
        <v>0</v>
      </c>
    </row>
    <row r="19" spans="1:150" s="38" customFormat="1" ht="10.5" customHeight="1" x14ac:dyDescent="0.25">
      <c r="A19" s="207"/>
      <c r="B19" s="159"/>
      <c r="C19" s="233"/>
      <c r="D19" s="209"/>
      <c r="E19" s="147"/>
      <c r="F19" s="147"/>
      <c r="G19" s="149"/>
      <c r="H19" s="145"/>
      <c r="I19" s="147"/>
      <c r="J19" s="147"/>
      <c r="K19" s="149"/>
      <c r="L19" s="149"/>
      <c r="M19" s="229"/>
      <c r="N19" s="239"/>
      <c r="O19" s="25">
        <f>SUM(R19,T19,V19,X19,Z19,AB19,AD19,AF19,AH19,AJ19,AL19,AN19,AP19,AR19,AT19,AV19,AX19,AZ19,BB19,BD19,BF19,BH19,BJ19,BL19,BN19,BP19,BR19,BT19)</f>
        <v>0</v>
      </c>
      <c r="P19" s="26">
        <f>SUM(S19,U19,W19,Y19,AA19,AC19,AE19,AG19,AI19,AK19,AM19,AO19,AQ19,AS19,AU19,AW19,AY19,BA19,BC19,BE19,BG19,BI19,BK19,BM19,BO19,BQ19,BS19,BU19)</f>
        <v>0</v>
      </c>
      <c r="Q19" s="149"/>
      <c r="R19" s="34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23"/>
      <c r="AE19" s="24"/>
      <c r="AF19" s="36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35"/>
      <c r="BL19" s="36"/>
      <c r="BM19" s="35"/>
      <c r="BN19" s="36"/>
      <c r="BO19" s="35"/>
      <c r="BP19" s="36"/>
      <c r="BQ19" s="35"/>
      <c r="BR19" s="36"/>
      <c r="BS19" s="35"/>
      <c r="BT19" s="36"/>
      <c r="BU19" s="35"/>
      <c r="BV19" s="237"/>
      <c r="BW19" s="1"/>
      <c r="BX19" s="175"/>
      <c r="BY19" s="175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5"/>
      <c r="CM19" s="175"/>
      <c r="CN19" s="1"/>
      <c r="CO19" s="129"/>
      <c r="CP19" s="129"/>
      <c r="CQ19" s="129"/>
      <c r="CR19" s="129"/>
      <c r="CS19" s="129"/>
      <c r="CT19" s="234"/>
      <c r="CU19" s="235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</row>
    <row r="20" spans="1:150" ht="11.25" customHeight="1" x14ac:dyDescent="0.25">
      <c r="A20" s="150" t="s">
        <v>44</v>
      </c>
      <c r="B20" s="162" t="s">
        <v>144</v>
      </c>
      <c r="C20" s="233" t="s">
        <v>126</v>
      </c>
      <c r="D20" s="153"/>
      <c r="E20" s="146">
        <f t="shared" ref="E20" si="26">IF(G20="",0,IF(F20+G20&lt;1000,1000,F20+G20))</f>
        <v>1173.48</v>
      </c>
      <c r="F20" s="146">
        <f>IF(I20&gt;150,IF(H20&gt;=65,0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(15+50)%)*10),IF(I20&lt;-150,IF(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&lt;1,0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)</f>
        <v>-7.5200000000000244</v>
      </c>
      <c r="G20" s="138">
        <v>1181</v>
      </c>
      <c r="H20" s="144">
        <f t="shared" ref="H20" si="27">IF(COUNT(AT20:BU20)=0,0,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/((COUNT(AT20:BU20))*2)%)</f>
        <v>46.153846153846153</v>
      </c>
      <c r="I20" s="146">
        <f t="shared" ref="I20" si="28">IF(G20="",0,G20-IF(SUM($G$34:$G$61)=0,0,(SUM($G$34:$G$61)/(COUNT($G$34:$G$61)))))</f>
        <v>-9.5384615384614335</v>
      </c>
      <c r="J20" s="146">
        <f>IF(G20=0,0,(SUM($G$6:$G$61)-G20)/(COUNT($G$6:$G$61)-1))</f>
        <v>1171.52</v>
      </c>
      <c r="K20" s="148">
        <f>SUM(R20:AS20)</f>
        <v>22</v>
      </c>
      <c r="L20" s="148">
        <f t="shared" ref="L20" si="29">SUM(AT20:BU20)</f>
        <v>15</v>
      </c>
      <c r="M20" s="228">
        <f>SUM(L20+K20)</f>
        <v>37</v>
      </c>
      <c r="N20" s="230">
        <v>12</v>
      </c>
      <c r="O20" s="140">
        <f>IF(O21+P21&lt;1,0,SUM(O21/P21))</f>
        <v>1.0597014925373134</v>
      </c>
      <c r="P20" s="141"/>
      <c r="Q20" s="148">
        <f>CV62</f>
        <v>447</v>
      </c>
      <c r="R20" s="177">
        <f>IF(R21+S21=0,"",IF(R21=4,3,IF(R21=3,1,0)))</f>
        <v>3</v>
      </c>
      <c r="S20" s="131"/>
      <c r="T20" s="131">
        <f>IF(T21+U21=0,"",IF(T21=4,3,IF(T21=3,1,0)))</f>
        <v>3</v>
      </c>
      <c r="U20" s="131"/>
      <c r="V20" s="131">
        <f>IF(V21+W21=0,"",IF(V21=4,3,IF(V21=3,1,0)))</f>
        <v>3</v>
      </c>
      <c r="W20" s="131"/>
      <c r="X20" s="155">
        <f>IF(X21+Y21=0,"",IF(X21=4,3,IF(X21=3,1,0)))</f>
        <v>1</v>
      </c>
      <c r="Y20" s="155"/>
      <c r="Z20" s="155">
        <f>IF(Z21+AA21=0,"",IF(Z21=4,3,IF(Z21=3,1,0)))</f>
        <v>0</v>
      </c>
      <c r="AA20" s="155"/>
      <c r="AB20" s="131">
        <f>IF(AB21+AC21=0,"",IF(AB21=4,3,IF(AB21=3,1,0)))</f>
        <v>1</v>
      </c>
      <c r="AC20" s="131"/>
      <c r="AD20" s="182" t="str">
        <f>IF(AD21+AE21=0,"",IF(AD21=4,3,IF(AD21=3,1,0)))</f>
        <v/>
      </c>
      <c r="AE20" s="182"/>
      <c r="AF20" s="156" t="s">
        <v>27</v>
      </c>
      <c r="AG20" s="157"/>
      <c r="AH20" s="131">
        <f>IF(AH21+AI21=0,"",IF(AH21=4,3,IF(AH21=3,1,0)))</f>
        <v>3</v>
      </c>
      <c r="AI20" s="131"/>
      <c r="AJ20" s="155">
        <f>IF(AJ21+AK21=0,"",IF(AJ21=4,3,IF(AJ21=3,1,0)))</f>
        <v>1</v>
      </c>
      <c r="AK20" s="155"/>
      <c r="AL20" s="155">
        <f>IF(AL21+AM21=0,"",IF(AL21=4,3,IF(AL21=3,1,0)))</f>
        <v>1</v>
      </c>
      <c r="AM20" s="155"/>
      <c r="AN20" s="131">
        <f>IF(AN21+AO21=0,"",IF(AN21=4,3,IF(AN21=3,1,0)))</f>
        <v>3</v>
      </c>
      <c r="AO20" s="131"/>
      <c r="AP20" s="131">
        <f>IF(AP21+AQ21=0,"",IF(AP21=4,3,IF(AP21=3,1,0)))</f>
        <v>3</v>
      </c>
      <c r="AQ20" s="131"/>
      <c r="AR20" s="131">
        <f>IF(AR21+AS21=0,"",IF(AR21=4,3,IF(AR21=3,1,0)))</f>
        <v>0</v>
      </c>
      <c r="AS20" s="131"/>
      <c r="AT20" s="155">
        <f>IF(AT21+AU21=0,"",IF(AT21=4,3,IF(AT21=3,1,0)))</f>
        <v>1</v>
      </c>
      <c r="AU20" s="155"/>
      <c r="AV20" s="155">
        <f>IF(AV21+AW21=0,"",IF(AV21=4,3,IF(AV21=3,1,0)))</f>
        <v>1</v>
      </c>
      <c r="AW20" s="155"/>
      <c r="AX20" s="135">
        <f>IF(AX21+AY21=0,"",IF(AX21=4,3,IF(AX21=3,1,0)))</f>
        <v>0</v>
      </c>
      <c r="AY20" s="135"/>
      <c r="AZ20" s="135">
        <f>IF(AZ21+BA21=0,"",IF(AZ21=4,3,IF(AZ21=3,1,0)))</f>
        <v>1</v>
      </c>
      <c r="BA20" s="135"/>
      <c r="BB20" s="155">
        <f>IF(BB21+BC21=0,"",IF(BB21=4,3,IF(BB21=3,1,0)))</f>
        <v>1</v>
      </c>
      <c r="BC20" s="155"/>
      <c r="BD20" s="155">
        <f>IF(BD21+BE21=0,"",IF(BD21=4,3,IF(BD21=3,1,0)))</f>
        <v>0</v>
      </c>
      <c r="BE20" s="155"/>
      <c r="BF20" s="182" t="str">
        <f>IF(BF21+BG21=0,"",IF(BF21=4,3,IF(BF21=3,1,0)))</f>
        <v/>
      </c>
      <c r="BG20" s="182"/>
      <c r="BH20" s="155">
        <f>IF(BH21+BI21=0,"",IF(BH21=4,3,IF(BH21=3,1,0)))</f>
        <v>0</v>
      </c>
      <c r="BI20" s="155"/>
      <c r="BJ20" s="155">
        <f>IF(BJ21+BK21=0,"",IF(BJ21=4,3,IF(BJ21=3,1,0)))</f>
        <v>3</v>
      </c>
      <c r="BK20" s="155"/>
      <c r="BL20" s="155">
        <f>IF(BL21+BM21=0,"",IF(BL21=4,3,IF(BL21=3,1,0)))</f>
        <v>0</v>
      </c>
      <c r="BM20" s="155"/>
      <c r="BN20" s="155">
        <f>IF(BN21+BO21=0,"",IF(BN21=4,3,IF(BN21=3,1,0)))</f>
        <v>3</v>
      </c>
      <c r="BO20" s="155"/>
      <c r="BP20" s="135">
        <f>IF(BP21+BQ21=0,"",IF(BP21=4,3,IF(BP21=3,1,0)))</f>
        <v>1</v>
      </c>
      <c r="BQ20" s="135"/>
      <c r="BR20" s="155">
        <f>IF(BR21+BS21=0,"",IF(BR21=4,3,IF(BR21=3,1,0)))</f>
        <v>1</v>
      </c>
      <c r="BS20" s="155"/>
      <c r="BT20" s="135">
        <f>IF(BT21+BU21=0,"",IF(BT21=4,3,IF(BT21=3,1,0)))</f>
        <v>3</v>
      </c>
      <c r="BU20" s="135"/>
      <c r="BV20" s="134">
        <v>13</v>
      </c>
      <c r="BW20" s="1"/>
      <c r="BX20" s="150">
        <v>1</v>
      </c>
      <c r="BY20" s="232"/>
      <c r="BZ20" s="10" t="s">
        <v>27</v>
      </c>
      <c r="CA20" s="11"/>
      <c r="CB20" s="163" t="str">
        <f>IF(CB21+CC21=0,"",IF(CB21=4,3,IF(CB21=3,1,0)))</f>
        <v/>
      </c>
      <c r="CC20" s="163"/>
      <c r="CD20" s="163" t="str">
        <f>IF(CD21+CE21=0,"",IF(CD21=4,3,IF(CD21=3,1,0)))</f>
        <v/>
      </c>
      <c r="CE20" s="163"/>
      <c r="CF20" s="163" t="str">
        <f>IF(CF21+CG21=0,"",IF(CF21=4,3,IF(CF21=3,1,0)))</f>
        <v/>
      </c>
      <c r="CG20" s="163"/>
      <c r="CH20" s="163" t="str">
        <f>IF(CH21+CI21=0,"",IF(CH21=4,3,IF(CH21=3,1,0)))</f>
        <v/>
      </c>
      <c r="CI20" s="163"/>
      <c r="CJ20" s="163" t="str">
        <f>IF(CJ21+CK21=0,"",IF(CJ21=4,3,IF(CJ21=3,1,0)))</f>
        <v/>
      </c>
      <c r="CK20" s="163"/>
      <c r="CL20" s="150">
        <f>SUM(BZ20:CK20)</f>
        <v>0</v>
      </c>
      <c r="CM20" s="153"/>
      <c r="CN20" s="1"/>
      <c r="CO20" s="129">
        <f>IF($R20=1,$M20/2)+IF($R20=0,$M20)</f>
        <v>0</v>
      </c>
      <c r="CP20" s="129">
        <f>IF($T20=1,$M20/2)+IF($T20=0,$M20)</f>
        <v>0</v>
      </c>
      <c r="CQ20" s="129">
        <f>IF($V20=1,$M20/2)+IF($V20=0,$M20)</f>
        <v>0</v>
      </c>
      <c r="CR20" s="129">
        <f>IF($X20=1,$M20/2)+IF($X20=0,$M20)</f>
        <v>18.5</v>
      </c>
      <c r="CS20" s="129">
        <f>IF($Z20=1,$M20/2)+IF($Z20=0,$M20)</f>
        <v>37</v>
      </c>
      <c r="CT20" s="129">
        <f>IF($AB20=1,$M20/2)+IF($AB20=0,$M20)</f>
        <v>18.5</v>
      </c>
      <c r="CU20" s="129">
        <f>IF($AD20=1,$M20/2)+IF($AD20=0,$M20)</f>
        <v>0</v>
      </c>
      <c r="CV20" s="126"/>
      <c r="CW20" s="129">
        <f>IF($AH20=1,$M20/2)+IF($AH20=0,$M20)</f>
        <v>0</v>
      </c>
      <c r="CX20" s="129">
        <f>IF($AJ20=1,$M20/2)+IF($AJ20=0,$M20)</f>
        <v>18.5</v>
      </c>
      <c r="CY20" s="129">
        <f>IF($AL20=1,$M20/2)+IF($AL20=0,$M20)</f>
        <v>18.5</v>
      </c>
      <c r="CZ20" s="129">
        <f>IF($AN20=1,$M20/2)+IF($AN20=0,$M20)</f>
        <v>0</v>
      </c>
      <c r="DA20" s="129">
        <f>IF($AP20=1,$M20/2)+IF($AP20=0,$M20)</f>
        <v>0</v>
      </c>
      <c r="DB20" s="129">
        <f>IF($AR20=1,$M20/2)+IF($AR20=0,$M20)</f>
        <v>37</v>
      </c>
      <c r="DC20" s="129">
        <f>IF($AT20=1,$M20/2)+IF($AT20=0,$M20)</f>
        <v>18.5</v>
      </c>
      <c r="DD20" s="129">
        <f>IF($AV20=1,$M20/2)+IF($AV20=0,$M20)</f>
        <v>18.5</v>
      </c>
      <c r="DE20" s="129">
        <f>IF($AX20=1,$M20/2)+IF($AX20=0,$M20)</f>
        <v>37</v>
      </c>
      <c r="DF20" s="129">
        <f>IF($AZ20=1,$M20/2)+IF($AZ20=0,$M20)</f>
        <v>18.5</v>
      </c>
      <c r="DG20" s="129">
        <f>IF($BB20=1,$M20/2)+IF($BB20=0,$M20)</f>
        <v>18.5</v>
      </c>
      <c r="DH20" s="129">
        <f>IF($BD20=1,$M20/2)+IF($BD20=0,$M20)</f>
        <v>37</v>
      </c>
      <c r="DI20" s="129">
        <f>IF($BF20=1,$M20/2)+IF($BF20=0,$M20)</f>
        <v>0</v>
      </c>
      <c r="DJ20" s="129">
        <f>IF($BH20=1,$M20/2)+IF($BH20=0,$M20)</f>
        <v>37</v>
      </c>
      <c r="DK20" s="129">
        <f>IF($BJ20=1,$M20/2)+IF($BJ20=0,$M20)</f>
        <v>0</v>
      </c>
      <c r="DL20" s="129">
        <f>IF($BL20=1,$M20/2)+IF($BL20=0,$M20)</f>
        <v>37</v>
      </c>
      <c r="DM20" s="129">
        <f>IF($BN20=1,$M20/2)+IF($BN20=0,$M20)</f>
        <v>0</v>
      </c>
      <c r="DN20" s="129">
        <f>IF($BP20=1,$M20/2)+IF($BP20=0,$M20)</f>
        <v>18.5</v>
      </c>
      <c r="DO20" s="129">
        <f>IF($BR20=1,$M20/2)+IF($BR20=0,$M20)</f>
        <v>18.5</v>
      </c>
      <c r="DP20" s="129">
        <f>IF($BT20=1,$M20/2)+IF($BT20=0,$M20)</f>
        <v>0</v>
      </c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11.25" customHeight="1" x14ac:dyDescent="0.25">
      <c r="A21" s="150"/>
      <c r="B21" s="162"/>
      <c r="C21" s="233"/>
      <c r="D21" s="153"/>
      <c r="E21" s="147"/>
      <c r="F21" s="147"/>
      <c r="G21" s="139"/>
      <c r="H21" s="145"/>
      <c r="I21" s="147"/>
      <c r="J21" s="147"/>
      <c r="K21" s="149"/>
      <c r="L21" s="149"/>
      <c r="M21" s="229"/>
      <c r="N21" s="231"/>
      <c r="O21" s="25">
        <f>SUM(R21,T21,V21,X21,Z21,AB21,AD21,AF21,AH21,AJ21,AL21,AN21,AP21,AR21,AT21,AV21,AX21,AZ21,BB21,BD21,BF21,BH21,BJ21,BL21,BN21,BP21,BR21,BT21)</f>
        <v>71</v>
      </c>
      <c r="P21" s="26">
        <f>SUM(S21,U21,W21,Y21,AA21,AC21,AE21,AG21,AI21,AK21,AM21,AO21,AQ21,AS21,AU21,AW21,AY21,BA21,BC21,BE21,BG21,BI21,BK21,BM21,BO21,BQ21,BS21,BU21)</f>
        <v>67</v>
      </c>
      <c r="Q21" s="149"/>
      <c r="R21" s="16">
        <v>4</v>
      </c>
      <c r="S21" s="17">
        <v>1</v>
      </c>
      <c r="T21" s="18">
        <v>4</v>
      </c>
      <c r="U21" s="17">
        <v>1</v>
      </c>
      <c r="V21" s="18">
        <v>4</v>
      </c>
      <c r="W21" s="17">
        <v>2</v>
      </c>
      <c r="X21" s="19">
        <v>3</v>
      </c>
      <c r="Y21" s="20">
        <v>3</v>
      </c>
      <c r="Z21" s="19">
        <v>2</v>
      </c>
      <c r="AA21" s="20">
        <v>4</v>
      </c>
      <c r="AB21" s="18">
        <v>3</v>
      </c>
      <c r="AC21" s="17">
        <v>3</v>
      </c>
      <c r="AD21" s="36"/>
      <c r="AE21" s="35"/>
      <c r="AF21" s="14"/>
      <c r="AG21" s="15"/>
      <c r="AH21" s="18">
        <v>4</v>
      </c>
      <c r="AI21" s="17">
        <v>1</v>
      </c>
      <c r="AJ21" s="19">
        <v>3</v>
      </c>
      <c r="AK21" s="20">
        <v>3</v>
      </c>
      <c r="AL21" s="19">
        <v>3</v>
      </c>
      <c r="AM21" s="20">
        <v>3</v>
      </c>
      <c r="AN21" s="18">
        <v>4</v>
      </c>
      <c r="AO21" s="17">
        <v>2</v>
      </c>
      <c r="AP21" s="18">
        <v>4</v>
      </c>
      <c r="AQ21" s="17">
        <v>2</v>
      </c>
      <c r="AR21" s="18">
        <v>1</v>
      </c>
      <c r="AS21" s="17">
        <v>4</v>
      </c>
      <c r="AT21" s="19">
        <v>3</v>
      </c>
      <c r="AU21" s="20">
        <v>3</v>
      </c>
      <c r="AV21" s="19">
        <v>3</v>
      </c>
      <c r="AW21" s="20">
        <v>3</v>
      </c>
      <c r="AX21" s="21">
        <v>1</v>
      </c>
      <c r="AY21" s="22">
        <v>4</v>
      </c>
      <c r="AZ21" s="21">
        <v>3</v>
      </c>
      <c r="BA21" s="22">
        <v>3</v>
      </c>
      <c r="BB21" s="19">
        <v>3</v>
      </c>
      <c r="BC21" s="20">
        <v>3</v>
      </c>
      <c r="BD21" s="19">
        <v>0</v>
      </c>
      <c r="BE21" s="20">
        <v>4</v>
      </c>
      <c r="BF21" s="36"/>
      <c r="BG21" s="35"/>
      <c r="BH21" s="19">
        <v>0</v>
      </c>
      <c r="BI21" s="20">
        <v>4</v>
      </c>
      <c r="BJ21" s="19">
        <v>4</v>
      </c>
      <c r="BK21" s="20">
        <v>1</v>
      </c>
      <c r="BL21" s="19">
        <v>1</v>
      </c>
      <c r="BM21" s="20">
        <v>4</v>
      </c>
      <c r="BN21" s="19">
        <v>4</v>
      </c>
      <c r="BO21" s="20">
        <v>1</v>
      </c>
      <c r="BP21" s="21">
        <v>3</v>
      </c>
      <c r="BQ21" s="22">
        <v>3</v>
      </c>
      <c r="BR21" s="19">
        <v>3</v>
      </c>
      <c r="BS21" s="20">
        <v>3</v>
      </c>
      <c r="BT21" s="21">
        <v>4</v>
      </c>
      <c r="BU21" s="22">
        <v>2</v>
      </c>
      <c r="BV21" s="134"/>
      <c r="BW21" s="1"/>
      <c r="BX21" s="150"/>
      <c r="BY21" s="232"/>
      <c r="BZ21" s="23"/>
      <c r="CA21" s="24"/>
      <c r="CB21" s="21"/>
      <c r="CC21" s="22"/>
      <c r="CD21" s="21"/>
      <c r="CE21" s="22"/>
      <c r="CF21" s="21"/>
      <c r="CG21" s="22"/>
      <c r="CH21" s="21"/>
      <c r="CI21" s="22"/>
      <c r="CJ21" s="21"/>
      <c r="CK21" s="22"/>
      <c r="CL21" s="150"/>
      <c r="CM21" s="153"/>
      <c r="CN21" s="1"/>
      <c r="CO21" s="129"/>
      <c r="CP21" s="129"/>
      <c r="CQ21" s="129"/>
      <c r="CR21" s="129"/>
      <c r="CS21" s="129"/>
      <c r="CT21" s="129"/>
      <c r="CU21" s="129"/>
      <c r="CV21" s="126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11.25" customHeight="1" x14ac:dyDescent="0.25">
      <c r="A22" s="150" t="s">
        <v>45</v>
      </c>
      <c r="B22" s="232" t="s">
        <v>140</v>
      </c>
      <c r="C22" s="233" t="s">
        <v>137</v>
      </c>
      <c r="D22" s="153"/>
      <c r="E22" s="146">
        <f t="shared" ref="E22" si="30">IF(G22="",0,IF(F22+G22&lt;1000,1000,F22+G22))</f>
        <v>1076.5</v>
      </c>
      <c r="F22" s="146">
        <f>IF(I22&gt;150,IF(H22&gt;=65,0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(15+50)%)*10),IF(I22&lt;-150,IF(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&lt;1,0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)</f>
        <v>-27.500000000000018</v>
      </c>
      <c r="G22" s="138">
        <v>1104</v>
      </c>
      <c r="H22" s="144">
        <f t="shared" ref="H22" si="31">IF(COUNT(AT22:BU22)=0,0,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/((COUNT(AT22:BU22))*2)%)</f>
        <v>30.769230769230766</v>
      </c>
      <c r="I22" s="146">
        <f t="shared" ref="I22" si="32">IF(G22="",0,G22-IF(SUM($G$34:$G$61)=0,0,(SUM($G$34:$G$61)/(COUNT($G$34:$G$61)))))</f>
        <v>-86.538461538461434</v>
      </c>
      <c r="J22" s="146">
        <f>IF(G22=0,0,(SUM($G$6:$G$61)-G22)/(COUNT($G$6:$G$61)-1))</f>
        <v>1174.5999999999999</v>
      </c>
      <c r="K22" s="148">
        <f>SUM(R22:AS22)</f>
        <v>14</v>
      </c>
      <c r="L22" s="148">
        <f t="shared" ref="L22" si="33">SUM(AT22:BU22)</f>
        <v>11</v>
      </c>
      <c r="M22" s="228">
        <f>SUM(L22+K22)</f>
        <v>25</v>
      </c>
      <c r="N22" s="230">
        <v>22</v>
      </c>
      <c r="O22" s="140">
        <f>IF(O23+P23&lt;1,0,SUM(O23/P23))</f>
        <v>0.80519480519480524</v>
      </c>
      <c r="P22" s="141"/>
      <c r="Q22" s="148">
        <f>CW62</f>
        <v>281</v>
      </c>
      <c r="R22" s="177">
        <f>IF(R23+S23=0,"",IF(R23=4,3,IF(R23=3,1,0)))</f>
        <v>1</v>
      </c>
      <c r="S22" s="131"/>
      <c r="T22" s="131">
        <f>IF(T23+U23=0,"",IF(T23=4,3,IF(T23=3,1,0)))</f>
        <v>1</v>
      </c>
      <c r="U22" s="131"/>
      <c r="V22" s="131">
        <f>IF(V23+W23=0,"",IF(V23=4,3,IF(V23=3,1,0)))</f>
        <v>1</v>
      </c>
      <c r="W22" s="131"/>
      <c r="X22" s="131">
        <f>IF(X23+Y23=0,"",IF(X23=4,3,IF(X23=3,1,0)))</f>
        <v>1</v>
      </c>
      <c r="Y22" s="131"/>
      <c r="Z22" s="131">
        <f>IF(Z23+AA23=0,"",IF(Z23=4,3,IF(Z23=3,1,0)))</f>
        <v>1</v>
      </c>
      <c r="AA22" s="131"/>
      <c r="AB22" s="131">
        <f>IF(AB23+AC23=0,"",IF(AB23=4,3,IF(AB23=3,1,0)))</f>
        <v>0</v>
      </c>
      <c r="AC22" s="131"/>
      <c r="AD22" s="182" t="str">
        <f>IF(AD23+AE23=0,"",IF(AD23=4,3,IF(AD23=3,1,0)))</f>
        <v/>
      </c>
      <c r="AE22" s="182"/>
      <c r="AF22" s="131">
        <f>IF(AF23+AG23=0,"",IF(AF23=4,3,IF(AF23=3,1,0)))</f>
        <v>0</v>
      </c>
      <c r="AG22" s="131"/>
      <c r="AH22" s="132" t="s">
        <v>27</v>
      </c>
      <c r="AI22" s="133"/>
      <c r="AJ22" s="131">
        <f>IF(AJ23+AK23=0,"",IF(AJ23=4,3,IF(AJ23=3,1,0)))</f>
        <v>0</v>
      </c>
      <c r="AK22" s="131"/>
      <c r="AL22" s="131">
        <f>IF(AL23+AM23=0,"",IF(AL23=4,3,IF(AL23=3,1,0)))</f>
        <v>0</v>
      </c>
      <c r="AM22" s="131"/>
      <c r="AN22" s="131">
        <f>IF(AN23+AO23=0,"",IF(AN23=4,3,IF(AN23=3,1,0)))</f>
        <v>3</v>
      </c>
      <c r="AO22" s="131"/>
      <c r="AP22" s="131">
        <f>IF(AP23+AQ23=0,"",IF(AP23=4,3,IF(AP23=3,1,0)))</f>
        <v>3</v>
      </c>
      <c r="AQ22" s="131"/>
      <c r="AR22" s="131">
        <f>IF(AR23+AS23=0,"",IF(AR23=4,3,IF(AR23=3,1,0)))</f>
        <v>3</v>
      </c>
      <c r="AS22" s="131"/>
      <c r="AT22" s="135">
        <f>IF(AT23+AU23=0,"",IF(AT23=4,3,IF(AT23=3,1,0)))</f>
        <v>0</v>
      </c>
      <c r="AU22" s="135"/>
      <c r="AV22" s="135">
        <f>IF(AV23+AW23=0,"",IF(AV23=4,3,IF(AV23=3,1,0)))</f>
        <v>0</v>
      </c>
      <c r="AW22" s="135"/>
      <c r="AX22" s="135">
        <f t="shared" ref="AX22" si="34">IF(AX23+AY23=0,"",IF(AX23=4,3,IF(AX23=3,1,0)))</f>
        <v>0</v>
      </c>
      <c r="AY22" s="135"/>
      <c r="AZ22" s="135">
        <f t="shared" ref="AZ22" si="35">IF(AZ23+BA23=0,"",IF(AZ23=4,3,IF(AZ23=3,1,0)))</f>
        <v>0</v>
      </c>
      <c r="BA22" s="135"/>
      <c r="BB22" s="135">
        <f t="shared" ref="BB22" si="36">IF(BB23+BC23=0,"",IF(BB23=4,3,IF(BB23=3,1,0)))</f>
        <v>0</v>
      </c>
      <c r="BC22" s="135"/>
      <c r="BD22" s="135">
        <f t="shared" ref="BD22" si="37">IF(BD23+BE23=0,"",IF(BD23=4,3,IF(BD23=3,1,0)))</f>
        <v>0</v>
      </c>
      <c r="BE22" s="135"/>
      <c r="BF22" s="182" t="str">
        <f t="shared" ref="BF22" si="38">IF(BF23+BG23=0,"",IF(BF23=4,3,IF(BF23=3,1,0)))</f>
        <v/>
      </c>
      <c r="BG22" s="182"/>
      <c r="BH22" s="135">
        <f t="shared" ref="BH22" si="39">IF(BH23+BI23=0,"",IF(BH23=4,3,IF(BH23=3,1,0)))</f>
        <v>3</v>
      </c>
      <c r="BI22" s="135"/>
      <c r="BJ22" s="135">
        <f t="shared" ref="BJ22" si="40">IF(BJ23+BK23=0,"",IF(BJ23=4,3,IF(BJ23=3,1,0)))</f>
        <v>3</v>
      </c>
      <c r="BK22" s="135"/>
      <c r="BL22" s="135">
        <f t="shared" ref="BL22" si="41">IF(BL23+BM23=0,"",IF(BL23=4,3,IF(BL23=3,1,0)))</f>
        <v>1</v>
      </c>
      <c r="BM22" s="135"/>
      <c r="BN22" s="135">
        <f t="shared" ref="BN22" si="42">IF(BN23+BO23=0,"",IF(BN23=4,3,IF(BN23=3,1,0)))</f>
        <v>0</v>
      </c>
      <c r="BO22" s="135"/>
      <c r="BP22" s="135">
        <f t="shared" ref="BP22" si="43">IF(BP23+BQ23=0,"",IF(BP23=4,3,IF(BP23=3,1,0)))</f>
        <v>1</v>
      </c>
      <c r="BQ22" s="135"/>
      <c r="BR22" s="135">
        <f t="shared" ref="BR22" si="44">IF(BR23+BS23=0,"",IF(BR23=4,3,IF(BR23=3,1,0)))</f>
        <v>0</v>
      </c>
      <c r="BS22" s="135"/>
      <c r="BT22" s="135">
        <f t="shared" ref="BT22" si="45">IF(BT23+BU23=0,"",IF(BT23=4,3,IF(BT23=3,1,0)))</f>
        <v>3</v>
      </c>
      <c r="BU22" s="135"/>
      <c r="BV22" s="134"/>
      <c r="BW22" s="1"/>
      <c r="BX22" s="150">
        <v>2</v>
      </c>
      <c r="BY22" s="232"/>
      <c r="BZ22" s="163" t="str">
        <f>IF(BZ23+CA23=0,"",IF(BZ23=4,3,IF(BZ23=3,1,0)))</f>
        <v/>
      </c>
      <c r="CA22" s="163"/>
      <c r="CB22" s="10" t="s">
        <v>27</v>
      </c>
      <c r="CC22" s="11"/>
      <c r="CD22" s="163" t="str">
        <f>IF(CD23+CE23=0,"",IF(CD23=4,3,IF(CD23=3,1,0)))</f>
        <v/>
      </c>
      <c r="CE22" s="163"/>
      <c r="CF22" s="163" t="str">
        <f>IF(CF23+CG23=0,"",IF(CF23=4,3,IF(CF23=3,1,0)))</f>
        <v/>
      </c>
      <c r="CG22" s="163"/>
      <c r="CH22" s="163" t="str">
        <f>IF(CH23+CI23=0,"",IF(CH23=4,3,IF(CH23=3,1,0)))</f>
        <v/>
      </c>
      <c r="CI22" s="163"/>
      <c r="CJ22" s="163" t="str">
        <f>IF(CJ23+CK23=0,"",IF(CJ23=4,3,IF(CJ23=3,1,0)))</f>
        <v/>
      </c>
      <c r="CK22" s="163"/>
      <c r="CL22" s="150">
        <f t="shared" ref="CL22" si="46">SUM(BZ22:CK22)</f>
        <v>0</v>
      </c>
      <c r="CM22" s="153"/>
      <c r="CN22" s="1"/>
      <c r="CO22" s="129">
        <f>IF($R22=1,$M22/2)+IF($R22=0,$M22)</f>
        <v>12.5</v>
      </c>
      <c r="CP22" s="129">
        <f>IF($T22=1,$M22/2)+IF($T22=0,$M22)</f>
        <v>12.5</v>
      </c>
      <c r="CQ22" s="129">
        <f>IF($V22=1,$M22/2)+IF($V22=0,$M22)</f>
        <v>12.5</v>
      </c>
      <c r="CR22" s="129">
        <f>IF($X22=1,$M22/2)+IF($X22=0,$M22)</f>
        <v>12.5</v>
      </c>
      <c r="CS22" s="129">
        <f>IF($Z22=1,$M22/2)+IF($Z22=0,$M22)</f>
        <v>12.5</v>
      </c>
      <c r="CT22" s="129">
        <f>IF($AB22=1,$M22/2)+IF($AB22=0,$M22)</f>
        <v>25</v>
      </c>
      <c r="CU22" s="129">
        <f>IF($AD22=1,$M22/2)+IF($AD22=0,$M22)</f>
        <v>0</v>
      </c>
      <c r="CV22" s="129">
        <f>IF($AF22=1,$M22/2)+IF($AF22=0,$M22)</f>
        <v>25</v>
      </c>
      <c r="CW22" s="126"/>
      <c r="CX22" s="129">
        <f>IF($AJ22=1,$M22/2)+IF($AJ22=0,$M22)</f>
        <v>25</v>
      </c>
      <c r="CY22" s="129">
        <f>IF($AL22=1,$M22/2)+IF($AL22=0,$M22)</f>
        <v>25</v>
      </c>
      <c r="CZ22" s="129">
        <f>IF($AN22=1,$M22/2)+IF($AN22=0,$M22)</f>
        <v>0</v>
      </c>
      <c r="DA22" s="129">
        <f>IF($AP22=1,$M22/2)+IF($AP22=0,$M22)</f>
        <v>0</v>
      </c>
      <c r="DB22" s="129">
        <f>IF($AR22=1,$M22/2)+IF($AR22=0,$M22)</f>
        <v>0</v>
      </c>
      <c r="DC22" s="129">
        <f>IF($AT22=1,$M22/2)+IF($AT22=0,$M22)</f>
        <v>25</v>
      </c>
      <c r="DD22" s="129">
        <f>IF($AV22=1,$M22/2)+IF($AV22=0,$M22)</f>
        <v>25</v>
      </c>
      <c r="DE22" s="129">
        <f>IF($AX22=1,$M22/2)+IF($AX22=0,$M22)</f>
        <v>25</v>
      </c>
      <c r="DF22" s="129">
        <f>IF($AZ22=1,$M22/2)+IF($AZ22=0,$M22)</f>
        <v>25</v>
      </c>
      <c r="DG22" s="129">
        <f>IF($BB22=1,$M22/2)+IF($BB22=0,$M22)</f>
        <v>25</v>
      </c>
      <c r="DH22" s="129">
        <f>IF($BD22=1,$M22/2)+IF($BD22=0,$M22)</f>
        <v>25</v>
      </c>
      <c r="DI22" s="129">
        <f>IF($BF22=1,$M22/2)+IF($BF22=0,$M22)</f>
        <v>0</v>
      </c>
      <c r="DJ22" s="129">
        <f>IF($BH22=1,$M22/2)+IF($BH22=0,$M22)</f>
        <v>0</v>
      </c>
      <c r="DK22" s="129">
        <f>IF($BJ22=1,$M22/2)+IF($BJ22=0,$M22)</f>
        <v>0</v>
      </c>
      <c r="DL22" s="129">
        <f>IF($BL22=1,$M22/2)+IF($BL22=0,$M22)</f>
        <v>12.5</v>
      </c>
      <c r="DM22" s="129">
        <f>IF($BN22=1,$M22/2)+IF($BN22=0,$M22)</f>
        <v>25</v>
      </c>
      <c r="DN22" s="129">
        <f>IF($BP22=1,$M22/2)+IF($BP22=0,$M22)</f>
        <v>12.5</v>
      </c>
      <c r="DO22" s="129">
        <f>IF($BR22=1,$M22/2)+IF($BR22=0,$M22)</f>
        <v>25</v>
      </c>
      <c r="DP22" s="129">
        <f>IF($BT22=1,$M22/2)+IF($BT22=0,$M22)</f>
        <v>0</v>
      </c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11.25" customHeight="1" x14ac:dyDescent="0.25">
      <c r="A23" s="150"/>
      <c r="B23" s="232"/>
      <c r="C23" s="233"/>
      <c r="D23" s="153"/>
      <c r="E23" s="147"/>
      <c r="F23" s="147"/>
      <c r="G23" s="139"/>
      <c r="H23" s="145"/>
      <c r="I23" s="147"/>
      <c r="J23" s="147"/>
      <c r="K23" s="149"/>
      <c r="L23" s="149"/>
      <c r="M23" s="229"/>
      <c r="N23" s="231"/>
      <c r="O23" s="25">
        <f>SUM(R23,T23,V23,X23,Z23,AB23,AD23,AF23,AH23,AJ23,AL23,AN23,AP23,AR23,AT23,AV23,AX23,AZ23,BB23,BD23,BF23,BH23,BJ23,BL23,BN23,BP23,BR23,BT23)</f>
        <v>62</v>
      </c>
      <c r="P23" s="26">
        <f>SUM(S23,U23,W23,Y23,AA23,AC23,AE23,AG23,AI23,AK23,AM23,AO23,AQ23,AS23,AU23,AW23,AY23,BA23,BC23,BE23,BG23,BI23,BK23,BM23,BO23,BQ23,BS23,BU23)</f>
        <v>77</v>
      </c>
      <c r="Q23" s="149"/>
      <c r="R23" s="16">
        <v>3</v>
      </c>
      <c r="S23" s="17">
        <v>3</v>
      </c>
      <c r="T23" s="18">
        <v>3</v>
      </c>
      <c r="U23" s="17">
        <v>3</v>
      </c>
      <c r="V23" s="18">
        <v>3</v>
      </c>
      <c r="W23" s="17">
        <v>3</v>
      </c>
      <c r="X23" s="18">
        <v>3</v>
      </c>
      <c r="Y23" s="17">
        <v>3</v>
      </c>
      <c r="Z23" s="18">
        <v>3</v>
      </c>
      <c r="AA23" s="17">
        <v>3</v>
      </c>
      <c r="AB23" s="18">
        <v>1</v>
      </c>
      <c r="AC23" s="17">
        <v>4</v>
      </c>
      <c r="AD23" s="36"/>
      <c r="AE23" s="35"/>
      <c r="AF23" s="18">
        <v>1</v>
      </c>
      <c r="AG23" s="17">
        <v>4</v>
      </c>
      <c r="AH23" s="27"/>
      <c r="AI23" s="28"/>
      <c r="AJ23" s="18">
        <v>2</v>
      </c>
      <c r="AK23" s="17">
        <v>4</v>
      </c>
      <c r="AL23" s="18">
        <v>2</v>
      </c>
      <c r="AM23" s="17">
        <v>4</v>
      </c>
      <c r="AN23" s="18">
        <v>4</v>
      </c>
      <c r="AO23" s="17">
        <v>2</v>
      </c>
      <c r="AP23" s="18">
        <v>4</v>
      </c>
      <c r="AQ23" s="17">
        <v>1</v>
      </c>
      <c r="AR23" s="18">
        <v>4</v>
      </c>
      <c r="AS23" s="17">
        <v>1</v>
      </c>
      <c r="AT23" s="21">
        <v>2</v>
      </c>
      <c r="AU23" s="22">
        <v>4</v>
      </c>
      <c r="AV23" s="21">
        <v>0</v>
      </c>
      <c r="AW23" s="22">
        <v>4</v>
      </c>
      <c r="AX23" s="21">
        <v>2</v>
      </c>
      <c r="AY23" s="22">
        <v>4</v>
      </c>
      <c r="AZ23" s="21">
        <v>2</v>
      </c>
      <c r="BA23" s="22">
        <v>4</v>
      </c>
      <c r="BB23" s="21">
        <v>0</v>
      </c>
      <c r="BC23" s="22">
        <v>4</v>
      </c>
      <c r="BD23" s="21">
        <v>2</v>
      </c>
      <c r="BE23" s="22">
        <v>4</v>
      </c>
      <c r="BF23" s="36"/>
      <c r="BG23" s="35"/>
      <c r="BH23" s="21">
        <v>4</v>
      </c>
      <c r="BI23" s="22">
        <v>2</v>
      </c>
      <c r="BJ23" s="21">
        <v>4</v>
      </c>
      <c r="BK23" s="22">
        <v>2</v>
      </c>
      <c r="BL23" s="21">
        <v>3</v>
      </c>
      <c r="BM23" s="22">
        <v>3</v>
      </c>
      <c r="BN23" s="21">
        <v>2</v>
      </c>
      <c r="BO23" s="22">
        <v>4</v>
      </c>
      <c r="BP23" s="21">
        <v>3</v>
      </c>
      <c r="BQ23" s="22">
        <v>3</v>
      </c>
      <c r="BR23" s="21">
        <v>1</v>
      </c>
      <c r="BS23" s="22">
        <v>4</v>
      </c>
      <c r="BT23" s="21">
        <v>4</v>
      </c>
      <c r="BU23" s="22">
        <v>0</v>
      </c>
      <c r="BV23" s="134"/>
      <c r="BW23" s="1"/>
      <c r="BX23" s="150"/>
      <c r="BY23" s="232"/>
      <c r="BZ23" s="21"/>
      <c r="CA23" s="22"/>
      <c r="CB23" s="23"/>
      <c r="CC23" s="24"/>
      <c r="CD23" s="21"/>
      <c r="CE23" s="22"/>
      <c r="CF23" s="21"/>
      <c r="CG23" s="22"/>
      <c r="CH23" s="21"/>
      <c r="CI23" s="22"/>
      <c r="CJ23" s="21"/>
      <c r="CK23" s="22"/>
      <c r="CL23" s="150"/>
      <c r="CM23" s="153"/>
      <c r="CN23" s="1"/>
      <c r="CO23" s="129"/>
      <c r="CP23" s="129"/>
      <c r="CQ23" s="129"/>
      <c r="CR23" s="129"/>
      <c r="CS23" s="129"/>
      <c r="CT23" s="129"/>
      <c r="CU23" s="129"/>
      <c r="CV23" s="129"/>
      <c r="CW23" s="126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11.25" customHeight="1" x14ac:dyDescent="0.25">
      <c r="A24" s="150" t="s">
        <v>47</v>
      </c>
      <c r="B24" s="162" t="s">
        <v>145</v>
      </c>
      <c r="C24" s="233" t="s">
        <v>137</v>
      </c>
      <c r="D24" s="153"/>
      <c r="E24" s="146">
        <f t="shared" ref="E24" si="47">IF(G24="",0,IF(F24+G24&lt;1000,1000,F24+G24))</f>
        <v>1250.8399999999999</v>
      </c>
      <c r="F24" s="146">
        <f>IF(I24&gt;150,IF(H24&gt;=65,0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(15+50)%)*10),IF(I24&lt;-150,IF(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&lt;1,0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)</f>
        <v>5.8399999999999785</v>
      </c>
      <c r="G24" s="138">
        <v>1245</v>
      </c>
      <c r="H24" s="144">
        <f t="shared" ref="H24" si="48">IF(COUNT(AT24:BU24)=0,0,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/((COUNT(AT24:BU24))*2)%)</f>
        <v>57.692307692307693</v>
      </c>
      <c r="I24" s="146">
        <f t="shared" ref="I24" si="49">IF(G24="",0,G24-IF(SUM($G$34:$G$61)=0,0,(SUM($G$34:$G$61)/(COUNT($G$34:$G$61)))))</f>
        <v>54.461538461538566</v>
      </c>
      <c r="J24" s="146">
        <f>IF(G24=0,0,(SUM($G$6:$G$61)-G24)/(COUNT($G$6:$G$61)-1))</f>
        <v>1168.96</v>
      </c>
      <c r="K24" s="148">
        <f>SUM(R24:AS24)</f>
        <v>20</v>
      </c>
      <c r="L24" s="148">
        <f t="shared" ref="L24" si="50">SUM(AT24:BU24)</f>
        <v>21</v>
      </c>
      <c r="M24" s="228">
        <f>SUM(L24+K24)</f>
        <v>41</v>
      </c>
      <c r="N24" s="230">
        <v>8</v>
      </c>
      <c r="O24" s="140">
        <f>IF(O25+P25&lt;1,0,SUM(O25/P25))</f>
        <v>1.2063492063492063</v>
      </c>
      <c r="P24" s="141"/>
      <c r="Q24" s="148">
        <f>CX62</f>
        <v>482</v>
      </c>
      <c r="R24" s="177">
        <f>IF(R25+S25=0,"",IF(R25=4,3,IF(R25=3,1,0)))</f>
        <v>3</v>
      </c>
      <c r="S24" s="131"/>
      <c r="T24" s="131">
        <f>IF(T25+U25=0,"",IF(T25=4,3,IF(T25=3,1,0)))</f>
        <v>1</v>
      </c>
      <c r="U24" s="131"/>
      <c r="V24" s="131">
        <f>IF(V25+W25=0,"",IF(V25=4,3,IF(V25=3,1,0)))</f>
        <v>1</v>
      </c>
      <c r="W24" s="131"/>
      <c r="X24" s="155">
        <f>IF(X25+Y25=0,"",IF(X25=4,3,IF(X25=3,1,0)))</f>
        <v>0</v>
      </c>
      <c r="Y24" s="155"/>
      <c r="Z24" s="155">
        <f>IF(Z25+AA25=0,"",IF(Z25=4,3,IF(Z25=3,1,0)))</f>
        <v>1</v>
      </c>
      <c r="AA24" s="155"/>
      <c r="AB24" s="131">
        <f>IF(AB25+AC25=0,"",IF(AB25=4,3,IF(AB25=3,1,0)))</f>
        <v>3</v>
      </c>
      <c r="AC24" s="131"/>
      <c r="AD24" s="182" t="str">
        <f>IF(AD25+AE25=0,"",IF(AD25=4,3,IF(AD25=3,1,0)))</f>
        <v/>
      </c>
      <c r="AE24" s="182"/>
      <c r="AF24" s="155">
        <f>IF(AF25+AG25=0,"",IF(AF25=4,3,IF(AF25=3,1,0)))</f>
        <v>1</v>
      </c>
      <c r="AG24" s="155"/>
      <c r="AH24" s="131">
        <f>IF(AH25+AI25=0,"",IF(AH25=4,3,IF(AH25=3,1,0)))</f>
        <v>3</v>
      </c>
      <c r="AI24" s="131"/>
      <c r="AJ24" s="156" t="s">
        <v>27</v>
      </c>
      <c r="AK24" s="157"/>
      <c r="AL24" s="155">
        <f>IF(AL25+AM25=0,"",IF(AL25=4,3,IF(AL25=3,1,0)))</f>
        <v>0</v>
      </c>
      <c r="AM24" s="155"/>
      <c r="AN24" s="131">
        <f>IF(AN25+AO25=0,"",IF(AN25=4,3,IF(AN25=3,1,0)))</f>
        <v>1</v>
      </c>
      <c r="AO24" s="131"/>
      <c r="AP24" s="131">
        <f>IF(AP25+AQ25=0,"",IF(AP25=4,3,IF(AP25=3,1,0)))</f>
        <v>3</v>
      </c>
      <c r="AQ24" s="131"/>
      <c r="AR24" s="131">
        <f>IF(AR25+AS25=0,"",IF(AR25=4,3,IF(AR25=3,1,0)))</f>
        <v>3</v>
      </c>
      <c r="AS24" s="131"/>
      <c r="AT24" s="155">
        <f>IF(AT25+AU25=0,"",IF(AT25=4,3,IF(AT25=3,1,0)))</f>
        <v>3</v>
      </c>
      <c r="AU24" s="155"/>
      <c r="AV24" s="155">
        <f>IF(AV25+AW25=0,"",IF(AV25=4,3,IF(AV25=3,1,0)))</f>
        <v>0</v>
      </c>
      <c r="AW24" s="155"/>
      <c r="AX24" s="135">
        <f>IF(AX25+AY25=0,"",IF(AX25=4,3,IF(AX25=3,1,0)))</f>
        <v>3</v>
      </c>
      <c r="AY24" s="135"/>
      <c r="AZ24" s="182">
        <f>IF(AZ25+BA25=0,"",IF(AZ25=4,3,IF(AZ25=3,1,0)))</f>
        <v>1</v>
      </c>
      <c r="BA24" s="182"/>
      <c r="BB24" s="155">
        <f>IF(BB25+BC25=0,"",IF(BB25=4,3,IF(BB25=3,1,0)))</f>
        <v>0</v>
      </c>
      <c r="BC24" s="155"/>
      <c r="BD24" s="155">
        <f>IF(BD25+BE25=0,"",IF(BD25=4,3,IF(BD25=3,1,0)))</f>
        <v>3</v>
      </c>
      <c r="BE24" s="155"/>
      <c r="BF24" s="182" t="str">
        <f>IF(BF25+BG25=0,"",IF(BF25=4,3,IF(BF25=3,1,0)))</f>
        <v/>
      </c>
      <c r="BG24" s="182"/>
      <c r="BH24" s="155">
        <f>IF(BH25+BI25=0,"",IF(BH25=4,3,IF(BH25=3,1,0)))</f>
        <v>0</v>
      </c>
      <c r="BI24" s="155"/>
      <c r="BJ24" s="155">
        <f>IF(BJ25+BK25=0,"",IF(BJ25=4,3,IF(BJ25=3,1,0)))</f>
        <v>3</v>
      </c>
      <c r="BK24" s="155"/>
      <c r="BL24" s="155">
        <f>IF(BL25+BM25=0,"",IF(BL25=4,3,IF(BL25=3,1,0)))</f>
        <v>3</v>
      </c>
      <c r="BM24" s="155"/>
      <c r="BN24" s="155">
        <f>IF(BN25+BO25=0,"",IF(BN25=4,3,IF(BN25=3,1,0)))</f>
        <v>1</v>
      </c>
      <c r="BO24" s="155"/>
      <c r="BP24" s="135">
        <f>IF(BP25+BQ25=0,"",IF(BP25=4,3,IF(BP25=3,1,0)))</f>
        <v>1</v>
      </c>
      <c r="BQ24" s="135"/>
      <c r="BR24" s="155">
        <f>IF(BR25+BS25=0,"",IF(BR25=4,3,IF(BR25=3,1,0)))</f>
        <v>0</v>
      </c>
      <c r="BS24" s="155"/>
      <c r="BT24" s="135">
        <f>IF(BT25+BU25=0,"",IF(BT25=4,3,IF(BT25=3,1,0)))</f>
        <v>3</v>
      </c>
      <c r="BU24" s="135"/>
      <c r="BV24" s="134">
        <v>15</v>
      </c>
      <c r="BW24" s="1"/>
      <c r="BX24" s="150">
        <v>3</v>
      </c>
      <c r="BY24" s="153"/>
      <c r="BZ24" s="163" t="str">
        <f>IF(BZ25+CA25=0,"",IF(BZ25=4,3,IF(BZ25=3,1,0)))</f>
        <v/>
      </c>
      <c r="CA24" s="163"/>
      <c r="CB24" s="163" t="str">
        <f>IF(CB25+CC25=0,"",IF(CB25=4,3,IF(CB25=3,1,0)))</f>
        <v/>
      </c>
      <c r="CC24" s="163"/>
      <c r="CD24" s="10" t="s">
        <v>27</v>
      </c>
      <c r="CE24" s="11"/>
      <c r="CF24" s="163" t="str">
        <f>IF(CF25+CG25=0,"",IF(CF25=4,3,IF(CF25=3,1,0)))</f>
        <v/>
      </c>
      <c r="CG24" s="163"/>
      <c r="CH24" s="163" t="str">
        <f>IF(CH25+CI25=0,"",IF(CH25=4,3,IF(CH25=3,1,0)))</f>
        <v/>
      </c>
      <c r="CI24" s="163"/>
      <c r="CJ24" s="163" t="str">
        <f>IF(CJ25+CK25=0,"",IF(CJ25=4,3,IF(CJ25=3,1,0)))</f>
        <v/>
      </c>
      <c r="CK24" s="163"/>
      <c r="CL24" s="150">
        <f t="shared" ref="CL24" si="51">SUM(BZ24:CK24)</f>
        <v>0</v>
      </c>
      <c r="CM24" s="153"/>
      <c r="CN24" s="1"/>
      <c r="CO24" s="129">
        <f>IF($R24=1,$M24/2)+IF($R24=0,$M24)</f>
        <v>0</v>
      </c>
      <c r="CP24" s="129">
        <f>IF($T24=1,$M24/2)+IF($T24=0,$M24)</f>
        <v>20.5</v>
      </c>
      <c r="CQ24" s="129">
        <f>IF($V24=1,$M24/2)+IF($V24=0,$M24)</f>
        <v>20.5</v>
      </c>
      <c r="CR24" s="129">
        <f>IF($X24=1,$M24/2)+IF($X24=0,$M24)</f>
        <v>41</v>
      </c>
      <c r="CS24" s="129">
        <f>IF($Z24=1,$M24/2)+IF($Z24=0,$M24)</f>
        <v>20.5</v>
      </c>
      <c r="CT24" s="129">
        <f>IF($AB24=1,$M24/2)+IF($AB24=0,$M24)</f>
        <v>0</v>
      </c>
      <c r="CU24" s="129">
        <f>IF($AD24=1,$M24/2)+IF($AD24=0,$M24)</f>
        <v>0</v>
      </c>
      <c r="CV24" s="129">
        <f>IF($AF24=1,$M24/2)+IF($AF24=0,$M24)</f>
        <v>20.5</v>
      </c>
      <c r="CW24" s="129">
        <f>IF($AH24=1,$M24/2)+IF($AH24=0,$M24)</f>
        <v>0</v>
      </c>
      <c r="CX24" s="126"/>
      <c r="CY24" s="129">
        <f>IF($AL24=1,$M24/2)+IF($AL24=0,$M24)</f>
        <v>41</v>
      </c>
      <c r="CZ24" s="129">
        <f>IF($AN24=1,$M24/2)+IF($AN24=0,$M24)</f>
        <v>20.5</v>
      </c>
      <c r="DA24" s="129">
        <f>IF($AP24=1,$M24/2)+IF($AP24=0,$M24)</f>
        <v>0</v>
      </c>
      <c r="DB24" s="129">
        <f>IF($AR24=1,$M24/2)+IF($AR24=0,$M24)</f>
        <v>0</v>
      </c>
      <c r="DC24" s="129">
        <f>IF($AT24=1,$M24/2)+IF($AT24=0,$M24)</f>
        <v>0</v>
      </c>
      <c r="DD24" s="129">
        <f>IF($AV24=1,$M24/2)+IF($AV24=0,$M24)</f>
        <v>41</v>
      </c>
      <c r="DE24" s="129">
        <f>IF($AX24=1,$M24/2)+IF($AX24=0,$M24)</f>
        <v>0</v>
      </c>
      <c r="DF24" s="129">
        <f>IF($AZ24=1,$M24/2)+IF($AZ24=0,$M24)</f>
        <v>20.5</v>
      </c>
      <c r="DG24" s="129">
        <f>IF($BB24=1,$M24/2)+IF($BB24=0,$M24)</f>
        <v>41</v>
      </c>
      <c r="DH24" s="129">
        <f>IF($BD24=1,$M24/2)+IF($BD24=0,$M24)</f>
        <v>0</v>
      </c>
      <c r="DI24" s="129">
        <f>IF($BF24=1,$M24/2)+IF($BF24=0,$M24)</f>
        <v>0</v>
      </c>
      <c r="DJ24" s="129">
        <f>IF($BH24=1,$M24/2)+IF($BH24=0,$M24)</f>
        <v>41</v>
      </c>
      <c r="DK24" s="129">
        <f>IF($BJ24=1,$M24/2)+IF($BJ24=0,$M24)</f>
        <v>0</v>
      </c>
      <c r="DL24" s="129">
        <f>IF($BL24=1,$M24/2)+IF($BL24=0,$M24)</f>
        <v>0</v>
      </c>
      <c r="DM24" s="129">
        <f>IF($BN24=1,$M24/2)+IF($BN24=0,$M24)</f>
        <v>20.5</v>
      </c>
      <c r="DN24" s="129">
        <f>IF($BP24=1,$M24/2)+IF($BP24=0,$M24)</f>
        <v>20.5</v>
      </c>
      <c r="DO24" s="129">
        <f>IF($BR24=1,$M24/2)+IF($BR24=0,$M24)</f>
        <v>41</v>
      </c>
      <c r="DP24" s="129">
        <f>IF($BT24=1,$M24/2)+IF($BT24=0,$M24)</f>
        <v>0</v>
      </c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11.25" customHeight="1" x14ac:dyDescent="0.25">
      <c r="A25" s="150"/>
      <c r="B25" s="162"/>
      <c r="C25" s="233"/>
      <c r="D25" s="153"/>
      <c r="E25" s="147"/>
      <c r="F25" s="147"/>
      <c r="G25" s="139"/>
      <c r="H25" s="145"/>
      <c r="I25" s="147"/>
      <c r="J25" s="147"/>
      <c r="K25" s="149"/>
      <c r="L25" s="149"/>
      <c r="M25" s="229"/>
      <c r="N25" s="231"/>
      <c r="O25" s="25">
        <f>SUM(R25,T25,V25,X25,Z25,AB25,AD25,AF25,AH25,AJ25,AL25,AN25,AP25,AR25,AT25,AV25,AX25,AZ25,BB25,BD25,BF25,BH25,BJ25,BL25,BN25,BP25,BR25,BT25)</f>
        <v>76</v>
      </c>
      <c r="P25" s="26">
        <f>SUM(S25,U25,W25,Y25,AA25,AC25,AE25,AG25,AI25,AK25,AM25,AO25,AQ25,AS25,AU25,AW25,AY25,BA25,BC25,BE25,BG25,BI25,BK25,BM25,BO25,BQ25,BS25,BU25)</f>
        <v>63</v>
      </c>
      <c r="Q25" s="149"/>
      <c r="R25" s="16">
        <v>4</v>
      </c>
      <c r="S25" s="17">
        <v>1</v>
      </c>
      <c r="T25" s="18">
        <v>3</v>
      </c>
      <c r="U25" s="17">
        <v>3</v>
      </c>
      <c r="V25" s="18">
        <v>3</v>
      </c>
      <c r="W25" s="17">
        <v>3</v>
      </c>
      <c r="X25" s="19">
        <v>2</v>
      </c>
      <c r="Y25" s="20">
        <v>4</v>
      </c>
      <c r="Z25" s="19">
        <v>3</v>
      </c>
      <c r="AA25" s="20">
        <v>3</v>
      </c>
      <c r="AB25" s="18">
        <v>4</v>
      </c>
      <c r="AC25" s="17">
        <v>2</v>
      </c>
      <c r="AD25" s="36"/>
      <c r="AE25" s="35"/>
      <c r="AF25" s="19">
        <v>3</v>
      </c>
      <c r="AG25" s="20">
        <v>3</v>
      </c>
      <c r="AH25" s="18">
        <v>4</v>
      </c>
      <c r="AI25" s="17">
        <v>2</v>
      </c>
      <c r="AJ25" s="14"/>
      <c r="AK25" s="15"/>
      <c r="AL25" s="19">
        <v>0</v>
      </c>
      <c r="AM25" s="20">
        <v>4</v>
      </c>
      <c r="AN25" s="18">
        <v>3</v>
      </c>
      <c r="AO25" s="17">
        <v>3</v>
      </c>
      <c r="AP25" s="18">
        <v>4</v>
      </c>
      <c r="AQ25" s="17">
        <v>1</v>
      </c>
      <c r="AR25" s="18">
        <v>4</v>
      </c>
      <c r="AS25" s="17">
        <v>1</v>
      </c>
      <c r="AT25" s="19">
        <v>4</v>
      </c>
      <c r="AU25" s="20">
        <v>1</v>
      </c>
      <c r="AV25" s="19">
        <v>1</v>
      </c>
      <c r="AW25" s="20">
        <v>4</v>
      </c>
      <c r="AX25" s="21">
        <v>4</v>
      </c>
      <c r="AY25" s="22">
        <v>1</v>
      </c>
      <c r="AZ25" s="21">
        <v>3</v>
      </c>
      <c r="BA25" s="22">
        <v>3</v>
      </c>
      <c r="BB25" s="19">
        <v>2</v>
      </c>
      <c r="BC25" s="20">
        <v>4</v>
      </c>
      <c r="BD25" s="19">
        <v>4</v>
      </c>
      <c r="BE25" s="20">
        <v>2</v>
      </c>
      <c r="BF25" s="36"/>
      <c r="BG25" s="35"/>
      <c r="BH25" s="19">
        <v>1</v>
      </c>
      <c r="BI25" s="20">
        <v>4</v>
      </c>
      <c r="BJ25" s="19">
        <v>4</v>
      </c>
      <c r="BK25" s="20">
        <v>0</v>
      </c>
      <c r="BL25" s="19">
        <v>4</v>
      </c>
      <c r="BM25" s="20">
        <v>2</v>
      </c>
      <c r="BN25" s="19">
        <v>3</v>
      </c>
      <c r="BO25" s="20">
        <v>3</v>
      </c>
      <c r="BP25" s="21">
        <v>3</v>
      </c>
      <c r="BQ25" s="22">
        <v>3</v>
      </c>
      <c r="BR25" s="19">
        <v>2</v>
      </c>
      <c r="BS25" s="20">
        <v>4</v>
      </c>
      <c r="BT25" s="21">
        <v>4</v>
      </c>
      <c r="BU25" s="22">
        <v>2</v>
      </c>
      <c r="BV25" s="134"/>
      <c r="BW25" s="1"/>
      <c r="BX25" s="150"/>
      <c r="BY25" s="153"/>
      <c r="BZ25" s="21"/>
      <c r="CA25" s="22"/>
      <c r="CB25" s="21"/>
      <c r="CC25" s="22"/>
      <c r="CD25" s="23"/>
      <c r="CE25" s="24"/>
      <c r="CF25" s="21"/>
      <c r="CG25" s="22"/>
      <c r="CH25" s="21"/>
      <c r="CI25" s="22"/>
      <c r="CJ25" s="21"/>
      <c r="CK25" s="22"/>
      <c r="CL25" s="150"/>
      <c r="CM25" s="153"/>
      <c r="CN25" s="1"/>
      <c r="CO25" s="129"/>
      <c r="CP25" s="129"/>
      <c r="CQ25" s="129"/>
      <c r="CR25" s="129"/>
      <c r="CS25" s="129"/>
      <c r="CT25" s="129"/>
      <c r="CU25" s="129"/>
      <c r="CV25" s="129"/>
      <c r="CW25" s="129"/>
      <c r="CX25" s="126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11.25" customHeight="1" x14ac:dyDescent="0.25">
      <c r="A26" s="150" t="s">
        <v>49</v>
      </c>
      <c r="B26" s="162" t="s">
        <v>146</v>
      </c>
      <c r="C26" s="233" t="s">
        <v>147</v>
      </c>
      <c r="D26" s="153"/>
      <c r="E26" s="146">
        <f t="shared" ref="E26" si="52">IF(G26="",0,IF(F26+G26&lt;1000,1000,F26+G26))</f>
        <v>1316</v>
      </c>
      <c r="F26" s="146">
        <f>IF(I26&gt;150,IF(H26&gt;=65,0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(15+50)%)*10),IF(I26&lt;-150,IF(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&lt;1,0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)</f>
        <v>36.999999999999957</v>
      </c>
      <c r="G26" s="138">
        <v>1279</v>
      </c>
      <c r="H26" s="144">
        <f t="shared" ref="H26" si="53">IF(COUNT(AT26:BU26)=0,0,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/((COUNT(AT26:BU26))*2)%)</f>
        <v>73.07692307692308</v>
      </c>
      <c r="I26" s="146">
        <f t="shared" ref="I26" si="54">IF(G26="",0,G26-IF(SUM($G$34:$G$61)=0,0,(SUM($G$34:$G$61)/(COUNT($G$34:$G$61)))))</f>
        <v>88.461538461538566</v>
      </c>
      <c r="J26" s="146">
        <f>IF(G26=0,0,(SUM($G$6:$G$61)-G26)/(COUNT($G$6:$G$61)-1))</f>
        <v>1167.5999999999999</v>
      </c>
      <c r="K26" s="148">
        <f>SUM(R26:AS26)</f>
        <v>23</v>
      </c>
      <c r="L26" s="148">
        <f t="shared" ref="L26" si="55">SUM(AT26:BU26)</f>
        <v>26</v>
      </c>
      <c r="M26" s="228">
        <f>SUM(L26+K26)</f>
        <v>49</v>
      </c>
      <c r="N26" s="230">
        <v>1</v>
      </c>
      <c r="O26" s="140">
        <f>IF(O27+P27&lt;1,0,SUM(O27/P27))</f>
        <v>1.5769230769230769</v>
      </c>
      <c r="P26" s="141"/>
      <c r="Q26" s="148">
        <f>CY62</f>
        <v>587</v>
      </c>
      <c r="R26" s="177">
        <f>IF(R27+S27=0,"",IF(R27=4,3,IF(R27=3,1,0)))</f>
        <v>3</v>
      </c>
      <c r="S26" s="131"/>
      <c r="T26" s="131">
        <f>IF(T27+U27=0,"",IF(T27=4,3,IF(T27=3,1,0)))</f>
        <v>3</v>
      </c>
      <c r="U26" s="131"/>
      <c r="V26" s="131">
        <f>IF(V27+W27=0,"",IF(V27=4,3,IF(V27=3,1,0)))</f>
        <v>3</v>
      </c>
      <c r="W26" s="131"/>
      <c r="X26" s="155">
        <f>IF(X27+Y27=0,"",IF(X27=4,3,IF(X27=3,1,0)))</f>
        <v>3</v>
      </c>
      <c r="Y26" s="155"/>
      <c r="Z26" s="155">
        <f>IF(Z27+AA27=0,"",IF(Z27=4,3,IF(Z27=3,1,0)))</f>
        <v>0</v>
      </c>
      <c r="AA26" s="155"/>
      <c r="AB26" s="131">
        <f>IF(AB27+AC27=0,"",IF(AB27=4,3,IF(AB27=3,1,0)))</f>
        <v>0</v>
      </c>
      <c r="AC26" s="131"/>
      <c r="AD26" s="182" t="str">
        <f>IF(AD27+AE27=0,"",IF(AD27=4,3,IF(AD27=3,1,0)))</f>
        <v/>
      </c>
      <c r="AE26" s="182"/>
      <c r="AF26" s="155">
        <f>IF(AF27+AG27=0,"",IF(AF27=4,3,IF(AF27=3,1,0)))</f>
        <v>1</v>
      </c>
      <c r="AG26" s="155"/>
      <c r="AH26" s="131">
        <f>IF(AH27+AI27=0,"",IF(AH27=4,3,IF(AH27=3,1,0)))</f>
        <v>3</v>
      </c>
      <c r="AI26" s="131"/>
      <c r="AJ26" s="155">
        <f>IF(AJ27+AK27=0,"",IF(AJ27=4,3,IF(AJ27=3,1,0)))</f>
        <v>3</v>
      </c>
      <c r="AK26" s="155"/>
      <c r="AL26" s="156" t="s">
        <v>27</v>
      </c>
      <c r="AM26" s="157"/>
      <c r="AN26" s="131">
        <f>IF(AN27+AO27=0,"",IF(AN27=4,3,IF(AN27=3,1,0)))</f>
        <v>3</v>
      </c>
      <c r="AO26" s="131"/>
      <c r="AP26" s="131">
        <f>IF(AP27+AQ27=0,"",IF(AP27=4,3,IF(AP27=3,1,0)))</f>
        <v>0</v>
      </c>
      <c r="AQ26" s="131"/>
      <c r="AR26" s="131">
        <f>IF(AR27+AS27=0,"",IF(AR27=4,3,IF(AR27=3,1,0)))</f>
        <v>1</v>
      </c>
      <c r="AS26" s="131"/>
      <c r="AT26" s="155">
        <f>IF(AT27+AU27=0,"",IF(AT27=4,3,IF(AT27=3,1,0)))</f>
        <v>3</v>
      </c>
      <c r="AU26" s="155"/>
      <c r="AV26" s="155">
        <f>IF(AV27+AW27=0,"",IF(AV27=4,3,IF(AV27=3,1,0)))</f>
        <v>1</v>
      </c>
      <c r="AW26" s="155"/>
      <c r="AX26" s="135">
        <f>IF(AX27+AY27=0,"",IF(AX27=4,3,IF(AX27=3,1,0)))</f>
        <v>3</v>
      </c>
      <c r="AY26" s="135"/>
      <c r="AZ26" s="182">
        <f>IF(AZ27+BA27=0,"",IF(AZ27=4,3,IF(AZ27=3,1,0)))</f>
        <v>1</v>
      </c>
      <c r="BA26" s="182"/>
      <c r="BB26" s="155">
        <f>IF(BB27+BC27=0,"",IF(BB27=4,3,IF(BB27=3,1,0)))</f>
        <v>1</v>
      </c>
      <c r="BC26" s="155"/>
      <c r="BD26" s="155">
        <f>IF(BD27+BE27=0,"",IF(BD27=4,3,IF(BD27=3,1,0)))</f>
        <v>0</v>
      </c>
      <c r="BE26" s="155"/>
      <c r="BF26" s="182" t="str">
        <f>IF(BF27+BG27=0,"",IF(BF27=4,3,IF(BF27=3,1,0)))</f>
        <v/>
      </c>
      <c r="BG26" s="182"/>
      <c r="BH26" s="155">
        <f>IF(BH27+BI27=0,"",IF(BH27=4,3,IF(BH27=3,1,0)))</f>
        <v>3</v>
      </c>
      <c r="BI26" s="155"/>
      <c r="BJ26" s="155">
        <f>IF(BJ27+BK27=0,"",IF(BJ27=4,3,IF(BJ27=3,1,0)))</f>
        <v>3</v>
      </c>
      <c r="BK26" s="155"/>
      <c r="BL26" s="155">
        <f>IF(BL27+BM27=0,"",IF(BL27=4,3,IF(BL27=3,1,0)))</f>
        <v>3</v>
      </c>
      <c r="BM26" s="155"/>
      <c r="BN26" s="155">
        <f>IF(BN27+BO27=0,"",IF(BN27=4,3,IF(BN27=3,1,0)))</f>
        <v>1</v>
      </c>
      <c r="BO26" s="155"/>
      <c r="BP26" s="135">
        <f>IF(BP27+BQ27=0,"",IF(BP27=4,3,IF(BP27=3,1,0)))</f>
        <v>3</v>
      </c>
      <c r="BQ26" s="135"/>
      <c r="BR26" s="155">
        <f>IF(BR27+BS27=0,"",IF(BR27=4,3,IF(BR27=3,1,0)))</f>
        <v>3</v>
      </c>
      <c r="BS26" s="155"/>
      <c r="BT26" s="135">
        <f>IF(BT27+BU27=0,"",IF(BT27=4,3,IF(BT27=3,1,0)))</f>
        <v>1</v>
      </c>
      <c r="BU26" s="135"/>
      <c r="BV26" s="134">
        <v>25</v>
      </c>
      <c r="BW26" s="1"/>
      <c r="BX26" s="150">
        <v>4</v>
      </c>
      <c r="BY26" s="153"/>
      <c r="BZ26" s="163" t="str">
        <f>IF(BZ27+CA27=0,"",IF(BZ27=4,3,IF(BZ27=3,1,0)))</f>
        <v/>
      </c>
      <c r="CA26" s="163"/>
      <c r="CB26" s="163" t="str">
        <f>IF(CB27+CC27=0,"",IF(CB27=4,3,IF(CB27=3,1,0)))</f>
        <v/>
      </c>
      <c r="CC26" s="163"/>
      <c r="CD26" s="163" t="str">
        <f>IF(CD27+CE27=0,"",IF(CD27=4,3,IF(CD27=3,1,0)))</f>
        <v/>
      </c>
      <c r="CE26" s="163"/>
      <c r="CF26" s="10" t="s">
        <v>27</v>
      </c>
      <c r="CG26" s="11"/>
      <c r="CH26" s="163" t="str">
        <f>IF(CH27+CI27=0,"",IF(CH27=4,3,IF(CH27=3,1,0)))</f>
        <v/>
      </c>
      <c r="CI26" s="163"/>
      <c r="CJ26" s="163" t="str">
        <f>IF(CJ27+CK27=0,"",IF(CJ27=4,3,IF(CJ27=3,1,0)))</f>
        <v/>
      </c>
      <c r="CK26" s="163"/>
      <c r="CL26" s="150">
        <f t="shared" ref="CL26" si="56">SUM(BZ26:CK26)</f>
        <v>0</v>
      </c>
      <c r="CM26" s="153"/>
      <c r="CN26" s="1"/>
      <c r="CO26" s="129">
        <f>IF($R26=1,$M26/2)+IF($R26=0,$M26)</f>
        <v>0</v>
      </c>
      <c r="CP26" s="129">
        <f>IF($T26=1,$M26/2)+IF($T26=0,$M26)</f>
        <v>0</v>
      </c>
      <c r="CQ26" s="129">
        <f>IF($V26=1,$M26/2)+IF($V26=0,$M26)</f>
        <v>0</v>
      </c>
      <c r="CR26" s="129">
        <f>IF($X26=1,$M26/2)+IF($X26=0,$M26)</f>
        <v>0</v>
      </c>
      <c r="CS26" s="129">
        <f>IF($Z26=1,$M26/2)+IF($Z26=0,$M26)</f>
        <v>49</v>
      </c>
      <c r="CT26" s="129">
        <f>IF($AB26=1,$M26/2)+IF($AB26=0,$M26)</f>
        <v>49</v>
      </c>
      <c r="CU26" s="129">
        <f>IF($AD26=1,$M26/2)+IF($AD26=0,$M26)</f>
        <v>0</v>
      </c>
      <c r="CV26" s="129">
        <f>IF($AF26=1,$M26/2)+IF($AF26=0,$M26)</f>
        <v>24.5</v>
      </c>
      <c r="CW26" s="129">
        <f>IF($AH26=1,$M26/2)+IF($AH26=0,$M26)</f>
        <v>0</v>
      </c>
      <c r="CX26" s="129">
        <f>IF($AJ26=1,$M26/2)+IF($AJ26=0,$M26)</f>
        <v>0</v>
      </c>
      <c r="CY26" s="126"/>
      <c r="CZ26" s="129">
        <f>IF($AN26=1,$M26/2)+IF($AN26=0,$M26)</f>
        <v>0</v>
      </c>
      <c r="DA26" s="129">
        <f>IF($AP26=1,$M26/2)+IF($AP26=0,$M26)</f>
        <v>49</v>
      </c>
      <c r="DB26" s="129">
        <f>IF($AR26=1,$M26/2)+IF($AR26=0,$M26)</f>
        <v>24.5</v>
      </c>
      <c r="DC26" s="129">
        <f>IF($AT26=1,$M26/2)+IF($AT26=0,$M26)</f>
        <v>0</v>
      </c>
      <c r="DD26" s="129">
        <f>IF($AV26=1,$M26/2)+IF($AV26=0,$M26)</f>
        <v>24.5</v>
      </c>
      <c r="DE26" s="129">
        <f>IF($AX26=1,$M26/2)+IF($AX26=0,$M26)</f>
        <v>0</v>
      </c>
      <c r="DF26" s="129">
        <f>IF($AZ26=1,$M26/2)+IF($AZ26=0,$M26)</f>
        <v>24.5</v>
      </c>
      <c r="DG26" s="129">
        <f>IF($BB26=1,$M26/2)+IF($BB26=0,$M26)</f>
        <v>24.5</v>
      </c>
      <c r="DH26" s="129">
        <f>IF($BD26=1,$M26/2)+IF($BD26=0,$M26)</f>
        <v>49</v>
      </c>
      <c r="DI26" s="129">
        <f>IF($BF26=1,$M26/2)+IF($BF26=0,$M26)</f>
        <v>0</v>
      </c>
      <c r="DJ26" s="129">
        <f>IF($BH26=1,$M26/2)+IF($BH26=0,$M26)</f>
        <v>0</v>
      </c>
      <c r="DK26" s="129">
        <f>IF($BJ26=1,$M26/2)+IF($BJ26=0,$M26)</f>
        <v>0</v>
      </c>
      <c r="DL26" s="129">
        <f>IF($BL26=1,$M26/2)+IF($BL26=0,$M26)</f>
        <v>0</v>
      </c>
      <c r="DM26" s="129">
        <f>IF($BN26=1,$M26/2)+IF($BN26=0,$M26)</f>
        <v>24.5</v>
      </c>
      <c r="DN26" s="129">
        <f>IF($BP26=1,$M26/2)+IF($BP26=0,$M26)</f>
        <v>0</v>
      </c>
      <c r="DO26" s="129">
        <f>IF($BR26=1,$M26/2)+IF($BR26=0,$M26)</f>
        <v>0</v>
      </c>
      <c r="DP26" s="129">
        <f>IF($BT26=1,$M26/2)+IF($BT26=0,$M26)</f>
        <v>24.5</v>
      </c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11.25" customHeight="1" x14ac:dyDescent="0.25">
      <c r="A27" s="150"/>
      <c r="B27" s="162"/>
      <c r="C27" s="233"/>
      <c r="D27" s="153"/>
      <c r="E27" s="147"/>
      <c r="F27" s="147"/>
      <c r="G27" s="139"/>
      <c r="H27" s="145"/>
      <c r="I27" s="147"/>
      <c r="J27" s="147"/>
      <c r="K27" s="149"/>
      <c r="L27" s="149"/>
      <c r="M27" s="229"/>
      <c r="N27" s="231"/>
      <c r="O27" s="25">
        <f>SUM(R27,T27,V27,X27,Z27,AB27,AD27,AF27,AH27,AJ27,AL27,AN27,AP27,AR27,AT27,AV27,AX27,AZ27,BB27,BD27,BF27,BH27,BJ27,BL27,BN27,BP27,BR27,BT27)</f>
        <v>82</v>
      </c>
      <c r="P27" s="26">
        <f>SUM(S27,U27,W27,Y27,AA27,AC27,AE27,AG27,AI27,AK27,AM27,AO27,AQ27,AS27,AU27,AW27,AY27,BA27,BC27,BE27,BG27,BI27,BK27,BM27,BO27,BQ27,BS27,BU27)</f>
        <v>52</v>
      </c>
      <c r="Q27" s="149"/>
      <c r="R27" s="16">
        <v>4</v>
      </c>
      <c r="S27" s="17">
        <v>2</v>
      </c>
      <c r="T27" s="18">
        <v>4</v>
      </c>
      <c r="U27" s="17">
        <v>0</v>
      </c>
      <c r="V27" s="18">
        <v>4</v>
      </c>
      <c r="W27" s="17">
        <v>2</v>
      </c>
      <c r="X27" s="19">
        <v>4</v>
      </c>
      <c r="Y27" s="20">
        <v>1</v>
      </c>
      <c r="Z27" s="19">
        <v>0</v>
      </c>
      <c r="AA27" s="20">
        <v>4</v>
      </c>
      <c r="AB27" s="18">
        <v>2</v>
      </c>
      <c r="AC27" s="17">
        <v>4</v>
      </c>
      <c r="AD27" s="36"/>
      <c r="AE27" s="35"/>
      <c r="AF27" s="19">
        <v>3</v>
      </c>
      <c r="AG27" s="20">
        <v>3</v>
      </c>
      <c r="AH27" s="18">
        <v>4</v>
      </c>
      <c r="AI27" s="17">
        <v>2</v>
      </c>
      <c r="AJ27" s="19">
        <v>4</v>
      </c>
      <c r="AK27" s="20">
        <v>0</v>
      </c>
      <c r="AL27" s="14"/>
      <c r="AM27" s="15"/>
      <c r="AN27" s="18">
        <v>4</v>
      </c>
      <c r="AO27" s="17">
        <v>1</v>
      </c>
      <c r="AP27" s="18">
        <v>2</v>
      </c>
      <c r="AQ27" s="17">
        <v>4</v>
      </c>
      <c r="AR27" s="18">
        <v>3</v>
      </c>
      <c r="AS27" s="17">
        <v>3</v>
      </c>
      <c r="AT27" s="19">
        <v>4</v>
      </c>
      <c r="AU27" s="20">
        <v>1</v>
      </c>
      <c r="AV27" s="19">
        <v>3</v>
      </c>
      <c r="AW27" s="20">
        <v>3</v>
      </c>
      <c r="AX27" s="21">
        <v>4</v>
      </c>
      <c r="AY27" s="22">
        <v>2</v>
      </c>
      <c r="AZ27" s="21">
        <v>3</v>
      </c>
      <c r="BA27" s="22">
        <v>3</v>
      </c>
      <c r="BB27" s="19">
        <v>3</v>
      </c>
      <c r="BC27" s="20">
        <v>3</v>
      </c>
      <c r="BD27" s="19">
        <v>1</v>
      </c>
      <c r="BE27" s="20">
        <v>4</v>
      </c>
      <c r="BF27" s="36"/>
      <c r="BG27" s="35"/>
      <c r="BH27" s="19">
        <v>4</v>
      </c>
      <c r="BI27" s="20">
        <v>1</v>
      </c>
      <c r="BJ27" s="19">
        <v>4</v>
      </c>
      <c r="BK27" s="20">
        <v>0</v>
      </c>
      <c r="BL27" s="19">
        <v>4</v>
      </c>
      <c r="BM27" s="20">
        <v>0</v>
      </c>
      <c r="BN27" s="19">
        <v>3</v>
      </c>
      <c r="BO27" s="20">
        <v>3</v>
      </c>
      <c r="BP27" s="21">
        <v>4</v>
      </c>
      <c r="BQ27" s="22">
        <v>1</v>
      </c>
      <c r="BR27" s="19">
        <v>4</v>
      </c>
      <c r="BS27" s="20">
        <v>2</v>
      </c>
      <c r="BT27" s="21">
        <v>3</v>
      </c>
      <c r="BU27" s="22">
        <v>3</v>
      </c>
      <c r="BV27" s="134"/>
      <c r="BW27" s="1"/>
      <c r="BX27" s="150"/>
      <c r="BY27" s="153"/>
      <c r="BZ27" s="21"/>
      <c r="CA27" s="22"/>
      <c r="CB27" s="21"/>
      <c r="CC27" s="22"/>
      <c r="CD27" s="21"/>
      <c r="CE27" s="22"/>
      <c r="CF27" s="23"/>
      <c r="CG27" s="24"/>
      <c r="CH27" s="21"/>
      <c r="CI27" s="22"/>
      <c r="CJ27" s="21"/>
      <c r="CK27" s="22"/>
      <c r="CL27" s="150"/>
      <c r="CM27" s="153"/>
      <c r="CN27" s="1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6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11.25" customHeight="1" x14ac:dyDescent="0.25">
      <c r="A28" s="150" t="s">
        <v>52</v>
      </c>
      <c r="B28" s="232" t="s">
        <v>148</v>
      </c>
      <c r="C28" s="233" t="s">
        <v>147</v>
      </c>
      <c r="D28" s="153"/>
      <c r="E28" s="146">
        <f t="shared" ref="E28" si="57">IF(G28="",0,IF(F28+G28&lt;1000,1000,F28+G28))</f>
        <v>1096.1599999999999</v>
      </c>
      <c r="F28" s="146">
        <f>IF(I28&gt;150,IF(H28&gt;=65,0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(15+50)%)*10),IF(I28&lt;-150,IF(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&lt;1,0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)</f>
        <v>33.159999999999954</v>
      </c>
      <c r="G28" s="138">
        <v>1063</v>
      </c>
      <c r="H28" s="144">
        <f t="shared" ref="H28" si="58">IF(COUNT(AT28:BU28)=0,0,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/((COUNT(AT28:BU28))*2)%)</f>
        <v>50</v>
      </c>
      <c r="I28" s="146">
        <f t="shared" ref="I28" si="59">IF(G28="",0,G28-IF(SUM($G$34:$G$61)=0,0,(SUM($G$34:$G$61)/(COUNT($G$34:$G$61)))))</f>
        <v>-127.53846153846143</v>
      </c>
      <c r="J28" s="146">
        <f>IF(G28=0,0,(SUM($G$6:$G$61)-G28)/(COUNT($G$6:$G$61)-1))</f>
        <v>1176.24</v>
      </c>
      <c r="K28" s="148">
        <f>SUM(R28:AS28)</f>
        <v>8</v>
      </c>
      <c r="L28" s="148">
        <f t="shared" ref="L28" si="60">SUM(AT28:BU28)</f>
        <v>18</v>
      </c>
      <c r="M28" s="228">
        <f>SUM(L28+K28)</f>
        <v>26</v>
      </c>
      <c r="N28" s="230">
        <v>20</v>
      </c>
      <c r="O28" s="140">
        <f>IF(O29+P29&lt;1,0,SUM(O29/P29))</f>
        <v>0.71794871794871795</v>
      </c>
      <c r="P28" s="141"/>
      <c r="Q28" s="148">
        <f>CZ62</f>
        <v>317</v>
      </c>
      <c r="R28" s="177">
        <f>IF(R29+S29=0,"",IF(R29=4,3,IF(R29=3,1,0)))</f>
        <v>0</v>
      </c>
      <c r="S28" s="131"/>
      <c r="T28" s="131">
        <f>IF(T29+U29=0,"",IF(T29=4,3,IF(T29=3,1,0)))</f>
        <v>0</v>
      </c>
      <c r="U28" s="131"/>
      <c r="V28" s="131">
        <f>IF(V29+W29=0,"",IF(V29=4,3,IF(V29=3,1,0)))</f>
        <v>3</v>
      </c>
      <c r="W28" s="131"/>
      <c r="X28" s="131">
        <f>IF(X29+Y29=0,"",IF(X29=4,3,IF(X29=3,1,0)))</f>
        <v>0</v>
      </c>
      <c r="Y28" s="131"/>
      <c r="Z28" s="131">
        <f>IF(Z29+AA29=0,"",IF(Z29=4,3,IF(Z29=3,1,0)))</f>
        <v>0</v>
      </c>
      <c r="AA28" s="131"/>
      <c r="AB28" s="131">
        <f>IF(AB29+AC29=0,"",IF(AB29=4,3,IF(AB29=3,1,0)))</f>
        <v>1</v>
      </c>
      <c r="AC28" s="131"/>
      <c r="AD28" s="182" t="str">
        <f>IF(AD29+AE29=0,"",IF(AD29=4,3,IF(AD29=3,1,0)))</f>
        <v/>
      </c>
      <c r="AE28" s="182"/>
      <c r="AF28" s="131">
        <f>IF(AF29+AG29=0,"",IF(AF29=4,3,IF(AF29=3,1,0)))</f>
        <v>0</v>
      </c>
      <c r="AG28" s="131"/>
      <c r="AH28" s="131">
        <f>IF(AH29+AI29=0,"",IF(AH29=4,3,IF(AH29=3,1,0)))</f>
        <v>0</v>
      </c>
      <c r="AI28" s="131"/>
      <c r="AJ28" s="131">
        <f>IF(AJ29+AK29=0,"",IF(AJ29=4,3,IF(AJ29=3,1,0)))</f>
        <v>1</v>
      </c>
      <c r="AK28" s="131"/>
      <c r="AL28" s="131">
        <f>IF(AL29+AM29=0,"",IF(AL29=4,3,IF(AL29=3,1,0)))</f>
        <v>0</v>
      </c>
      <c r="AM28" s="131"/>
      <c r="AN28" s="132" t="s">
        <v>27</v>
      </c>
      <c r="AO28" s="133"/>
      <c r="AP28" s="131">
        <f>IF(AP29+AQ29=0,"",IF(AP29=4,3,IF(AP29=3,1,0)))</f>
        <v>3</v>
      </c>
      <c r="AQ28" s="131"/>
      <c r="AR28" s="131">
        <f>IF(AR29+AS29=0,"",IF(AR29=4,3,IF(AR29=3,1,0)))</f>
        <v>0</v>
      </c>
      <c r="AS28" s="131"/>
      <c r="AT28" s="135">
        <f>IF(AT29+AU29=0,"",IF(AT29=4,3,IF(AT29=3,1,0)))</f>
        <v>0</v>
      </c>
      <c r="AU28" s="135"/>
      <c r="AV28" s="135">
        <f>IF(AV29+AW29=0,"",IF(AV29=4,3,IF(AV29=3,1,0)))</f>
        <v>1</v>
      </c>
      <c r="AW28" s="135"/>
      <c r="AX28" s="135">
        <f>IF(AX29+AY29=0,"",IF(AX29=4,3,IF(AX29=3,1,0)))</f>
        <v>3</v>
      </c>
      <c r="AY28" s="135"/>
      <c r="AZ28" s="135">
        <f>IF(AZ29+BA29=0,"",IF(AZ29=4,3,IF(AZ29=3,1,0)))</f>
        <v>1</v>
      </c>
      <c r="BA28" s="135"/>
      <c r="BB28" s="135">
        <f>IF(BB29+BC29=0,"",IF(BB29=4,3,IF(BB29=3,1,0)))</f>
        <v>3</v>
      </c>
      <c r="BC28" s="135"/>
      <c r="BD28" s="135">
        <f>IF(BD29+BE29=0,"",IF(BD29=4,3,IF(BD29=3,1,0)))</f>
        <v>0</v>
      </c>
      <c r="BE28" s="135"/>
      <c r="BF28" s="182" t="str">
        <f>IF(BF29+BG29=0,"",IF(BF29=4,3,IF(BF29=3,1,0)))</f>
        <v/>
      </c>
      <c r="BG28" s="182"/>
      <c r="BH28" s="135">
        <f>IF(BH29+BI29=0,"",IF(BH29=4,3,IF(BH29=3,1,0)))</f>
        <v>0</v>
      </c>
      <c r="BI28" s="135"/>
      <c r="BJ28" s="135">
        <f>IF(BJ29+BK29=0,"",IF(BJ29=4,3,IF(BJ29=3,1,0)))</f>
        <v>1</v>
      </c>
      <c r="BK28" s="135"/>
      <c r="BL28" s="135">
        <f>IF(BL29+BM29=0,"",IF(BL29=4,3,IF(BL29=3,1,0)))</f>
        <v>3</v>
      </c>
      <c r="BM28" s="135"/>
      <c r="BN28" s="135">
        <f>IF(BN29+BO29=0,"",IF(BN29=4,3,IF(BN29=3,1,0)))</f>
        <v>0</v>
      </c>
      <c r="BO28" s="135"/>
      <c r="BP28" s="135">
        <f>IF(BP29+BQ29=0,"",IF(BP29=4,3,IF(BP29=3,1,0)))</f>
        <v>0</v>
      </c>
      <c r="BQ28" s="135"/>
      <c r="BR28" s="135">
        <f>IF(BR29+BS29=0,"",IF(BR29=4,3,IF(BR29=3,1,0)))</f>
        <v>3</v>
      </c>
      <c r="BS28" s="135"/>
      <c r="BT28" s="135">
        <f>IF(BT29+BU29=0,"",IF(BT29=4,3,IF(BT29=3,1,0)))</f>
        <v>3</v>
      </c>
      <c r="BU28" s="135"/>
      <c r="BV28" s="134"/>
      <c r="BW28" s="1"/>
      <c r="BX28" s="150">
        <v>5</v>
      </c>
      <c r="BY28" s="153"/>
      <c r="BZ28" s="163" t="str">
        <f>IF(BZ29+CA29=0,"",IF(BZ29=4,3,IF(BZ29=3,1,0)))</f>
        <v/>
      </c>
      <c r="CA28" s="163"/>
      <c r="CB28" s="163" t="str">
        <f>IF(CB29+CC29=0,"",IF(CB29=4,3,IF(CB29=3,1,0)))</f>
        <v/>
      </c>
      <c r="CC28" s="163"/>
      <c r="CD28" s="163" t="str">
        <f>IF(CD29+CE29=0,"",IF(CD29=4,3,IF(CD29=3,1,0)))</f>
        <v/>
      </c>
      <c r="CE28" s="163"/>
      <c r="CF28" s="163" t="str">
        <f>IF(CF29+CG29=0,"",IF(CF29=4,3,IF(CF29=3,1,0)))</f>
        <v/>
      </c>
      <c r="CG28" s="163"/>
      <c r="CH28" s="10" t="s">
        <v>27</v>
      </c>
      <c r="CI28" s="11"/>
      <c r="CJ28" s="163" t="str">
        <f>IF(CJ29+CK29=0,"",IF(CJ29=4,3,IF(CJ29=3,1,0)))</f>
        <v/>
      </c>
      <c r="CK28" s="163"/>
      <c r="CL28" s="150">
        <f t="shared" ref="CL28" si="61">SUM(BZ28:CK28)</f>
        <v>0</v>
      </c>
      <c r="CM28" s="153"/>
      <c r="CN28" s="1"/>
      <c r="CO28" s="129">
        <f>IF($R28=1,$M28/2)+IF($R28=0,$M28)</f>
        <v>26</v>
      </c>
      <c r="CP28" s="129">
        <f>IF($T28=1,$M28/2)+IF($T28=0,$M28)</f>
        <v>26</v>
      </c>
      <c r="CQ28" s="129">
        <f>IF($V28=1,$M28/2)+IF($V28=0,$M28)</f>
        <v>0</v>
      </c>
      <c r="CR28" s="129">
        <f>IF($X28=1,$M28/2)+IF($X28=0,$M28)</f>
        <v>26</v>
      </c>
      <c r="CS28" s="129">
        <f>IF($Z28=1,$M28/2)+IF($Z28=0,$M28)</f>
        <v>26</v>
      </c>
      <c r="CT28" s="129">
        <f>IF($AB28=1,$M28/2)+IF($AB28=0,$M28)</f>
        <v>13</v>
      </c>
      <c r="CU28" s="129">
        <f>IF($AD28=1,$M28/2)+IF($AD28=0,$M28)</f>
        <v>0</v>
      </c>
      <c r="CV28" s="129">
        <f>IF($AF28=1,$M28/2)+IF($AF28=0,$M28)</f>
        <v>26</v>
      </c>
      <c r="CW28" s="129">
        <f>IF($AH28=1,$M28/2)+IF($AH28=0,$M28)</f>
        <v>26</v>
      </c>
      <c r="CX28" s="129">
        <f>IF($AJ28=1,$M28/2)+IF($AJ28=0,$M28)</f>
        <v>13</v>
      </c>
      <c r="CY28" s="129">
        <f>IF($AL28=1,$M28/2)+IF($AL28=0,$M28)</f>
        <v>26</v>
      </c>
      <c r="CZ28" s="126"/>
      <c r="DA28" s="129">
        <f>IF($AP28=1,$M28/2)+IF($AP28=0,$M28)</f>
        <v>0</v>
      </c>
      <c r="DB28" s="129">
        <f>IF($AR28=1,$M28/2)+IF($AR28=0,$M28)</f>
        <v>26</v>
      </c>
      <c r="DC28" s="129">
        <f>IF($AT28=1,$M28/2)+IF($AT28=0,$M28)</f>
        <v>26</v>
      </c>
      <c r="DD28" s="129">
        <f>IF($AV28=1,$M28/2)+IF($AV28=0,$M28)</f>
        <v>13</v>
      </c>
      <c r="DE28" s="129">
        <f>IF($AX28=1,$M28/2)+IF($AX28=0,$M28)</f>
        <v>0</v>
      </c>
      <c r="DF28" s="129">
        <f>IF($AZ28=1,$M28/2)+IF($AZ28=0,$M28)</f>
        <v>13</v>
      </c>
      <c r="DG28" s="129">
        <f>IF($BB28=1,$M28/2)+IF($BB28=0,$M28)</f>
        <v>0</v>
      </c>
      <c r="DH28" s="129">
        <f>IF($BD28=1,$M28/2)+IF($BD28=0,$M28)</f>
        <v>26</v>
      </c>
      <c r="DI28" s="129">
        <f>IF($BF28=1,$M28/2)+IF($BF28=0,$M28)</f>
        <v>0</v>
      </c>
      <c r="DJ28" s="129">
        <f>IF($BH28=1,$M28/2)+IF($BH28=0,$M28)</f>
        <v>26</v>
      </c>
      <c r="DK28" s="129">
        <f>IF($BJ28=1,$M28/2)+IF($BJ28=0,$M28)</f>
        <v>13</v>
      </c>
      <c r="DL28" s="129">
        <f>IF($BL28=1,$M28/2)+IF($BL28=0,$M28)</f>
        <v>0</v>
      </c>
      <c r="DM28" s="129">
        <f>IF($BN28=1,$M28/2)+IF($BN28=0,$M28)</f>
        <v>26</v>
      </c>
      <c r="DN28" s="129">
        <f>IF($BP28=1,$M28/2)+IF($BP28=0,$M28)</f>
        <v>26</v>
      </c>
      <c r="DO28" s="129">
        <f>IF($BR28=1,$M28/2)+IF($BR28=0,$M28)</f>
        <v>0</v>
      </c>
      <c r="DP28" s="129">
        <f>IF($BT28=1,$M28/2)+IF($BT28=0,$M28)</f>
        <v>0</v>
      </c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11.25" customHeight="1" x14ac:dyDescent="0.25">
      <c r="A29" s="150"/>
      <c r="B29" s="232"/>
      <c r="C29" s="233"/>
      <c r="D29" s="153"/>
      <c r="E29" s="147"/>
      <c r="F29" s="147"/>
      <c r="G29" s="139"/>
      <c r="H29" s="145"/>
      <c r="I29" s="147"/>
      <c r="J29" s="147"/>
      <c r="K29" s="149"/>
      <c r="L29" s="149"/>
      <c r="M29" s="229"/>
      <c r="N29" s="231"/>
      <c r="O29" s="25">
        <f>SUM(R29,T29,V29,X29,Z29,AB29,AD29,AF29,AH29,AJ29,AL29,AN29,AP29,AR29,AT29,AV29,AX29,AZ29,BB29,BD29,BF29,BH29,BJ29,BL29,BN29,BP29,BR29,BT29)</f>
        <v>56</v>
      </c>
      <c r="P29" s="26">
        <f>SUM(S29,U29,W29,Y29,AA29,AC29,AE29,AG29,AI29,AK29,AM29,AO29,AQ29,AS29,AU29,AW29,AY29,BA29,BC29,BE29,BG29,BI29,BK29,BM29,BO29,BQ29,BS29,BU29)</f>
        <v>78</v>
      </c>
      <c r="Q29" s="149"/>
      <c r="R29" s="16">
        <v>2</v>
      </c>
      <c r="S29" s="17">
        <v>4</v>
      </c>
      <c r="T29" s="18">
        <v>0</v>
      </c>
      <c r="U29" s="17">
        <v>4</v>
      </c>
      <c r="V29" s="18">
        <v>4</v>
      </c>
      <c r="W29" s="17">
        <v>2</v>
      </c>
      <c r="X29" s="18">
        <v>1</v>
      </c>
      <c r="Y29" s="17">
        <v>4</v>
      </c>
      <c r="Z29" s="18">
        <v>0</v>
      </c>
      <c r="AA29" s="17">
        <v>4</v>
      </c>
      <c r="AB29" s="18">
        <v>3</v>
      </c>
      <c r="AC29" s="17">
        <v>3</v>
      </c>
      <c r="AD29" s="36"/>
      <c r="AE29" s="35"/>
      <c r="AF29" s="18">
        <v>2</v>
      </c>
      <c r="AG29" s="17">
        <v>4</v>
      </c>
      <c r="AH29" s="18">
        <v>2</v>
      </c>
      <c r="AI29" s="17">
        <v>4</v>
      </c>
      <c r="AJ29" s="18">
        <v>3</v>
      </c>
      <c r="AK29" s="17">
        <v>3</v>
      </c>
      <c r="AL29" s="18">
        <v>1</v>
      </c>
      <c r="AM29" s="17">
        <v>4</v>
      </c>
      <c r="AN29" s="27"/>
      <c r="AO29" s="28"/>
      <c r="AP29" s="18">
        <v>4</v>
      </c>
      <c r="AQ29" s="17">
        <v>2</v>
      </c>
      <c r="AR29" s="18">
        <v>0</v>
      </c>
      <c r="AS29" s="17">
        <v>4</v>
      </c>
      <c r="AT29" s="21">
        <v>1</v>
      </c>
      <c r="AU29" s="22">
        <v>4</v>
      </c>
      <c r="AV29" s="21">
        <v>3</v>
      </c>
      <c r="AW29" s="22">
        <v>3</v>
      </c>
      <c r="AX29" s="21">
        <v>4</v>
      </c>
      <c r="AY29" s="22">
        <v>1</v>
      </c>
      <c r="AZ29" s="21">
        <v>3</v>
      </c>
      <c r="BA29" s="22">
        <v>3</v>
      </c>
      <c r="BB29" s="21">
        <v>4</v>
      </c>
      <c r="BC29" s="22">
        <v>1</v>
      </c>
      <c r="BD29" s="21">
        <v>2</v>
      </c>
      <c r="BE29" s="22">
        <v>4</v>
      </c>
      <c r="BF29" s="36"/>
      <c r="BG29" s="35"/>
      <c r="BH29" s="21">
        <v>1</v>
      </c>
      <c r="BI29" s="22">
        <v>4</v>
      </c>
      <c r="BJ29" s="21">
        <v>3</v>
      </c>
      <c r="BK29" s="22">
        <v>3</v>
      </c>
      <c r="BL29" s="21">
        <v>4</v>
      </c>
      <c r="BM29" s="22">
        <v>2</v>
      </c>
      <c r="BN29" s="21">
        <v>0</v>
      </c>
      <c r="BO29" s="22">
        <v>4</v>
      </c>
      <c r="BP29" s="21">
        <v>1</v>
      </c>
      <c r="BQ29" s="22">
        <v>4</v>
      </c>
      <c r="BR29" s="21">
        <v>4</v>
      </c>
      <c r="BS29" s="22">
        <v>1</v>
      </c>
      <c r="BT29" s="21">
        <v>4</v>
      </c>
      <c r="BU29" s="22">
        <v>2</v>
      </c>
      <c r="BV29" s="134"/>
      <c r="BW29" s="1"/>
      <c r="BX29" s="150"/>
      <c r="BY29" s="153"/>
      <c r="BZ29" s="21"/>
      <c r="CA29" s="22"/>
      <c r="CB29" s="21"/>
      <c r="CC29" s="22"/>
      <c r="CD29" s="21"/>
      <c r="CE29" s="22"/>
      <c r="CF29" s="21"/>
      <c r="CG29" s="22"/>
      <c r="CH29" s="23"/>
      <c r="CI29" s="24"/>
      <c r="CJ29" s="21"/>
      <c r="CK29" s="22"/>
      <c r="CL29" s="150"/>
      <c r="CM29" s="153"/>
      <c r="CN29" s="1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6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11.25" customHeight="1" x14ac:dyDescent="0.25">
      <c r="A30" s="150" t="s">
        <v>54</v>
      </c>
      <c r="B30" s="232" t="s">
        <v>149</v>
      </c>
      <c r="C30" s="233" t="s">
        <v>126</v>
      </c>
      <c r="D30" s="153"/>
      <c r="E30" s="146">
        <f t="shared" ref="E30" si="62">IF(G30="",0,IF(F30+G30&lt;1000,1000,F30+G30))</f>
        <v>1028</v>
      </c>
      <c r="F30" s="146">
        <f>IF(I30&gt;150,IF(H30&gt;=65,0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(15+50)%)*10),IF(I30&lt;-150,IF(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&lt;1,0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)</f>
        <v>0</v>
      </c>
      <c r="G30" s="138">
        <v>1028</v>
      </c>
      <c r="H30" s="144">
        <f t="shared" ref="H30" si="63">IF(COUNT(AT30:BU30)=0,0,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/((COUNT(AT30:BU30))*2)%)</f>
        <v>19.23076923076923</v>
      </c>
      <c r="I30" s="146">
        <f t="shared" ref="I30" si="64">IF(G30="",0,G30-IF(SUM($G$34:$G$61)=0,0,(SUM($G$34:$G$61)/(COUNT($G$34:$G$61)))))</f>
        <v>-162.53846153846143</v>
      </c>
      <c r="J30" s="146">
        <f>IF(G30=0,0,(SUM($G$6:$G$61)-G30)/(COUNT($G$6:$G$61)-1))</f>
        <v>1177.6400000000001</v>
      </c>
      <c r="K30" s="148">
        <f>SUM(R30:AS30)</f>
        <v>9</v>
      </c>
      <c r="L30" s="148">
        <f t="shared" ref="L30" si="65">SUM(AT30:BU30)</f>
        <v>6</v>
      </c>
      <c r="M30" s="228">
        <f>SUM(L30+K30)</f>
        <v>15</v>
      </c>
      <c r="N30" s="230">
        <v>26</v>
      </c>
      <c r="O30" s="140">
        <f>IF(O31+P31&lt;1,0,SUM(O31/P31))</f>
        <v>0.58139534883720934</v>
      </c>
      <c r="P30" s="141"/>
      <c r="Q30" s="148">
        <f>DA62</f>
        <v>188.5</v>
      </c>
      <c r="R30" s="177">
        <f>IF(R31+S31=0,"",IF(R31=4,3,IF(R31=3,1,0)))</f>
        <v>0</v>
      </c>
      <c r="S30" s="131"/>
      <c r="T30" s="131">
        <f>IF(T31+U31=0,"",IF(T31=4,3,IF(T31=3,1,0)))</f>
        <v>1</v>
      </c>
      <c r="U30" s="131"/>
      <c r="V30" s="131">
        <f>IF(V31+W31=0,"",IF(V31=4,3,IF(V31=3,1,0)))</f>
        <v>0</v>
      </c>
      <c r="W30" s="131"/>
      <c r="X30" s="131">
        <f>IF(X31+Y31=0,"",IF(X31=4,3,IF(X31=3,1,0)))</f>
        <v>1</v>
      </c>
      <c r="Y30" s="131"/>
      <c r="Z30" s="131">
        <f>IF(Z31+AA31=0,"",IF(Z31=4,3,IF(Z31=3,1,0)))</f>
        <v>1</v>
      </c>
      <c r="AA30" s="131"/>
      <c r="AB30" s="131">
        <f>IF(AB31+AC31=0,"",IF(AB31=4,3,IF(AB31=3,1,0)))</f>
        <v>0</v>
      </c>
      <c r="AC30" s="131"/>
      <c r="AD30" s="182" t="str">
        <f>IF(AD31+AE31=0,"",IF(AD31=4,3,IF(AD31=3,1,0)))</f>
        <v/>
      </c>
      <c r="AE30" s="182"/>
      <c r="AF30" s="131">
        <f>IF(AF31+AG31=0,"",IF(AF31=4,3,IF(AF31=3,1,0)))</f>
        <v>0</v>
      </c>
      <c r="AG30" s="131"/>
      <c r="AH30" s="131">
        <f>IF(AH31+AI31=0,"",IF(AH31=4,3,IF(AH31=3,1,0)))</f>
        <v>0</v>
      </c>
      <c r="AI30" s="131"/>
      <c r="AJ30" s="131">
        <f>IF(AJ31+AK31=0,"",IF(AJ31=4,3,IF(AJ31=3,1,0)))</f>
        <v>0</v>
      </c>
      <c r="AK30" s="131"/>
      <c r="AL30" s="131">
        <f>IF(AL31+AM31=0,"",IF(AL31=4,3,IF(AL31=3,1,0)))</f>
        <v>3</v>
      </c>
      <c r="AM30" s="131"/>
      <c r="AN30" s="131">
        <f>IF(AN31+AO31=0,"",IF(AN31=4,3,IF(AN31=3,1,0)))</f>
        <v>0</v>
      </c>
      <c r="AO30" s="131"/>
      <c r="AP30" s="132" t="s">
        <v>27</v>
      </c>
      <c r="AQ30" s="133"/>
      <c r="AR30" s="131">
        <f>IF(AR31+AS31=0,"",IF(AR31=4,3,IF(AR31=3,1,0)))</f>
        <v>3</v>
      </c>
      <c r="AS30" s="131"/>
      <c r="AT30" s="135">
        <f>IF(AT31+AU31=0,"",IF(AT31=4,3,IF(AT31=3,1,0)))</f>
        <v>0</v>
      </c>
      <c r="AU30" s="135"/>
      <c r="AV30" s="135">
        <f>IF(AV31+AW31=0,"",IF(AV31=4,3,IF(AV31=3,1,0)))</f>
        <v>0</v>
      </c>
      <c r="AW30" s="135"/>
      <c r="AX30" s="135">
        <f>IF(AX31+AY31=0,"",IF(AX31=4,3,IF(AX31=3,1,0)))</f>
        <v>1</v>
      </c>
      <c r="AY30" s="135"/>
      <c r="AZ30" s="135">
        <f>IF(AZ31+BA31=0,"",IF(AZ31=4,3,IF(AZ31=3,1,0)))</f>
        <v>0</v>
      </c>
      <c r="BA30" s="135"/>
      <c r="BB30" s="135">
        <f>IF(BB31+BC31=0,"",IF(BB31=4,3,IF(BB31=3,1,0)))</f>
        <v>0</v>
      </c>
      <c r="BC30" s="135"/>
      <c r="BD30" s="135">
        <f>IF(BD31+BE31=0,"",IF(BD31=4,3,IF(BD31=3,1,0)))</f>
        <v>0</v>
      </c>
      <c r="BE30" s="135"/>
      <c r="BF30" s="182" t="str">
        <f>IF(BF31+BG31=0,"",IF(BF31=4,3,IF(BF31=3,1,0)))</f>
        <v/>
      </c>
      <c r="BG30" s="182"/>
      <c r="BH30" s="135">
        <f>IF(BH31+BI31=0,"",IF(BH31=4,3,IF(BH31=3,1,0)))</f>
        <v>0</v>
      </c>
      <c r="BI30" s="135"/>
      <c r="BJ30" s="135">
        <f>IF(BJ31+BK31=0,"",IF(BJ31=4,3,IF(BJ31=3,1,0)))</f>
        <v>1</v>
      </c>
      <c r="BK30" s="135"/>
      <c r="BL30" s="135">
        <f>IF(BL31+BM31=0,"",IF(BL31=4,3,IF(BL31=3,1,0)))</f>
        <v>0</v>
      </c>
      <c r="BM30" s="135"/>
      <c r="BN30" s="135">
        <f>IF(BN31+BO31=0,"",IF(BN31=4,3,IF(BN31=3,1,0)))</f>
        <v>0</v>
      </c>
      <c r="BO30" s="135"/>
      <c r="BP30" s="135">
        <f>IF(BP31+BQ31=0,"",IF(BP31=4,3,IF(BP31=3,1,0)))</f>
        <v>3</v>
      </c>
      <c r="BQ30" s="135"/>
      <c r="BR30" s="135">
        <f>IF(BR31+BS31=0,"",IF(BR31=4,3,IF(BR31=3,1,0)))</f>
        <v>0</v>
      </c>
      <c r="BS30" s="135"/>
      <c r="BT30" s="135">
        <f>IF(BT31+BU31=0,"",IF(BT31=4,3,IF(BT31=3,1,0)))</f>
        <v>1</v>
      </c>
      <c r="BU30" s="135"/>
      <c r="BV30" s="134"/>
      <c r="BW30" s="1"/>
      <c r="BX30" s="150">
        <v>6</v>
      </c>
      <c r="BY30" s="153"/>
      <c r="BZ30" s="163" t="str">
        <f>IF(BZ31+CA31=0,"",IF(BZ31=4,3,IF(BZ31=3,1,0)))</f>
        <v/>
      </c>
      <c r="CA30" s="163"/>
      <c r="CB30" s="163" t="str">
        <f>IF(CB31+CC31=0,"",IF(CB31=4,3,IF(CB31=3,1,0)))</f>
        <v/>
      </c>
      <c r="CC30" s="163"/>
      <c r="CD30" s="163" t="str">
        <f>IF(CD31+CE31=0,"",IF(CD31=4,3,IF(CD31=3,1,0)))</f>
        <v/>
      </c>
      <c r="CE30" s="163"/>
      <c r="CF30" s="163" t="str">
        <f>IF(CF31+CG31=0,"",IF(CF31=4,3,IF(CF31=3,1,0)))</f>
        <v/>
      </c>
      <c r="CG30" s="163"/>
      <c r="CH30" s="163" t="str">
        <f>IF(CH31+CI31=0,"",IF(CH31=4,3,IF(CH31=3,1,0)))</f>
        <v/>
      </c>
      <c r="CI30" s="163"/>
      <c r="CJ30" s="10" t="s">
        <v>27</v>
      </c>
      <c r="CK30" s="11"/>
      <c r="CL30" s="150">
        <f t="shared" ref="CL30" si="66">SUM(BZ30:CK30)</f>
        <v>0</v>
      </c>
      <c r="CM30" s="153"/>
      <c r="CN30" s="1"/>
      <c r="CO30" s="129">
        <f>IF($R30=1,$M30/2)+IF($R30=0,$M30)</f>
        <v>15</v>
      </c>
      <c r="CP30" s="129">
        <f>IF($T30=1,$M30/2)+IF($T30=0,$M30)</f>
        <v>7.5</v>
      </c>
      <c r="CQ30" s="129">
        <f>IF($V30=1,$M30/2)+IF($V30=0,$M30)</f>
        <v>15</v>
      </c>
      <c r="CR30" s="129">
        <f>IF($X30=1,$M30/2)+IF($X30=0,$M30)</f>
        <v>7.5</v>
      </c>
      <c r="CS30" s="129">
        <f>IF($Z30=1,$M30/2)+IF($Z30=0,$M30)</f>
        <v>7.5</v>
      </c>
      <c r="CT30" s="129">
        <f>IF($AB30=1,$M30/2)+IF($AB30=0,$M30)</f>
        <v>15</v>
      </c>
      <c r="CU30" s="129">
        <f>IF($AD30=1,$M30/2)+IF($AD30=0,$M30)</f>
        <v>0</v>
      </c>
      <c r="CV30" s="129">
        <f>IF($AF30=1,$M30/2)+IF($AF30=0,$M30)</f>
        <v>15</v>
      </c>
      <c r="CW30" s="129">
        <f>IF($AH30=1,$M30/2)+IF($AH30=0,$M30)</f>
        <v>15</v>
      </c>
      <c r="CX30" s="129">
        <f>IF($AJ30=1,$M30/2)+IF($AJ30=0,$M30)</f>
        <v>15</v>
      </c>
      <c r="CY30" s="129">
        <f>IF($AL30=1,$M30/2)+IF($AL30=0,$M30)</f>
        <v>0</v>
      </c>
      <c r="CZ30" s="129">
        <f>IF($AN30=1,$M30/2)+IF($AN30=0,$M30)</f>
        <v>15</v>
      </c>
      <c r="DA30" s="126"/>
      <c r="DB30" s="129">
        <f>IF($AR30=1,$M30/2)+IF($AR30=0,$M30)</f>
        <v>0</v>
      </c>
      <c r="DC30" s="129">
        <f>IF($AT30=1,$M30/2)+IF($AT30=0,$M30)</f>
        <v>15</v>
      </c>
      <c r="DD30" s="129">
        <f>IF($AV30=1,$M30/2)+IF($AV30=0,$M30)</f>
        <v>15</v>
      </c>
      <c r="DE30" s="129">
        <f>IF($AX30=1,$M30/2)+IF($AX30=0,$M30)</f>
        <v>7.5</v>
      </c>
      <c r="DF30" s="129">
        <f>IF($AZ30=1,$M30/2)+IF($AZ30=0,$M30)</f>
        <v>15</v>
      </c>
      <c r="DG30" s="129">
        <f>IF($BB30=1,$M30/2)+IF($BB30=0,$M30)</f>
        <v>15</v>
      </c>
      <c r="DH30" s="129">
        <f>IF($BD30=1,$M30/2)+IF($BD30=0,$M30)</f>
        <v>15</v>
      </c>
      <c r="DI30" s="129">
        <f>IF($BF30=1,$M30/2)+IF($BF30=0,$M30)</f>
        <v>0</v>
      </c>
      <c r="DJ30" s="129">
        <f>IF($BH30=1,$M30/2)+IF($BH30=0,$M30)</f>
        <v>15</v>
      </c>
      <c r="DK30" s="129">
        <f>IF($BJ30=1,$M30/2)+IF($BJ30=0,$M30)</f>
        <v>7.5</v>
      </c>
      <c r="DL30" s="129">
        <f>IF($BL30=1,$M30/2)+IF($BL30=0,$M30)</f>
        <v>15</v>
      </c>
      <c r="DM30" s="129">
        <f>IF($BN30=1,$M30/2)+IF($BN30=0,$M30)</f>
        <v>15</v>
      </c>
      <c r="DN30" s="129">
        <f>IF($BP30=1,$M30/2)+IF($BP30=0,$M30)</f>
        <v>0</v>
      </c>
      <c r="DO30" s="129">
        <f>IF($BR30=1,$M30/2)+IF($BR30=0,$M30)</f>
        <v>15</v>
      </c>
      <c r="DP30" s="129">
        <f>IF($BT30=1,$M30/2)+IF($BT30=0,$M30)</f>
        <v>7.5</v>
      </c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11.25" customHeight="1" x14ac:dyDescent="0.25">
      <c r="A31" s="150"/>
      <c r="B31" s="232"/>
      <c r="C31" s="233"/>
      <c r="D31" s="153"/>
      <c r="E31" s="147"/>
      <c r="F31" s="147"/>
      <c r="G31" s="139"/>
      <c r="H31" s="145"/>
      <c r="I31" s="147"/>
      <c r="J31" s="147"/>
      <c r="K31" s="149"/>
      <c r="L31" s="149"/>
      <c r="M31" s="229"/>
      <c r="N31" s="231"/>
      <c r="O31" s="25">
        <f>SUM(R31,T31,V31,X31,Z31,AB31,AD31,AF31,AH31,AJ31,AL31,AN31,AP31,AR31,AT31,AV31,AX31,AZ31,BB31,BD31,BF31,BH31,BJ31,BL31,BN31,BP31,BR31,BT31)</f>
        <v>50</v>
      </c>
      <c r="P31" s="26">
        <f>SUM(S31,U31,W31,Y31,AA31,AC31,AE31,AG31,AI31,AK31,AM31,AO31,AQ31,AS31,AU31,AW31,AY31,BA31,BC31,BE31,BG31,BI31,BK31,BM31,BO31,BQ31,BS31,BU31)</f>
        <v>86</v>
      </c>
      <c r="Q31" s="149"/>
      <c r="R31" s="16">
        <v>2</v>
      </c>
      <c r="S31" s="17">
        <v>4</v>
      </c>
      <c r="T31" s="18">
        <v>3</v>
      </c>
      <c r="U31" s="17">
        <v>3</v>
      </c>
      <c r="V31" s="18">
        <v>2</v>
      </c>
      <c r="W31" s="17">
        <v>4</v>
      </c>
      <c r="X31" s="18">
        <v>3</v>
      </c>
      <c r="Y31" s="17">
        <v>3</v>
      </c>
      <c r="Z31" s="18">
        <v>3</v>
      </c>
      <c r="AA31" s="17">
        <v>3</v>
      </c>
      <c r="AB31" s="18">
        <v>1</v>
      </c>
      <c r="AC31" s="17">
        <v>4</v>
      </c>
      <c r="AD31" s="36"/>
      <c r="AE31" s="35"/>
      <c r="AF31" s="18">
        <v>2</v>
      </c>
      <c r="AG31" s="17">
        <v>4</v>
      </c>
      <c r="AH31" s="18">
        <v>1</v>
      </c>
      <c r="AI31" s="17">
        <v>4</v>
      </c>
      <c r="AJ31" s="18">
        <v>1</v>
      </c>
      <c r="AK31" s="17">
        <v>4</v>
      </c>
      <c r="AL31" s="18">
        <v>4</v>
      </c>
      <c r="AM31" s="17">
        <v>2</v>
      </c>
      <c r="AN31" s="18">
        <v>2</v>
      </c>
      <c r="AO31" s="17">
        <v>4</v>
      </c>
      <c r="AP31" s="171"/>
      <c r="AQ31" s="172"/>
      <c r="AR31" s="18">
        <v>4</v>
      </c>
      <c r="AS31" s="17">
        <v>2</v>
      </c>
      <c r="AT31" s="21">
        <v>0</v>
      </c>
      <c r="AU31" s="22">
        <v>4</v>
      </c>
      <c r="AV31" s="21">
        <v>2</v>
      </c>
      <c r="AW31" s="22">
        <v>4</v>
      </c>
      <c r="AX31" s="21">
        <v>3</v>
      </c>
      <c r="AY31" s="22">
        <v>3</v>
      </c>
      <c r="AZ31" s="21">
        <v>1</v>
      </c>
      <c r="BA31" s="22">
        <v>4</v>
      </c>
      <c r="BB31" s="21">
        <v>2</v>
      </c>
      <c r="BC31" s="22">
        <v>4</v>
      </c>
      <c r="BD31" s="21">
        <v>2</v>
      </c>
      <c r="BE31" s="22">
        <v>4</v>
      </c>
      <c r="BF31" s="36"/>
      <c r="BG31" s="35"/>
      <c r="BH31" s="21">
        <v>0</v>
      </c>
      <c r="BI31" s="22">
        <v>4</v>
      </c>
      <c r="BJ31" s="21">
        <v>3</v>
      </c>
      <c r="BK31" s="22">
        <v>3</v>
      </c>
      <c r="BL31" s="21">
        <v>0</v>
      </c>
      <c r="BM31" s="22">
        <v>4</v>
      </c>
      <c r="BN31" s="21">
        <v>1</v>
      </c>
      <c r="BO31" s="22">
        <v>4</v>
      </c>
      <c r="BP31" s="21">
        <v>4</v>
      </c>
      <c r="BQ31" s="22">
        <v>0</v>
      </c>
      <c r="BR31" s="21">
        <v>1</v>
      </c>
      <c r="BS31" s="22">
        <v>4</v>
      </c>
      <c r="BT31" s="21">
        <v>3</v>
      </c>
      <c r="BU31" s="22">
        <v>3</v>
      </c>
      <c r="BV31" s="134"/>
      <c r="BW31" s="1"/>
      <c r="BX31" s="150"/>
      <c r="BY31" s="153"/>
      <c r="BZ31" s="21"/>
      <c r="CA31" s="30"/>
      <c r="CB31" s="21"/>
      <c r="CC31" s="30"/>
      <c r="CD31" s="21"/>
      <c r="CE31" s="30"/>
      <c r="CF31" s="21"/>
      <c r="CG31" s="30"/>
      <c r="CH31" s="21"/>
      <c r="CI31" s="30"/>
      <c r="CJ31" s="23"/>
      <c r="CK31" s="24"/>
      <c r="CL31" s="150"/>
      <c r="CM31" s="153"/>
      <c r="CN31" s="1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6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11.25" customHeight="1" x14ac:dyDescent="0.25">
      <c r="A32" s="150" t="s">
        <v>57</v>
      </c>
      <c r="B32" s="232" t="s">
        <v>150</v>
      </c>
      <c r="C32" s="233" t="s">
        <v>126</v>
      </c>
      <c r="D32" s="153"/>
      <c r="E32" s="146">
        <f t="shared" ref="E32" si="67">IF(G32="",0,IF(F32+G32&lt;1000,1000,F32+G32))</f>
        <v>1037</v>
      </c>
      <c r="F32" s="146">
        <f>IF(I32&gt;150,IF(H32&gt;=65,0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(15+50)%)*10),IF(I32&lt;-150,IF(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&lt;1,0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)</f>
        <v>0</v>
      </c>
      <c r="G32" s="138">
        <v>1037</v>
      </c>
      <c r="H32" s="144">
        <f>IF(COUNT(AT32:BU32)=0,0,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/((COUNT(AT32:BU32))*2)%)</f>
        <v>23.076923076923077</v>
      </c>
      <c r="I32" s="146">
        <f>IF(G32="",0,G32-IF(SUM($G$34:$G$61)=0,0,(SUM($G$34:$G$61)/(COUNT($G$34:$G$61)))))</f>
        <v>-153.53846153846143</v>
      </c>
      <c r="J32" s="146">
        <f>IF(G32=0,0,(SUM($G$6:$G$61)-G32)/(COUNT($G$6:$G$61)-1))</f>
        <v>1177.28</v>
      </c>
      <c r="K32" s="148">
        <f>SUM(R32:AS32)</f>
        <v>11</v>
      </c>
      <c r="L32" s="148">
        <f>SUM(AT32:BU32)</f>
        <v>7</v>
      </c>
      <c r="M32" s="228">
        <f>SUM(L32+K32)</f>
        <v>18</v>
      </c>
      <c r="N32" s="230">
        <v>24</v>
      </c>
      <c r="O32" s="140">
        <f>IF(O33+P33&lt;1,0,SUM(O33/P33))</f>
        <v>0.62195121951219512</v>
      </c>
      <c r="P32" s="141"/>
      <c r="Q32" s="148">
        <f>DB62</f>
        <v>256</v>
      </c>
      <c r="R32" s="177">
        <f>IF(R33+S33=0,"",IF(R33=4,3,IF(R33=3,1,0)))</f>
        <v>0</v>
      </c>
      <c r="S32" s="131"/>
      <c r="T32" s="131">
        <f>IF(T33+U33=0,"",IF(T33=4,3,IF(T33=3,1,0)))</f>
        <v>1</v>
      </c>
      <c r="U32" s="131"/>
      <c r="V32" s="131">
        <f>IF(V33+W33=0,"",IF(V33=4,3,IF(V33=3,1,0)))</f>
        <v>0</v>
      </c>
      <c r="W32" s="131"/>
      <c r="X32" s="131">
        <f>IF(X33+Y33=0,"",IF(X33=4,3,IF(X33=3,1,0)))</f>
        <v>0</v>
      </c>
      <c r="Y32" s="131"/>
      <c r="Z32" s="131">
        <f>IF(Z33+AA33=0,"",IF(Z33=4,3,IF(Z33=3,1,0)))</f>
        <v>0</v>
      </c>
      <c r="AA32" s="131"/>
      <c r="AB32" s="131">
        <f>IF(AB33+AC33=0,"",IF(AB33=4,3,IF(AB33=3,1,0)))</f>
        <v>3</v>
      </c>
      <c r="AC32" s="131"/>
      <c r="AD32" s="182" t="str">
        <f>IF(AD33+AE33=0,"",IF(AD33=4,3,IF(AD33=3,1,0)))</f>
        <v/>
      </c>
      <c r="AE32" s="182"/>
      <c r="AF32" s="131">
        <f>IF(AF33+AG33=0,"",IF(AF33=4,3,IF(AF33=3,1,0)))</f>
        <v>3</v>
      </c>
      <c r="AG32" s="131"/>
      <c r="AH32" s="131">
        <f>IF(AH33+AI33=0,"",IF(AH33=4,3,IF(AH33=3,1,0)))</f>
        <v>0</v>
      </c>
      <c r="AI32" s="131"/>
      <c r="AJ32" s="131">
        <f>IF(AJ33+AK33=0,"",IF(AJ33=4,3,IF(AJ33=3,1,0)))</f>
        <v>0</v>
      </c>
      <c r="AK32" s="131"/>
      <c r="AL32" s="131">
        <f>IF(AL33+AM33=0,"",IF(AL33=4,3,IF(AL33=3,1,0)))</f>
        <v>1</v>
      </c>
      <c r="AM32" s="131"/>
      <c r="AN32" s="131">
        <f>IF(AN33+AO33=0,"",IF(AN33=4,3,IF(AN33=3,1,0)))</f>
        <v>3</v>
      </c>
      <c r="AO32" s="131"/>
      <c r="AP32" s="131">
        <f>IF(AP33+AQ33=0,"",IF(AP33=4,3,IF(AP33=3,1,0)))</f>
        <v>0</v>
      </c>
      <c r="AQ32" s="131"/>
      <c r="AR32" s="132" t="s">
        <v>27</v>
      </c>
      <c r="AS32" s="133"/>
      <c r="AT32" s="135">
        <f>IF(AT33+AU33=0,"",IF(AT33=4,3,IF(AT33=3,1,0)))</f>
        <v>0</v>
      </c>
      <c r="AU32" s="135"/>
      <c r="AV32" s="135">
        <f>IF(AV33+AW33=0,"",IF(AV33=4,3,IF(AV33=3,1,0)))</f>
        <v>0</v>
      </c>
      <c r="AW32" s="135"/>
      <c r="AX32" s="135">
        <f>IF(AX33+AY33=0,"",IF(AX33=4,3,IF(AX33=3,1,0)))</f>
        <v>0</v>
      </c>
      <c r="AY32" s="135"/>
      <c r="AZ32" s="135">
        <f>IF(AZ33+BA33=0,"",IF(AZ33=4,3,IF(AZ33=3,1,0)))</f>
        <v>0</v>
      </c>
      <c r="BA32" s="135"/>
      <c r="BB32" s="135">
        <f>IF(BB33+BC33=0,"",IF(BB33=4,3,IF(BB33=3,1,0)))</f>
        <v>0</v>
      </c>
      <c r="BC32" s="135"/>
      <c r="BD32" s="135">
        <f>IF(BD33+BE33=0,"",IF(BD33=4,3,IF(BD33=3,1,0)))</f>
        <v>0</v>
      </c>
      <c r="BE32" s="135"/>
      <c r="BF32" s="182" t="str">
        <f>IF(BF33+BG33=0,"",IF(BF33=4,3,IF(BF33=3,1,0)))</f>
        <v/>
      </c>
      <c r="BG32" s="182"/>
      <c r="BH32" s="135">
        <f>IF(BH33+BI33=0,"",IF(BH33=4,3,IF(BH33=3,1,0)))</f>
        <v>1</v>
      </c>
      <c r="BI32" s="135"/>
      <c r="BJ32" s="135">
        <f>IF(BJ33+BK33=0,"",IF(BJ33=4,3,IF(BJ33=3,1,0)))</f>
        <v>1</v>
      </c>
      <c r="BK32" s="135"/>
      <c r="BL32" s="135">
        <f>IF(BL33+BM33=0,"",IF(BL33=4,3,IF(BL33=3,1,0)))</f>
        <v>0</v>
      </c>
      <c r="BM32" s="135"/>
      <c r="BN32" s="135">
        <f>IF(BN33+BO33=0,"",IF(BN33=4,3,IF(BN33=3,1,0)))</f>
        <v>3</v>
      </c>
      <c r="BO32" s="135"/>
      <c r="BP32" s="135">
        <f>IF(BP33+BQ33=0,"",IF(BP33=4,3,IF(BP33=3,1,0)))</f>
        <v>0</v>
      </c>
      <c r="BQ32" s="135"/>
      <c r="BR32" s="135">
        <f>IF(BR33+BS33=0,"",IF(BR33=4,3,IF(BR33=3,1,0)))</f>
        <v>1</v>
      </c>
      <c r="BS32" s="135"/>
      <c r="BT32" s="135">
        <f>IF(BT33+BU33=0,"",IF(BT33=4,3,IF(BT33=3,1,0)))</f>
        <v>1</v>
      </c>
      <c r="BU32" s="135"/>
      <c r="BV32" s="134"/>
      <c r="BW32" s="1"/>
      <c r="BX32" s="174" t="s">
        <v>4</v>
      </c>
      <c r="BY32" s="174" t="s">
        <v>21</v>
      </c>
      <c r="BZ32" s="174">
        <v>1</v>
      </c>
      <c r="CA32" s="174"/>
      <c r="CB32" s="174">
        <v>2</v>
      </c>
      <c r="CC32" s="174"/>
      <c r="CD32" s="174">
        <v>3</v>
      </c>
      <c r="CE32" s="174"/>
      <c r="CF32" s="174">
        <v>4</v>
      </c>
      <c r="CG32" s="174"/>
      <c r="CH32" s="174">
        <v>5</v>
      </c>
      <c r="CI32" s="174"/>
      <c r="CJ32" s="174">
        <v>6</v>
      </c>
      <c r="CK32" s="174"/>
      <c r="CL32" s="174" t="s">
        <v>22</v>
      </c>
      <c r="CM32" s="174" t="s">
        <v>17</v>
      </c>
      <c r="CN32" s="1"/>
      <c r="CO32" s="129">
        <f>IF($R32=1,$M32/2)+IF($R32=0,$M32)</f>
        <v>18</v>
      </c>
      <c r="CP32" s="129">
        <f>IF($T32=1,$M32/2)+IF($T32=0,$M32)</f>
        <v>9</v>
      </c>
      <c r="CQ32" s="129">
        <f>IF($V32=1,$M32/2)+IF($V32=0,$M32)</f>
        <v>18</v>
      </c>
      <c r="CR32" s="129">
        <f>IF($X32=1,$M32/2)+IF($X32=0,$M32)</f>
        <v>18</v>
      </c>
      <c r="CS32" s="129">
        <f>IF($Z32=1,$M32/2)+IF($Z32=0,$M32)</f>
        <v>18</v>
      </c>
      <c r="CT32" s="129">
        <f>IF($AB32=1,$M32/2)+IF($AB32=0,$M32)</f>
        <v>0</v>
      </c>
      <c r="CU32" s="129">
        <f>IF($AD32=1,$M32/2)+IF($AD32=0,$M32)</f>
        <v>0</v>
      </c>
      <c r="CV32" s="129">
        <f>IF($AF32=1,$M32/2)+IF($AF32=0,$M32)</f>
        <v>0</v>
      </c>
      <c r="CW32" s="129">
        <f>IF($AH32=1,$M32/2)+IF($AH32=0,$M32)</f>
        <v>18</v>
      </c>
      <c r="CX32" s="129">
        <f>IF($AJ32=1,$M32/2)+IF($AJ32=0,$M32)</f>
        <v>18</v>
      </c>
      <c r="CY32" s="129">
        <f>IF($AL32=1,$M32/2)+IF($AL32=0,$M32)</f>
        <v>9</v>
      </c>
      <c r="CZ32" s="129">
        <f>IF($AN32=1,$M32/2)+IF($AN32=0,$M32)</f>
        <v>0</v>
      </c>
      <c r="DA32" s="129">
        <f>IF($AP32=1,$M32/2)+IF($AP32=0,$M32)</f>
        <v>18</v>
      </c>
      <c r="DB32" s="126"/>
      <c r="DC32" s="129">
        <f>IF($AT32=1,$M32/2)+IF($AT32=0,$M32)</f>
        <v>18</v>
      </c>
      <c r="DD32" s="129">
        <f>IF($AV32=1,$M32/2)+IF($AV32=0,$M32)</f>
        <v>18</v>
      </c>
      <c r="DE32" s="129">
        <f>IF($AX32=1,$M32/2)+IF($AX32=0,$M32)</f>
        <v>18</v>
      </c>
      <c r="DF32" s="129">
        <f>IF($AZ32=1,$M32/2)+IF($AZ32=0,$M32)</f>
        <v>18</v>
      </c>
      <c r="DG32" s="129">
        <f>IF($BB32=1,$M32/2)+IF($BB32=0,$M32)</f>
        <v>18</v>
      </c>
      <c r="DH32" s="129">
        <f>IF($BD32=1,$M32/2)+IF($BD32=0,$M32)</f>
        <v>18</v>
      </c>
      <c r="DI32" s="129">
        <f>IF($BF32=1,$M32/2)+IF($BF32=0,$M32)</f>
        <v>0</v>
      </c>
      <c r="DJ32" s="129">
        <f>IF($BH32=1,$M32/2)+IF($BH32=0,$M32)</f>
        <v>9</v>
      </c>
      <c r="DK32" s="129">
        <f>IF($BJ32=1,$M32/2)+IF($BJ32=0,$M32)</f>
        <v>9</v>
      </c>
      <c r="DL32" s="129">
        <f>IF($BL32=1,$M32/2)+IF($BL32=0,$M32)</f>
        <v>18</v>
      </c>
      <c r="DM32" s="129">
        <f>IF($BN32=1,$M32/2)+IF($BN32=0,$M32)</f>
        <v>0</v>
      </c>
      <c r="DN32" s="129">
        <f>IF($BP32=1,$M32/2)+IF($BP32=0,$M32)</f>
        <v>18</v>
      </c>
      <c r="DO32" s="129">
        <f>IF($BR32=1,$M32/2)+IF($BR32=0,$M32)</f>
        <v>9</v>
      </c>
      <c r="DP32" s="129">
        <f>IF($BT32=1,$M32/2)+IF($BT32=0,$M32)</f>
        <v>9</v>
      </c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11.25" customHeight="1" x14ac:dyDescent="0.25">
      <c r="A33" s="150"/>
      <c r="B33" s="232"/>
      <c r="C33" s="233"/>
      <c r="D33" s="153"/>
      <c r="E33" s="147"/>
      <c r="F33" s="147"/>
      <c r="G33" s="139"/>
      <c r="H33" s="145"/>
      <c r="I33" s="147"/>
      <c r="J33" s="147"/>
      <c r="K33" s="149"/>
      <c r="L33" s="149"/>
      <c r="M33" s="229"/>
      <c r="N33" s="231"/>
      <c r="O33" s="25">
        <f>SUM(R33,T33,V33,X33,Z33,AB33,AD33,AF33,AH33,AJ33,AL33,AN33,AP33,AR33,AT33,AV33,AX33,AZ33,BB33,BD33,BF33,BH33,BJ33,BL33,BN33,BP33,BR33,BT33)</f>
        <v>51</v>
      </c>
      <c r="P33" s="26">
        <f>SUM(S33,U33,W33,Y33,AA33,AC33,AE33,AG33,AI33,AK33,AM33,AO33,AQ33,AS33,AU33,AW33,AY33,BA33,BC33,BE33,BG33,BI33,BK33,BM33,BO33,BQ33,BS33,BU33)</f>
        <v>82</v>
      </c>
      <c r="Q33" s="149"/>
      <c r="R33" s="16">
        <v>2</v>
      </c>
      <c r="S33" s="31">
        <v>4</v>
      </c>
      <c r="T33" s="18">
        <v>3</v>
      </c>
      <c r="U33" s="31">
        <v>3</v>
      </c>
      <c r="V33" s="18">
        <v>1</v>
      </c>
      <c r="W33" s="31">
        <v>4</v>
      </c>
      <c r="X33" s="18">
        <v>0</v>
      </c>
      <c r="Y33" s="31">
        <v>4</v>
      </c>
      <c r="Z33" s="18">
        <v>1</v>
      </c>
      <c r="AA33" s="31">
        <v>4</v>
      </c>
      <c r="AB33" s="18">
        <v>4</v>
      </c>
      <c r="AC33" s="31">
        <v>2</v>
      </c>
      <c r="AD33" s="36"/>
      <c r="AE33" s="37"/>
      <c r="AF33" s="18">
        <v>4</v>
      </c>
      <c r="AG33" s="31">
        <v>1</v>
      </c>
      <c r="AH33" s="18">
        <v>1</v>
      </c>
      <c r="AI33" s="31">
        <v>4</v>
      </c>
      <c r="AJ33" s="18">
        <v>1</v>
      </c>
      <c r="AK33" s="31">
        <v>4</v>
      </c>
      <c r="AL33" s="18">
        <v>3</v>
      </c>
      <c r="AM33" s="31">
        <v>3</v>
      </c>
      <c r="AN33" s="18">
        <v>4</v>
      </c>
      <c r="AO33" s="31">
        <v>0</v>
      </c>
      <c r="AP33" s="18">
        <v>2</v>
      </c>
      <c r="AQ33" s="31">
        <v>4</v>
      </c>
      <c r="AR33" s="171"/>
      <c r="AS33" s="172"/>
      <c r="AT33" s="21">
        <v>1</v>
      </c>
      <c r="AU33" s="30">
        <v>4</v>
      </c>
      <c r="AV33" s="21">
        <v>1</v>
      </c>
      <c r="AW33" s="30">
        <v>4</v>
      </c>
      <c r="AX33" s="21">
        <v>1</v>
      </c>
      <c r="AY33" s="30">
        <v>4</v>
      </c>
      <c r="AZ33" s="21">
        <v>2</v>
      </c>
      <c r="BA33" s="30">
        <v>4</v>
      </c>
      <c r="BB33" s="21">
        <v>0</v>
      </c>
      <c r="BC33" s="30">
        <v>4</v>
      </c>
      <c r="BD33" s="21">
        <v>1</v>
      </c>
      <c r="BE33" s="30">
        <v>4</v>
      </c>
      <c r="BF33" s="36"/>
      <c r="BG33" s="37"/>
      <c r="BH33" s="21">
        <v>3</v>
      </c>
      <c r="BI33" s="30">
        <v>3</v>
      </c>
      <c r="BJ33" s="21">
        <v>3</v>
      </c>
      <c r="BK33" s="30">
        <v>3</v>
      </c>
      <c r="BL33" s="21">
        <v>1</v>
      </c>
      <c r="BM33" s="30">
        <v>4</v>
      </c>
      <c r="BN33" s="21">
        <v>4</v>
      </c>
      <c r="BO33" s="30">
        <v>1</v>
      </c>
      <c r="BP33" s="21">
        <v>2</v>
      </c>
      <c r="BQ33" s="30">
        <v>4</v>
      </c>
      <c r="BR33" s="21">
        <v>3</v>
      </c>
      <c r="BS33" s="30">
        <v>3</v>
      </c>
      <c r="BT33" s="21">
        <v>3</v>
      </c>
      <c r="BU33" s="30">
        <v>3</v>
      </c>
      <c r="BV33" s="134"/>
      <c r="BW33" s="1"/>
      <c r="BX33" s="175"/>
      <c r="BY33" s="175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5"/>
      <c r="CM33" s="175"/>
      <c r="CN33" s="1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6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11.25" customHeight="1" x14ac:dyDescent="0.25">
      <c r="A34" s="173" t="s">
        <v>59</v>
      </c>
      <c r="B34" s="162" t="s">
        <v>151</v>
      </c>
      <c r="C34" s="233" t="s">
        <v>152</v>
      </c>
      <c r="D34" s="153"/>
      <c r="E34" s="146">
        <f>IF(G34="",0,IF(F34+G34&lt;1000,1000,F34+G34))</f>
        <v>1283.3600000000001</v>
      </c>
      <c r="F34" s="154">
        <f>IF(I34&gt;150,IF(H34&gt;=65,0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(15+50)%)*10),IF(I34&lt;-150,IF(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&lt;1,0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)</f>
        <v>35.360000000000014</v>
      </c>
      <c r="G34" s="138">
        <v>1248</v>
      </c>
      <c r="H34" s="144">
        <f>IF(COUNT(R34:AS34)=0,0,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/((COUNT(R34:AS34))*2)%)</f>
        <v>73.07692307692308</v>
      </c>
      <c r="I34" s="146">
        <f>IF(G34="",0,G34-IF(SUM($G$6:$G$33)=0,0,(SUM($G$6:$G$33)/(COUNT($G$6:$G$33)))))</f>
        <v>94.769230769230717</v>
      </c>
      <c r="J34" s="146">
        <f>IF(G34=0,0,(SUM($G$6:$G$61)-G34)/(COUNT($G$6:$G$61)-1))</f>
        <v>1168.8399999999999</v>
      </c>
      <c r="K34" s="148">
        <f>SUM(AT34:BU34)</f>
        <v>21</v>
      </c>
      <c r="L34" s="148">
        <f>SUM(R34:AS34)</f>
        <v>27</v>
      </c>
      <c r="M34" s="228">
        <f>SUM(L34+K34)</f>
        <v>48</v>
      </c>
      <c r="N34" s="240">
        <v>2</v>
      </c>
      <c r="O34" s="140">
        <f>IF(O35+P35&lt;1,0,SUM(O35/P35))</f>
        <v>1.4905660377358489</v>
      </c>
      <c r="P34" s="141"/>
      <c r="Q34" s="170">
        <f>DC62</f>
        <v>525</v>
      </c>
      <c r="R34" s="135">
        <f>IF(R35+S35=0,"",IF(R35=4,3,IF(R35=3,1,0)))</f>
        <v>3</v>
      </c>
      <c r="S34" s="135"/>
      <c r="T34" s="135">
        <f>IF(T35+U35=0,"",IF(T35=4,3,IF(T35=3,1,0)))</f>
        <v>3</v>
      </c>
      <c r="U34" s="135"/>
      <c r="V34" s="135">
        <f>IF(V35+W35=0,"",IF(V35=4,3,IF(V35=3,1,0)))</f>
        <v>3</v>
      </c>
      <c r="W34" s="135"/>
      <c r="X34" s="155">
        <f>IF(X35+Y35=0,"",IF(X35=4,3,IF(X35=3,1,0)))</f>
        <v>3</v>
      </c>
      <c r="Y34" s="155"/>
      <c r="Z34" s="155">
        <f>IF(Z35+AA35=0,"",IF(Z35=4,3,IF(Z35=3,1,0)))</f>
        <v>1</v>
      </c>
      <c r="AA34" s="155"/>
      <c r="AB34" s="135">
        <f>IF(AB35+AC35=0,"",IF(AB35=4,3,IF(AB35=3,1,0)))</f>
        <v>1</v>
      </c>
      <c r="AC34" s="135"/>
      <c r="AD34" s="182" t="str">
        <f>IF(AD35+AE35=0,"",IF(AD35=4,3,IF(AD35=3,1,0)))</f>
        <v/>
      </c>
      <c r="AE34" s="182"/>
      <c r="AF34" s="155">
        <f>IF(AF35+AG35=0,"",IF(AF35=4,3,IF(AF35=3,1,0)))</f>
        <v>1</v>
      </c>
      <c r="AG34" s="155"/>
      <c r="AH34" s="135">
        <f>IF(AH35+AI35=0,"",IF(AH35=4,3,IF(AH35=3,1,0)))</f>
        <v>3</v>
      </c>
      <c r="AI34" s="135"/>
      <c r="AJ34" s="155">
        <f>IF(AJ35+AK35=0,"",IF(AJ35=4,3,IF(AJ35=3,1,0)))</f>
        <v>0</v>
      </c>
      <c r="AK34" s="155"/>
      <c r="AL34" s="155">
        <f>IF(AL35+AM35=0,"",IF(AL35=4,3,IF(AL35=3,1,0)))</f>
        <v>0</v>
      </c>
      <c r="AM34" s="155"/>
      <c r="AN34" s="135">
        <f>IF(AN35+AO35=0,"",IF(AN35=4,3,IF(AN35=3,1,0)))</f>
        <v>3</v>
      </c>
      <c r="AO34" s="135"/>
      <c r="AP34" s="135">
        <f>IF(AP35+AQ35=0,"",IF(AP35=4,3,IF(AP35=3,1,0)))</f>
        <v>3</v>
      </c>
      <c r="AQ34" s="135"/>
      <c r="AR34" s="135">
        <f>IF(AR35+AS35=0,"",IF(AR35=4,3,IF(AR35=3,1,0)))</f>
        <v>3</v>
      </c>
      <c r="AS34" s="135"/>
      <c r="AT34" s="156" t="s">
        <v>27</v>
      </c>
      <c r="AU34" s="157"/>
      <c r="AV34" s="155">
        <f>IF(AV35+AW35=0,"",IF(AV35=4,3,IF(AV35=3,1,0)))</f>
        <v>0</v>
      </c>
      <c r="AW34" s="155"/>
      <c r="AX34" s="131">
        <f>IF(AX35+AY35=0,"",IF(AX35=4,3,IF(AX35=3,1,0)))</f>
        <v>0</v>
      </c>
      <c r="AY34" s="131"/>
      <c r="AZ34" s="131">
        <f>IF(AZ35+BA35=0,"",IF(AZ35=4,3,IF(AZ35=3,1,0)))</f>
        <v>3</v>
      </c>
      <c r="BA34" s="131"/>
      <c r="BB34" s="155">
        <f>IF(BB35+BC35=0,"",IF(BB35=4,3,IF(BB35=3,1,0)))</f>
        <v>3</v>
      </c>
      <c r="BC34" s="155"/>
      <c r="BD34" s="155">
        <f>IF(BD35+BE35=0,"",IF(BD35=4,3,IF(BD35=3,1,0)))</f>
        <v>3</v>
      </c>
      <c r="BE34" s="155"/>
      <c r="BF34" s="182" t="str">
        <f>IF(BF35+BG35=0,"",IF(BF35=4,3,IF(BF35=3,1,0)))</f>
        <v/>
      </c>
      <c r="BG34" s="182"/>
      <c r="BH34" s="155">
        <f>IF(BH35+BI35=0,"",IF(BH35=4,3,IF(BH35=3,1,0)))</f>
        <v>3</v>
      </c>
      <c r="BI34" s="155"/>
      <c r="BJ34" s="155">
        <f>IF(BJ35+BK35=0,"",IF(BJ35=4,3,IF(BJ35=3,1,0)))</f>
        <v>1</v>
      </c>
      <c r="BK34" s="155"/>
      <c r="BL34" s="155">
        <f>IF(BL35+BM35=0,"",IF(BL35=4,3,IF(BL35=3,1,0)))</f>
        <v>1</v>
      </c>
      <c r="BM34" s="155"/>
      <c r="BN34" s="155">
        <f>IF(BN35+BO35=0,"",IF(BN35=4,3,IF(BN35=3,1,0)))</f>
        <v>3</v>
      </c>
      <c r="BO34" s="155"/>
      <c r="BP34" s="131">
        <f>IF(BP35+BQ35=0,"",IF(BP35=4,3,IF(BP35=3,1,0)))</f>
        <v>3</v>
      </c>
      <c r="BQ34" s="131"/>
      <c r="BR34" s="155">
        <f>IF(BR35+BS35=0,"",IF(BR35=4,3,IF(BR35=3,1,0)))</f>
        <v>1</v>
      </c>
      <c r="BS34" s="155"/>
      <c r="BT34" s="131">
        <f>IF(BT35+BU35=0,"",IF(BT35=4,3,IF(BT35=3,1,0)))</f>
        <v>0</v>
      </c>
      <c r="BU34" s="131"/>
      <c r="BV34" s="134">
        <v>20</v>
      </c>
      <c r="BW34" s="1"/>
      <c r="BX34" s="150">
        <v>1</v>
      </c>
      <c r="BY34" s="232"/>
      <c r="BZ34" s="10" t="s">
        <v>27</v>
      </c>
      <c r="CA34" s="11"/>
      <c r="CB34" s="163" t="str">
        <f>IF(CB35+CC35=0,"",IF(CB35=4,3,IF(CB35=3,1,0)))</f>
        <v/>
      </c>
      <c r="CC34" s="163"/>
      <c r="CD34" s="163" t="str">
        <f>IF(CD35+CE35=0,"",IF(CD35=4,3,IF(CD35=3,1,0)))</f>
        <v/>
      </c>
      <c r="CE34" s="163"/>
      <c r="CF34" s="163" t="str">
        <f>IF(CF35+CG35=0,"",IF(CF35=4,3,IF(CF35=3,1,0)))</f>
        <v/>
      </c>
      <c r="CG34" s="163"/>
      <c r="CH34" s="163" t="str">
        <f>IF(CH35+CI35=0,"",IF(CH35=4,3,IF(CH35=3,1,0)))</f>
        <v/>
      </c>
      <c r="CI34" s="163"/>
      <c r="CJ34" s="163" t="str">
        <f>IF(CJ35+CK35=0,"",IF(CJ35=4,3,IF(CJ35=3,1,0)))</f>
        <v/>
      </c>
      <c r="CK34" s="163"/>
      <c r="CL34" s="150">
        <f>SUM(BZ34:CK34)</f>
        <v>0</v>
      </c>
      <c r="CM34" s="153"/>
      <c r="CN34" s="1"/>
      <c r="CO34" s="129">
        <f>IF($R34=1,$M34/2)+IF($R34=0,$M34)</f>
        <v>0</v>
      </c>
      <c r="CP34" s="129">
        <f>IF($T34=1,$M34/2)+IF($T34=0,$M34)</f>
        <v>0</v>
      </c>
      <c r="CQ34" s="129">
        <f>IF($V34=1,$M34/2)+IF($V34=0,$M34)</f>
        <v>0</v>
      </c>
      <c r="CR34" s="129">
        <f>IF($X34=1,$M34/2)+IF($X34=0,$M34)</f>
        <v>0</v>
      </c>
      <c r="CS34" s="129">
        <f>IF($Z34=1,$M34/2)+IF($Z34=0,$M34)</f>
        <v>24</v>
      </c>
      <c r="CT34" s="129">
        <f>IF($AB34=1,$M34/2)+IF($AB34=0,$M34)</f>
        <v>24</v>
      </c>
      <c r="CU34" s="129">
        <f>IF($AD34=1,$M34/2)+IF($AD34=0,$M34)</f>
        <v>0</v>
      </c>
      <c r="CV34" s="129">
        <f>IF($AF34=1,$M34/2)+IF($AF34=0,$M34)</f>
        <v>24</v>
      </c>
      <c r="CW34" s="129">
        <f>IF($AH34=1,$M34/2)+IF($AH34=0,$M34)</f>
        <v>0</v>
      </c>
      <c r="CX34" s="130">
        <f>IF($AJ34=1,$M34/2)+IF($AJ34=0,$M34)</f>
        <v>48</v>
      </c>
      <c r="CY34" s="129">
        <f>IF($AL34=1,$M34/2)+IF($AL34=0,$M34)</f>
        <v>48</v>
      </c>
      <c r="CZ34" s="129">
        <f>IF($AN34=1,$M34/2)+IF($AN34=0,$M34)</f>
        <v>0</v>
      </c>
      <c r="DA34" s="129">
        <f>IF($AP34=1,$M34/2)+IF($AP34=0,$M34)</f>
        <v>0</v>
      </c>
      <c r="DB34" s="129">
        <f>IF($AR34=1,$M34/2)+IF($AR34=0,$M34)</f>
        <v>0</v>
      </c>
      <c r="DC34" s="126"/>
      <c r="DD34" s="129">
        <f>IF($AV34=1,$M34/2)+IF($AV34=0,$M34)</f>
        <v>48</v>
      </c>
      <c r="DE34" s="129">
        <f>IF($AX34=1,$M34/2)+IF($AX34=0,$M34)</f>
        <v>48</v>
      </c>
      <c r="DF34" s="129">
        <f>IF($AZ34=1,$M34/2)+IF($AZ34=0,$M34)</f>
        <v>0</v>
      </c>
      <c r="DG34" s="129">
        <f>IF($BB34=1,$M34/2)+IF($BB34=0,$M34)</f>
        <v>0</v>
      </c>
      <c r="DH34" s="129">
        <f>IF($BD34=1,$M34/2)+IF($BD34=0,$M34)</f>
        <v>0</v>
      </c>
      <c r="DI34" s="129">
        <f>IF($BF34=1,$M34/2)+IF($BF34=0,$M34)</f>
        <v>0</v>
      </c>
      <c r="DJ34" s="129">
        <f>IF($BH34=1,$M34/2)+IF($BH34=0,$M34)</f>
        <v>0</v>
      </c>
      <c r="DK34" s="129">
        <f>IF($BJ34=1,$M34/2)+IF($BJ34=0,$M34)</f>
        <v>24</v>
      </c>
      <c r="DL34" s="129">
        <f>IF($BL34=1,$M34/2)+IF($BL34=0,$M34)</f>
        <v>24</v>
      </c>
      <c r="DM34" s="129">
        <f>IF($BN34=1,$M34/2)+IF($BN34=0,$M34)</f>
        <v>0</v>
      </c>
      <c r="DN34" s="129">
        <f>IF($BP34=1,$M34/2)+IF($BP34=0,$M34)</f>
        <v>0</v>
      </c>
      <c r="DO34" s="129">
        <f>IF($BR34=1,$M34/2)+IF($BR34=0,$M34)</f>
        <v>24</v>
      </c>
      <c r="DP34" s="129">
        <f>IF($BT34=1,$M34/2)+IF($BT34=0,$M34)</f>
        <v>48</v>
      </c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11.25" customHeight="1" x14ac:dyDescent="0.25">
      <c r="A35" s="150"/>
      <c r="B35" s="162"/>
      <c r="C35" s="233"/>
      <c r="D35" s="153"/>
      <c r="E35" s="147"/>
      <c r="F35" s="147"/>
      <c r="G35" s="139"/>
      <c r="H35" s="145"/>
      <c r="I35" s="147"/>
      <c r="J35" s="147"/>
      <c r="K35" s="149"/>
      <c r="L35" s="149"/>
      <c r="M35" s="229"/>
      <c r="N35" s="241"/>
      <c r="O35" s="25">
        <f>SUM(R35,T35,V35,X35,Z35,AB35,AD35,AF35,AH35,AJ35,AL35,AN35,AP35,AR35,AT35,AV35,AX35,AZ35,BB35,BD35,BF35,BH35,BJ35,BL35,BN35,BP35,BR35,BT35)</f>
        <v>79</v>
      </c>
      <c r="P35" s="26">
        <f>SUM(S35,U35,W35,Y35,AA35,AC35,AE35,AG35,AI35,AK35,AM35,AO35,AQ35,AS35,AU35,AW35,AY35,BA35,BC35,BE35,BG35,BI35,BK35,BM35,BO35,BQ35,BS35,BU35)</f>
        <v>53</v>
      </c>
      <c r="Q35" s="143"/>
      <c r="R35" s="21">
        <v>4</v>
      </c>
      <c r="S35" s="22">
        <v>1</v>
      </c>
      <c r="T35" s="21">
        <v>4</v>
      </c>
      <c r="U35" s="22">
        <v>2</v>
      </c>
      <c r="V35" s="21">
        <v>4</v>
      </c>
      <c r="W35" s="22">
        <v>1</v>
      </c>
      <c r="X35" s="19">
        <v>4</v>
      </c>
      <c r="Y35" s="20">
        <v>2</v>
      </c>
      <c r="Z35" s="19">
        <v>3</v>
      </c>
      <c r="AA35" s="20">
        <v>3</v>
      </c>
      <c r="AB35" s="21">
        <v>3</v>
      </c>
      <c r="AC35" s="22">
        <v>3</v>
      </c>
      <c r="AD35" s="36"/>
      <c r="AE35" s="35"/>
      <c r="AF35" s="19">
        <v>3</v>
      </c>
      <c r="AG35" s="20">
        <v>3</v>
      </c>
      <c r="AH35" s="21">
        <v>4</v>
      </c>
      <c r="AI35" s="22">
        <v>2</v>
      </c>
      <c r="AJ35" s="19">
        <v>1</v>
      </c>
      <c r="AK35" s="20">
        <v>4</v>
      </c>
      <c r="AL35" s="19">
        <v>1</v>
      </c>
      <c r="AM35" s="20">
        <v>4</v>
      </c>
      <c r="AN35" s="21">
        <v>4</v>
      </c>
      <c r="AO35" s="22">
        <v>1</v>
      </c>
      <c r="AP35" s="21">
        <v>4</v>
      </c>
      <c r="AQ35" s="22">
        <v>0</v>
      </c>
      <c r="AR35" s="21">
        <v>4</v>
      </c>
      <c r="AS35" s="22">
        <v>1</v>
      </c>
      <c r="AT35" s="14"/>
      <c r="AU35" s="15"/>
      <c r="AV35" s="19">
        <v>0</v>
      </c>
      <c r="AW35" s="20">
        <v>4</v>
      </c>
      <c r="AX35" s="18">
        <v>2</v>
      </c>
      <c r="AY35" s="17">
        <v>4</v>
      </c>
      <c r="AZ35" s="18">
        <v>4</v>
      </c>
      <c r="BA35" s="17">
        <v>1</v>
      </c>
      <c r="BB35" s="19">
        <v>4</v>
      </c>
      <c r="BC35" s="20">
        <v>2</v>
      </c>
      <c r="BD35" s="19">
        <v>4</v>
      </c>
      <c r="BE35" s="20">
        <v>0</v>
      </c>
      <c r="BF35" s="36"/>
      <c r="BG35" s="35"/>
      <c r="BH35" s="19">
        <v>4</v>
      </c>
      <c r="BI35" s="20">
        <v>0</v>
      </c>
      <c r="BJ35" s="19">
        <v>3</v>
      </c>
      <c r="BK35" s="20">
        <v>3</v>
      </c>
      <c r="BL35" s="19">
        <v>3</v>
      </c>
      <c r="BM35" s="20">
        <v>3</v>
      </c>
      <c r="BN35" s="19">
        <v>4</v>
      </c>
      <c r="BO35" s="20">
        <v>0</v>
      </c>
      <c r="BP35" s="18">
        <v>4</v>
      </c>
      <c r="BQ35" s="17">
        <v>2</v>
      </c>
      <c r="BR35" s="19">
        <v>3</v>
      </c>
      <c r="BS35" s="20">
        <v>3</v>
      </c>
      <c r="BT35" s="18">
        <v>1</v>
      </c>
      <c r="BU35" s="17">
        <v>4</v>
      </c>
      <c r="BV35" s="134"/>
      <c r="BW35" s="1"/>
      <c r="BX35" s="150"/>
      <c r="BY35" s="232"/>
      <c r="BZ35" s="23"/>
      <c r="CA35" s="24"/>
      <c r="CB35" s="21"/>
      <c r="CC35" s="22"/>
      <c r="CD35" s="21"/>
      <c r="CE35" s="22"/>
      <c r="CF35" s="21"/>
      <c r="CG35" s="22"/>
      <c r="CH35" s="21"/>
      <c r="CI35" s="22"/>
      <c r="CJ35" s="21"/>
      <c r="CK35" s="22"/>
      <c r="CL35" s="150"/>
      <c r="CM35" s="153"/>
      <c r="CN35" s="1"/>
      <c r="CO35" s="129"/>
      <c r="CP35" s="129"/>
      <c r="CQ35" s="129"/>
      <c r="CR35" s="129"/>
      <c r="CS35" s="129"/>
      <c r="CT35" s="129"/>
      <c r="CU35" s="129"/>
      <c r="CV35" s="129"/>
      <c r="CW35" s="129"/>
      <c r="CX35" s="130"/>
      <c r="CY35" s="129"/>
      <c r="CZ35" s="129"/>
      <c r="DA35" s="129"/>
      <c r="DB35" s="129"/>
      <c r="DC35" s="126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11.25" customHeight="1" x14ac:dyDescent="0.25">
      <c r="A36" s="150" t="s">
        <v>62</v>
      </c>
      <c r="B36" s="162" t="s">
        <v>153</v>
      </c>
      <c r="C36" s="233" t="s">
        <v>126</v>
      </c>
      <c r="D36" s="153"/>
      <c r="E36" s="146">
        <f t="shared" ref="E36" si="68">IF(G36="",0,IF(F36+G36&lt;1000,1000,F36+G36))</f>
        <v>1150.5</v>
      </c>
      <c r="F36" s="154">
        <f>IF(I36&gt;150,IF(H36&gt;=65,0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(15+50)%)*10),IF(I36&lt;-150,IF(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&lt;1,0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)</f>
        <v>41.500000000000021</v>
      </c>
      <c r="G36" s="138">
        <v>1109</v>
      </c>
      <c r="H36" s="144">
        <f t="shared" ref="H36" si="69">IF(COUNT(R36:AS36)=0,0,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/((COUNT(R36:AS36))*2)%)</f>
        <v>61.538461538461533</v>
      </c>
      <c r="I36" s="146">
        <f t="shared" ref="I36" si="70">IF(G36="",0,G36-IF(SUM($G$6:$G$33)=0,0,(SUM($G$6:$G$33)/(COUNT($G$6:$G$33)))))</f>
        <v>-44.230769230769283</v>
      </c>
      <c r="J36" s="146">
        <f>IF(G36=0,0,(SUM($G$6:$G$61)-G36)/(COUNT($G$6:$G$61)-1))</f>
        <v>1174.4000000000001</v>
      </c>
      <c r="K36" s="148">
        <f>SUM(AT36:BU36)</f>
        <v>17</v>
      </c>
      <c r="L36" s="148">
        <f t="shared" ref="L36" si="71">SUM(R36:AS36)</f>
        <v>22</v>
      </c>
      <c r="M36" s="228">
        <f>SUM(L36+K36)</f>
        <v>39</v>
      </c>
      <c r="N36" s="230">
        <v>10</v>
      </c>
      <c r="O36" s="140">
        <f>IF(O37+P37&lt;1,0,SUM(O37/P37))</f>
        <v>1.2131147540983607</v>
      </c>
      <c r="P36" s="141"/>
      <c r="Q36" s="142">
        <f>DD62</f>
        <v>446.5</v>
      </c>
      <c r="R36" s="135">
        <f>IF(R37+S37=0,"",IF(R37=4,3,IF(R37=3,1,0)))</f>
        <v>0</v>
      </c>
      <c r="S36" s="135"/>
      <c r="T36" s="135">
        <f>IF(T37+U37=0,"",IF(T37=4,3,IF(T37=3,1,0)))</f>
        <v>1</v>
      </c>
      <c r="U36" s="135"/>
      <c r="V36" s="135">
        <f>IF(V37+W37=0,"",IF(V37=4,3,IF(V37=3,1,0)))</f>
        <v>3</v>
      </c>
      <c r="W36" s="135"/>
      <c r="X36" s="155">
        <f>IF(X37+Y37=0,"",IF(X37=4,3,IF(X37=3,1,0)))</f>
        <v>0</v>
      </c>
      <c r="Y36" s="155"/>
      <c r="Z36" s="155">
        <f>IF(Z37+AA37=0,"",IF(Z37=4,3,IF(Z37=3,1,0)))</f>
        <v>3</v>
      </c>
      <c r="AA36" s="155"/>
      <c r="AB36" s="135">
        <f>IF(AB37+AC37=0,"",IF(AB37=4,3,IF(AB37=3,1,0)))</f>
        <v>0</v>
      </c>
      <c r="AC36" s="135"/>
      <c r="AD36" s="182" t="str">
        <f>IF(AD37+AE37=0,"",IF(AD37=4,3,IF(AD37=3,1,0)))</f>
        <v/>
      </c>
      <c r="AE36" s="182"/>
      <c r="AF36" s="155">
        <f>IF(AF37+AG37=0,"",IF(AF37=4,3,IF(AF37=3,1,0)))</f>
        <v>1</v>
      </c>
      <c r="AG36" s="155"/>
      <c r="AH36" s="135">
        <f>IF(AH37+AI37=0,"",IF(AH37=4,3,IF(AH37=3,1,0)))</f>
        <v>3</v>
      </c>
      <c r="AI36" s="135"/>
      <c r="AJ36" s="155">
        <f>IF(AJ37+AK37=0,"",IF(AJ37=4,3,IF(AJ37=3,1,0)))</f>
        <v>3</v>
      </c>
      <c r="AK36" s="155"/>
      <c r="AL36" s="155">
        <f>IF(AL37+AM37=0,"",IF(AL37=4,3,IF(AL37=3,1,0)))</f>
        <v>1</v>
      </c>
      <c r="AM36" s="155"/>
      <c r="AN36" s="135">
        <f>IF(AN37+AO37=0,"",IF(AN37=4,3,IF(AN37=3,1,0)))</f>
        <v>1</v>
      </c>
      <c r="AO36" s="135"/>
      <c r="AP36" s="135">
        <f>IF(AP37+AQ37=0,"",IF(AP37=4,3,IF(AP37=3,1,0)))</f>
        <v>3</v>
      </c>
      <c r="AQ36" s="135"/>
      <c r="AR36" s="135">
        <f>IF(AR37+AS37=0,"",IF(AR37=4,3,IF(AR37=3,1,0)))</f>
        <v>3</v>
      </c>
      <c r="AS36" s="135"/>
      <c r="AT36" s="155">
        <f>IF(AT37+AU37=0,"",IF(AT37=4,3,IF(AT37=3,1,0)))</f>
        <v>3</v>
      </c>
      <c r="AU36" s="155"/>
      <c r="AV36" s="156" t="s">
        <v>27</v>
      </c>
      <c r="AW36" s="157"/>
      <c r="AX36" s="131">
        <f>IF(AX37+AY37=0,"",IF(AX37=4,3,IF(AX37=3,1,0)))</f>
        <v>3</v>
      </c>
      <c r="AY36" s="131"/>
      <c r="AZ36" s="131">
        <f>IF(AZ37+BA37=0,"",IF(AZ37=4,3,IF(AZ37=3,1,0)))</f>
        <v>0</v>
      </c>
      <c r="BA36" s="131"/>
      <c r="BB36" s="155">
        <f>IF(BB37+BC37=0,"",IF(BB37=4,3,IF(BB37=3,1,0)))</f>
        <v>3</v>
      </c>
      <c r="BC36" s="155"/>
      <c r="BD36" s="155">
        <f>IF(BD37+BE37=0,"",IF(BD37=4,3,IF(BD37=3,1,0)))</f>
        <v>1</v>
      </c>
      <c r="BE36" s="155"/>
      <c r="BF36" s="182" t="str">
        <f>IF(BF37+BG37=0,"",IF(BF37=4,3,IF(BF37=3,1,0)))</f>
        <v/>
      </c>
      <c r="BG36" s="182"/>
      <c r="BH36" s="155">
        <f>IF(BH37+BI37=0,"",IF(BH37=4,3,IF(BH37=3,1,0)))</f>
        <v>3</v>
      </c>
      <c r="BI36" s="155"/>
      <c r="BJ36" s="155">
        <f>IF(BJ37+BK37=0,"",IF(BJ37=4,3,IF(BJ37=3,1,0)))</f>
        <v>0</v>
      </c>
      <c r="BK36" s="155"/>
      <c r="BL36" s="155">
        <f>IF(BL37+BM37=0,"",IF(BL37=4,3,IF(BL37=3,1,0)))</f>
        <v>1</v>
      </c>
      <c r="BM36" s="155"/>
      <c r="BN36" s="155">
        <f>IF(BN37+BO37=0,"",IF(BN37=4,3,IF(BN37=3,1,0)))</f>
        <v>0</v>
      </c>
      <c r="BO36" s="155"/>
      <c r="BP36" s="131">
        <f>IF(BP37+BQ37=0,"",IF(BP37=4,3,IF(BP37=3,1,0)))</f>
        <v>3</v>
      </c>
      <c r="BQ36" s="131"/>
      <c r="BR36" s="155">
        <f>IF(BR37+BS37=0,"",IF(BR37=4,3,IF(BR37=3,1,0)))</f>
        <v>0</v>
      </c>
      <c r="BS36" s="155"/>
      <c r="BT36" s="131">
        <f>IF(BT37+BU37=0,"",IF(BT37=4,3,IF(BT37=3,1,0)))</f>
        <v>0</v>
      </c>
      <c r="BU36" s="131"/>
      <c r="BV36" s="134">
        <v>19</v>
      </c>
      <c r="BW36" s="1"/>
      <c r="BX36" s="150">
        <v>2</v>
      </c>
      <c r="BY36" s="232"/>
      <c r="BZ36" s="163" t="str">
        <f>IF(BZ37+CA37=0,"",IF(BZ37=4,3,IF(BZ37=3,1,0)))</f>
        <v/>
      </c>
      <c r="CA36" s="163"/>
      <c r="CB36" s="10" t="s">
        <v>27</v>
      </c>
      <c r="CC36" s="11"/>
      <c r="CD36" s="163" t="str">
        <f>IF(CD37+CE37=0,"",IF(CD37=4,3,IF(CD37=3,1,0)))</f>
        <v/>
      </c>
      <c r="CE36" s="163"/>
      <c r="CF36" s="163" t="str">
        <f>IF(CF37+CG37=0,"",IF(CF37=4,3,IF(CF37=3,1,0)))</f>
        <v/>
      </c>
      <c r="CG36" s="163"/>
      <c r="CH36" s="163" t="str">
        <f>IF(CH37+CI37=0,"",IF(CH37=4,3,IF(CH37=3,1,0)))</f>
        <v/>
      </c>
      <c r="CI36" s="163"/>
      <c r="CJ36" s="163" t="str">
        <f>IF(CJ37+CK37=0,"",IF(CJ37=4,3,IF(CJ37=3,1,0)))</f>
        <v/>
      </c>
      <c r="CK36" s="163"/>
      <c r="CL36" s="150">
        <f t="shared" ref="CL36" si="72">SUM(BZ36:CK36)</f>
        <v>0</v>
      </c>
      <c r="CM36" s="153"/>
      <c r="CN36" s="1"/>
      <c r="CO36" s="129">
        <f>IF($R36=1,$M36/2)+IF($R36=0,$M36)</f>
        <v>39</v>
      </c>
      <c r="CP36" s="129">
        <f>IF($T36=1,$M36/2)+IF($T36=0,$M36)</f>
        <v>19.5</v>
      </c>
      <c r="CQ36" s="129">
        <f>IF($V36=1,$M36/2)+IF($V36=0,$M36)</f>
        <v>0</v>
      </c>
      <c r="CR36" s="129">
        <f>IF($X36=1,$M36/2)+IF($X36=0,$M36)</f>
        <v>39</v>
      </c>
      <c r="CS36" s="129">
        <f>IF($Z36=1,$M36/2)+IF($Z36=0,$M36)</f>
        <v>0</v>
      </c>
      <c r="CT36" s="129">
        <f>IF($AB36=1,$M36/2)+IF($AB36=0,$M36)</f>
        <v>39</v>
      </c>
      <c r="CU36" s="129">
        <f>IF($AD36=1,$M36/2)+IF($AD36=0,$M36)</f>
        <v>0</v>
      </c>
      <c r="CV36" s="129">
        <f>IF($AF36=1,$M36/2)+IF($AF36=0,$M36)</f>
        <v>19.5</v>
      </c>
      <c r="CW36" s="130">
        <f>IF($AH36=1,$M36/2)+IF($AH36=0,$M36)</f>
        <v>0</v>
      </c>
      <c r="CX36" s="130">
        <f>IF($AJ36=1,$M36/2)+IF($AJ36=0,$M36)</f>
        <v>0</v>
      </c>
      <c r="CY36" s="129">
        <f>IF($AL36=1,$M36/2)+IF($AL36=0,$M36)</f>
        <v>19.5</v>
      </c>
      <c r="CZ36" s="129">
        <f>IF($AN36=1,$M36/2)+IF($AN36=0,$M36)</f>
        <v>19.5</v>
      </c>
      <c r="DA36" s="129">
        <f>IF($AP36=1,$M36/2)+IF($AP36=0,$M36)</f>
        <v>0</v>
      </c>
      <c r="DB36" s="129">
        <f>IF($AR36=1,$M36/2)+IF($AR36=0,$M36)</f>
        <v>0</v>
      </c>
      <c r="DC36" s="129">
        <f>IF($AT36=1,$M36/2)+IF($AT36=0,$M36)</f>
        <v>0</v>
      </c>
      <c r="DD36" s="126"/>
      <c r="DE36" s="129">
        <f>IF($AX36=1,$M36/2)+IF($AX36=0,$M36)</f>
        <v>0</v>
      </c>
      <c r="DF36" s="129">
        <f>IF($AZ36=1,$M36/2)+IF($AZ36=0,$M36)</f>
        <v>39</v>
      </c>
      <c r="DG36" s="129">
        <f>IF($BB36=1,$M36/2)+IF($BB36=0,$M36)</f>
        <v>0</v>
      </c>
      <c r="DH36" s="129">
        <f>IF($BD36=1,$M36/2)+IF($BD36=0,$M36)</f>
        <v>19.5</v>
      </c>
      <c r="DI36" s="129">
        <f>IF($BF36=1,$M36/2)+IF($BF36=0,$M36)</f>
        <v>0</v>
      </c>
      <c r="DJ36" s="129">
        <f>IF($BH36=1,$M36/2)+IF($BH36=0,$M36)</f>
        <v>0</v>
      </c>
      <c r="DK36" s="129">
        <f>IF($BJ36=1,$M36/2)+IF($BJ36=0,$M36)</f>
        <v>39</v>
      </c>
      <c r="DL36" s="129">
        <f>IF($BL36=1,$M36/2)+IF($BL36=0,$M36)</f>
        <v>19.5</v>
      </c>
      <c r="DM36" s="129">
        <f>IF($BN36=1,$M36/2)+IF($BN36=0,$M36)</f>
        <v>39</v>
      </c>
      <c r="DN36" s="129">
        <f>IF($BP36=1,$M36/2)+IF($BP36=0,$M36)</f>
        <v>0</v>
      </c>
      <c r="DO36" s="129">
        <f>IF($BR36=1,$M36/2)+IF($BR36=0,$M36)</f>
        <v>39</v>
      </c>
      <c r="DP36" s="129">
        <f>IF($BT36=1,$M36/2)+IF($BT36=0,$M36)</f>
        <v>39</v>
      </c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11.25" customHeight="1" x14ac:dyDescent="0.25">
      <c r="A37" s="150"/>
      <c r="B37" s="162"/>
      <c r="C37" s="233"/>
      <c r="D37" s="153"/>
      <c r="E37" s="147"/>
      <c r="F37" s="147"/>
      <c r="G37" s="139"/>
      <c r="H37" s="145"/>
      <c r="I37" s="147"/>
      <c r="J37" s="147"/>
      <c r="K37" s="149"/>
      <c r="L37" s="149"/>
      <c r="M37" s="229"/>
      <c r="N37" s="231"/>
      <c r="O37" s="25">
        <f>SUM(R37,T37,V37,X37,Z37,AB37,AD37,AF37,AH37,AJ37,AL37,AN37,AP37,AR37,AT37,AV37,AX37,AZ37,BB37,BD37,BF37,BH37,BJ37,BL37,BN37,BP37,BR37,BT37)</f>
        <v>74</v>
      </c>
      <c r="P37" s="26">
        <f>SUM(S37,U37,W37,Y37,AA37,AC37,AE37,AG37,AI37,AK37,AM37,AO37,AQ37,AS37,AU37,AW37,AY37,BA37,BC37,BE37,BG37,BI37,BK37,BM37,BO37,BQ37,BS37,BU37)</f>
        <v>61</v>
      </c>
      <c r="Q37" s="143"/>
      <c r="R37" s="21">
        <v>2</v>
      </c>
      <c r="S37" s="22">
        <v>4</v>
      </c>
      <c r="T37" s="21">
        <v>3</v>
      </c>
      <c r="U37" s="22">
        <v>3</v>
      </c>
      <c r="V37" s="21">
        <v>4</v>
      </c>
      <c r="W37" s="22">
        <v>2</v>
      </c>
      <c r="X37" s="19">
        <v>2</v>
      </c>
      <c r="Y37" s="20">
        <v>4</v>
      </c>
      <c r="Z37" s="19">
        <v>4</v>
      </c>
      <c r="AA37" s="20">
        <v>2</v>
      </c>
      <c r="AB37" s="21">
        <v>1</v>
      </c>
      <c r="AC37" s="22">
        <v>4</v>
      </c>
      <c r="AD37" s="36"/>
      <c r="AE37" s="35"/>
      <c r="AF37" s="19">
        <v>3</v>
      </c>
      <c r="AG37" s="20">
        <v>3</v>
      </c>
      <c r="AH37" s="21">
        <v>4</v>
      </c>
      <c r="AI37" s="22">
        <v>0</v>
      </c>
      <c r="AJ37" s="19">
        <v>4</v>
      </c>
      <c r="AK37" s="20">
        <v>1</v>
      </c>
      <c r="AL37" s="19">
        <v>3</v>
      </c>
      <c r="AM37" s="20">
        <v>3</v>
      </c>
      <c r="AN37" s="21">
        <v>3</v>
      </c>
      <c r="AO37" s="22">
        <v>3</v>
      </c>
      <c r="AP37" s="21">
        <v>4</v>
      </c>
      <c r="AQ37" s="22">
        <v>2</v>
      </c>
      <c r="AR37" s="21">
        <v>4</v>
      </c>
      <c r="AS37" s="22">
        <v>1</v>
      </c>
      <c r="AT37" s="19">
        <v>4</v>
      </c>
      <c r="AU37" s="20">
        <v>0</v>
      </c>
      <c r="AV37" s="14"/>
      <c r="AW37" s="15"/>
      <c r="AX37" s="18">
        <v>4</v>
      </c>
      <c r="AY37" s="17">
        <v>1</v>
      </c>
      <c r="AZ37" s="18">
        <v>2</v>
      </c>
      <c r="BA37" s="17">
        <v>4</v>
      </c>
      <c r="BB37" s="19">
        <v>4</v>
      </c>
      <c r="BC37" s="20">
        <v>2</v>
      </c>
      <c r="BD37" s="19">
        <v>3</v>
      </c>
      <c r="BE37" s="20">
        <v>3</v>
      </c>
      <c r="BF37" s="36"/>
      <c r="BG37" s="35"/>
      <c r="BH37" s="19">
        <v>4</v>
      </c>
      <c r="BI37" s="20">
        <v>0</v>
      </c>
      <c r="BJ37" s="19">
        <v>0</v>
      </c>
      <c r="BK37" s="20">
        <v>4</v>
      </c>
      <c r="BL37" s="19">
        <v>3</v>
      </c>
      <c r="BM37" s="20">
        <v>3</v>
      </c>
      <c r="BN37" s="19">
        <v>2</v>
      </c>
      <c r="BO37" s="20">
        <v>4</v>
      </c>
      <c r="BP37" s="18">
        <v>4</v>
      </c>
      <c r="BQ37" s="17">
        <v>0</v>
      </c>
      <c r="BR37" s="19">
        <v>1</v>
      </c>
      <c r="BS37" s="20">
        <v>4</v>
      </c>
      <c r="BT37" s="18">
        <v>2</v>
      </c>
      <c r="BU37" s="17">
        <v>4</v>
      </c>
      <c r="BV37" s="134"/>
      <c r="BW37" s="1"/>
      <c r="BX37" s="150"/>
      <c r="BY37" s="232"/>
      <c r="BZ37" s="21"/>
      <c r="CA37" s="22"/>
      <c r="CB37" s="23"/>
      <c r="CC37" s="24"/>
      <c r="CD37" s="21"/>
      <c r="CE37" s="22"/>
      <c r="CF37" s="21"/>
      <c r="CG37" s="22"/>
      <c r="CH37" s="21"/>
      <c r="CI37" s="22"/>
      <c r="CJ37" s="21"/>
      <c r="CK37" s="22"/>
      <c r="CL37" s="150"/>
      <c r="CM37" s="153"/>
      <c r="CN37" s="1"/>
      <c r="CO37" s="129"/>
      <c r="CP37" s="129"/>
      <c r="CQ37" s="129"/>
      <c r="CR37" s="129"/>
      <c r="CS37" s="129"/>
      <c r="CT37" s="129"/>
      <c r="CU37" s="129"/>
      <c r="CV37" s="129"/>
      <c r="CW37" s="130"/>
      <c r="CX37" s="130"/>
      <c r="CY37" s="129"/>
      <c r="CZ37" s="129"/>
      <c r="DA37" s="129"/>
      <c r="DB37" s="129"/>
      <c r="DC37" s="129"/>
      <c r="DD37" s="126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x14ac:dyDescent="0.25">
      <c r="A38" s="150" t="s">
        <v>65</v>
      </c>
      <c r="B38" s="232" t="s">
        <v>154</v>
      </c>
      <c r="C38" s="233" t="s">
        <v>126</v>
      </c>
      <c r="D38" s="153"/>
      <c r="E38" s="146">
        <f t="shared" ref="E38" si="73">IF(G38="",0,IF(F38+G38&lt;1000,1000,F38+G38))</f>
        <v>1116.76</v>
      </c>
      <c r="F38" s="154">
        <f>IF(I38&gt;150,IF(H38&gt;=65,0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(15+50)%)*10),IF(I38&lt;-150,IF(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&lt;1,0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)</f>
        <v>-41.239999999999988</v>
      </c>
      <c r="G38" s="138">
        <v>1158</v>
      </c>
      <c r="H38" s="144">
        <f t="shared" ref="H38" si="74">IF(COUNT(R38:AS38)=0,0,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/((COUNT(R38:AS38))*2)%)</f>
        <v>34.615384615384613</v>
      </c>
      <c r="I38" s="146">
        <f>IF(G38="",0,G38-IF(SUM($G$6:$G$33)=0,0,(SUM($G$6:$G$33)/(COUNT($G$6:$G$33)))))</f>
        <v>4.7692307692307168</v>
      </c>
      <c r="J38" s="146">
        <f>IF(G38=0,0,(SUM($G$6:$G$61)-G38)/(COUNT($G$6:$G$61)-1))</f>
        <v>1172.44</v>
      </c>
      <c r="K38" s="148">
        <f>SUM(AT38:BU38)</f>
        <v>17</v>
      </c>
      <c r="L38" s="148">
        <f t="shared" ref="L38" si="75">SUM(R38:AS38)</f>
        <v>13</v>
      </c>
      <c r="M38" s="228">
        <f>SUM(L38+K38)</f>
        <v>30</v>
      </c>
      <c r="N38" s="230">
        <v>16</v>
      </c>
      <c r="O38" s="140">
        <f>IF(O39+P39&lt;1,0,SUM(O39/P39))</f>
        <v>0.84931506849315064</v>
      </c>
      <c r="P38" s="141"/>
      <c r="Q38" s="142">
        <f>DE62</f>
        <v>355.5</v>
      </c>
      <c r="R38" s="135">
        <f>IF(R39+S39=0,"",IF(R39=4,3,IF(R39=3,1,0)))</f>
        <v>0</v>
      </c>
      <c r="S38" s="135"/>
      <c r="T38" s="135">
        <f>IF(T39+U39=0,"",IF(T39=4,3,IF(T39=3,1,0)))</f>
        <v>0</v>
      </c>
      <c r="U38" s="135"/>
      <c r="V38" s="135">
        <f>IF(V39+W39=0,"",IF(V39=4,3,IF(V39=3,1,0)))</f>
        <v>0</v>
      </c>
      <c r="W38" s="135"/>
      <c r="X38" s="135">
        <f>IF(X39+Y39=0,"",IF(X39=4,3,IF(X39=3,1,0)))</f>
        <v>0</v>
      </c>
      <c r="Y38" s="135"/>
      <c r="Z38" s="135">
        <f>IF(Z39+AA39=0,"",IF(Z39=4,3,IF(Z39=3,1,0)))</f>
        <v>0</v>
      </c>
      <c r="AA38" s="135"/>
      <c r="AB38" s="135">
        <f>IF(AB39+AC39=0,"",IF(AB39=4,3,IF(AB39=3,1,0)))</f>
        <v>3</v>
      </c>
      <c r="AC38" s="135"/>
      <c r="AD38" s="182" t="str">
        <f>IF(AD39+AE39=0,"",IF(AD39=4,3,IF(AD39=3,1,0)))</f>
        <v/>
      </c>
      <c r="AE38" s="182"/>
      <c r="AF38" s="135">
        <f>IF(AF39+AG39=0,"",IF(AF39=4,3,IF(AF39=3,1,0)))</f>
        <v>3</v>
      </c>
      <c r="AG38" s="135"/>
      <c r="AH38" s="135">
        <f>IF(AH39+AI39=0,"",IF(AH39=4,3,IF(AH39=3,1,0)))</f>
        <v>3</v>
      </c>
      <c r="AI38" s="135"/>
      <c r="AJ38" s="135">
        <f>IF(AJ39+AK39=0,"",IF(AJ39=4,3,IF(AJ39=3,1,0)))</f>
        <v>0</v>
      </c>
      <c r="AK38" s="135"/>
      <c r="AL38" s="135">
        <f>IF(AL39+AM39=0,"",IF(AL39=4,3,IF(AL39=3,1,0)))</f>
        <v>0</v>
      </c>
      <c r="AM38" s="135"/>
      <c r="AN38" s="135">
        <f>IF(AN39+AO39=0,"",IF(AN39=4,3,IF(AN39=3,1,0)))</f>
        <v>0</v>
      </c>
      <c r="AO38" s="135"/>
      <c r="AP38" s="135">
        <f>IF(AP39+AQ39=0,"",IF(AP39=4,3,IF(AP39=3,1,0)))</f>
        <v>1</v>
      </c>
      <c r="AQ38" s="135"/>
      <c r="AR38" s="135">
        <f>IF(AR39+AS39=0,"",IF(AR39=4,3,IF(AR39=3,1,0)))</f>
        <v>3</v>
      </c>
      <c r="AS38" s="135"/>
      <c r="AT38" s="131">
        <f>IF(AT39+AU39=0,"",IF(AT39=4,3,IF(AT39=3,1,0)))</f>
        <v>3</v>
      </c>
      <c r="AU38" s="131"/>
      <c r="AV38" s="131">
        <f>IF(AV39+AW39=0,"",IF(AV39=4,3,IF(AV39=3,1,0)))</f>
        <v>0</v>
      </c>
      <c r="AW38" s="131"/>
      <c r="AX38" s="132" t="s">
        <v>27</v>
      </c>
      <c r="AY38" s="133"/>
      <c r="AZ38" s="131">
        <f>IF(AZ39+BA39=0,"",IF(AZ39=4,3,IF(AZ39=3,1,0)))</f>
        <v>3</v>
      </c>
      <c r="BA38" s="131"/>
      <c r="BB38" s="131">
        <f>IF(BB39+BC39=0,"",IF(BB39=4,3,IF(BB39=3,1,0)))</f>
        <v>1</v>
      </c>
      <c r="BC38" s="131"/>
      <c r="BD38" s="131">
        <f>IF(BD39+BE39=0,"",IF(BD39=4,3,IF(BD39=3,1,0)))</f>
        <v>3</v>
      </c>
      <c r="BE38" s="131"/>
      <c r="BF38" s="182" t="str">
        <f>IF(BF39+BG39=0,"",IF(BF39=4,3,IF(BF39=3,1,0)))</f>
        <v/>
      </c>
      <c r="BG38" s="182"/>
      <c r="BH38" s="131">
        <f>IF(BH39+BI39=0,"",IF(BH39=4,3,IF(BH39=3,1,0)))</f>
        <v>1</v>
      </c>
      <c r="BI38" s="131"/>
      <c r="BJ38" s="131">
        <f>IF(BJ39+BK39=0,"",IF(BJ39=4,3,IF(BJ39=3,1,0)))</f>
        <v>1</v>
      </c>
      <c r="BK38" s="131"/>
      <c r="BL38" s="131">
        <f>IF(BL39+BM39=0,"",IF(BL39=4,3,IF(BL39=3,1,0)))</f>
        <v>0</v>
      </c>
      <c r="BM38" s="131"/>
      <c r="BN38" s="131">
        <f>IF(BN39+BO39=0,"",IF(BN39=4,3,IF(BN39=3,1,0)))</f>
        <v>1</v>
      </c>
      <c r="BO38" s="131"/>
      <c r="BP38" s="131">
        <f>IF(BP39+BQ39=0,"",IF(BP39=4,3,IF(BP39=3,1,0)))</f>
        <v>3</v>
      </c>
      <c r="BQ38" s="131"/>
      <c r="BR38" s="131">
        <f>IF(BR39+BS39=0,"",IF(BR39=4,3,IF(BR39=3,1,0)))</f>
        <v>0</v>
      </c>
      <c r="BS38" s="131"/>
      <c r="BT38" s="131">
        <f>IF(BT39+BU39=0,"",IF(BT39=4,3,IF(BT39=3,1,0)))</f>
        <v>1</v>
      </c>
      <c r="BU38" s="131"/>
      <c r="BV38" s="134"/>
      <c r="BW38" s="1"/>
      <c r="BX38" s="150">
        <v>3</v>
      </c>
      <c r="BY38" s="153"/>
      <c r="BZ38" s="163" t="str">
        <f>IF(BZ39+CA39=0,"",IF(BZ39=4,3,IF(BZ39=3,1,0)))</f>
        <v/>
      </c>
      <c r="CA38" s="163"/>
      <c r="CB38" s="163" t="str">
        <f>IF(CB39+CC39=0,"",IF(CB39=4,3,IF(CB39=3,1,0)))</f>
        <v/>
      </c>
      <c r="CC38" s="163"/>
      <c r="CD38" s="10" t="s">
        <v>27</v>
      </c>
      <c r="CE38" s="11"/>
      <c r="CF38" s="163" t="str">
        <f>IF(CF39+CG39=0,"",IF(CF39=4,3,IF(CF39=3,1,0)))</f>
        <v/>
      </c>
      <c r="CG38" s="163"/>
      <c r="CH38" s="163" t="str">
        <f>IF(CH39+CI39=0,"",IF(CH39=4,3,IF(CH39=3,1,0)))</f>
        <v/>
      </c>
      <c r="CI38" s="163"/>
      <c r="CJ38" s="163" t="str">
        <f>IF(CJ39+CK39=0,"",IF(CJ39=4,3,IF(CJ39=3,1,0)))</f>
        <v/>
      </c>
      <c r="CK38" s="163"/>
      <c r="CL38" s="150">
        <f t="shared" ref="CL38" si="76">SUM(BZ38:CK38)</f>
        <v>0</v>
      </c>
      <c r="CM38" s="153"/>
      <c r="CN38" s="1"/>
      <c r="CO38" s="129">
        <f>IF($R38=1,$M38/2)+IF($R38=0,$M38)</f>
        <v>30</v>
      </c>
      <c r="CP38" s="129">
        <f>IF($T38=1,$M38/2)+IF($T38=0,$M38)</f>
        <v>30</v>
      </c>
      <c r="CQ38" s="129">
        <f>IF($V38=1,$M38/2)+IF($V38=0,$M38)</f>
        <v>30</v>
      </c>
      <c r="CR38" s="129">
        <f>IF($X38=1,$M38/2)+IF($X38=0,$M38)</f>
        <v>30</v>
      </c>
      <c r="CS38" s="129">
        <f>IF($Z38=1,$M38/2)+IF($Z38=0,$M38)</f>
        <v>30</v>
      </c>
      <c r="CT38" s="129">
        <f>IF($AB38=1,$M38/2)+IF($AB38=0,$M38)</f>
        <v>0</v>
      </c>
      <c r="CU38" s="129">
        <f>IF($AD38=1,$M38/2)+IF($AD38=0,$M38)</f>
        <v>0</v>
      </c>
      <c r="CV38" s="129">
        <f>IF($AF38=1,$M38/2)+IF($AF38=0,$M38)</f>
        <v>0</v>
      </c>
      <c r="CW38" s="130">
        <f>IF($AH38=1,$M38/2)+IF($AH38=0,$M38)</f>
        <v>0</v>
      </c>
      <c r="CX38" s="130">
        <f>IF($AJ38=1,$M38/2)+IF($AJ38=0,$M38)</f>
        <v>30</v>
      </c>
      <c r="CY38" s="129">
        <f>IF($AL38=1,$M38/2)+IF($AL38=0,$M38)</f>
        <v>30</v>
      </c>
      <c r="CZ38" s="129">
        <f>IF($AN38=1,$M38/2)+IF($AN38=0,$M38)</f>
        <v>30</v>
      </c>
      <c r="DA38" s="129">
        <f>IF($AP38=1,$M38/2)+IF($AP38=0,$M38)</f>
        <v>15</v>
      </c>
      <c r="DB38" s="129">
        <f>IF($AR38=1,$M38/2)+IF($AR38=0,$M38)</f>
        <v>0</v>
      </c>
      <c r="DC38" s="129">
        <f>IF($AT38=1,$M38/2)+IF($AT38=0,$M38)</f>
        <v>0</v>
      </c>
      <c r="DD38" s="129">
        <f>IF($AV38=1,$M38/2)+IF($AV38=0,$M38)</f>
        <v>30</v>
      </c>
      <c r="DE38" s="126"/>
      <c r="DF38" s="129">
        <f>IF($AZ38=1,$M38/2)+IF($AZ38=0,$M38)</f>
        <v>0</v>
      </c>
      <c r="DG38" s="129">
        <f>IF($BB38=1,$M38/2)+IF($BB38=0,$M38)</f>
        <v>15</v>
      </c>
      <c r="DH38" s="129">
        <f>IF($BD38=1,$M38/2)+IF($BD38=0,$M38)</f>
        <v>0</v>
      </c>
      <c r="DI38" s="129">
        <f>IF($BF38=1,$M38/2)+IF($BF38=0,$M38)</f>
        <v>0</v>
      </c>
      <c r="DJ38" s="129">
        <f>IF($BH38=1,$M38/2)+IF($BH38=0,$M38)</f>
        <v>15</v>
      </c>
      <c r="DK38" s="129">
        <f>IF($BJ38=1,$M38/2)+IF($BJ38=0,$M38)</f>
        <v>15</v>
      </c>
      <c r="DL38" s="129">
        <f>IF($BL38=1,$M38/2)+IF($BL38=0,$M38)</f>
        <v>30</v>
      </c>
      <c r="DM38" s="129">
        <f>IF($BN38=1,$M38/2)+IF($BN38=0,$M38)</f>
        <v>15</v>
      </c>
      <c r="DN38" s="129">
        <f>IF($BP38=1,$M38/2)+IF($BP38=0,$M38)</f>
        <v>0</v>
      </c>
      <c r="DO38" s="129">
        <f>IF($BR38=1,$M38/2)+IF($BR38=0,$M38)</f>
        <v>30</v>
      </c>
      <c r="DP38" s="129">
        <f>IF($BT38=1,$M38/2)+IF($BT38=0,$M38)</f>
        <v>15</v>
      </c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x14ac:dyDescent="0.25">
      <c r="A39" s="150"/>
      <c r="B39" s="232"/>
      <c r="C39" s="233"/>
      <c r="D39" s="153"/>
      <c r="E39" s="147"/>
      <c r="F39" s="147"/>
      <c r="G39" s="139"/>
      <c r="H39" s="145"/>
      <c r="I39" s="147"/>
      <c r="J39" s="147"/>
      <c r="K39" s="149"/>
      <c r="L39" s="149"/>
      <c r="M39" s="229"/>
      <c r="N39" s="231"/>
      <c r="O39" s="25">
        <f>SUM(R39,T39,V39,X39,Z39,AB39,AD39,AF39,AH39,AJ39,AL39,AN39,AP39,AR39,AT39,AV39,AX39,AZ39,BB39,BD39,BF39,BH39,BJ39,BL39,BN39,BP39,BR39,BT39)</f>
        <v>62</v>
      </c>
      <c r="P39" s="26">
        <f>SUM(S39,U39,W39,Y39,AA39,AC39,AE39,AG39,AI39,AK39,AM39,AO39,AQ39,AS39,AU39,AW39,AY39,BA39,BC39,BE39,BG39,BI39,BK39,BM39,BO39,BQ39,BS39,BU39)</f>
        <v>73</v>
      </c>
      <c r="Q39" s="143"/>
      <c r="R39" s="21">
        <v>0</v>
      </c>
      <c r="S39" s="22">
        <v>4</v>
      </c>
      <c r="T39" s="21">
        <v>0</v>
      </c>
      <c r="U39" s="22">
        <v>4</v>
      </c>
      <c r="V39" s="21">
        <v>0</v>
      </c>
      <c r="W39" s="22">
        <v>4</v>
      </c>
      <c r="X39" s="21">
        <v>2</v>
      </c>
      <c r="Y39" s="22">
        <v>4</v>
      </c>
      <c r="Z39" s="21">
        <v>2</v>
      </c>
      <c r="AA39" s="22">
        <v>4</v>
      </c>
      <c r="AB39" s="21">
        <v>4</v>
      </c>
      <c r="AC39" s="22">
        <v>2</v>
      </c>
      <c r="AD39" s="36"/>
      <c r="AE39" s="35"/>
      <c r="AF39" s="21">
        <v>4</v>
      </c>
      <c r="AG39" s="22">
        <v>1</v>
      </c>
      <c r="AH39" s="21">
        <v>4</v>
      </c>
      <c r="AI39" s="22">
        <v>2</v>
      </c>
      <c r="AJ39" s="21">
        <v>1</v>
      </c>
      <c r="AK39" s="22">
        <v>4</v>
      </c>
      <c r="AL39" s="21">
        <v>2</v>
      </c>
      <c r="AM39" s="22">
        <v>4</v>
      </c>
      <c r="AN39" s="21">
        <v>1</v>
      </c>
      <c r="AO39" s="22">
        <v>4</v>
      </c>
      <c r="AP39" s="21">
        <v>3</v>
      </c>
      <c r="AQ39" s="22">
        <v>3</v>
      </c>
      <c r="AR39" s="21">
        <v>4</v>
      </c>
      <c r="AS39" s="22">
        <v>1</v>
      </c>
      <c r="AT39" s="18">
        <v>4</v>
      </c>
      <c r="AU39" s="17">
        <v>2</v>
      </c>
      <c r="AV39" s="18">
        <v>1</v>
      </c>
      <c r="AW39" s="17">
        <v>4</v>
      </c>
      <c r="AX39" s="27"/>
      <c r="AY39" s="28"/>
      <c r="AZ39" s="18">
        <v>4</v>
      </c>
      <c r="BA39" s="17">
        <v>2</v>
      </c>
      <c r="BB39" s="18">
        <v>3</v>
      </c>
      <c r="BC39" s="17">
        <v>3</v>
      </c>
      <c r="BD39" s="18">
        <v>4</v>
      </c>
      <c r="BE39" s="17">
        <v>1</v>
      </c>
      <c r="BF39" s="36"/>
      <c r="BG39" s="35"/>
      <c r="BH39" s="18">
        <v>3</v>
      </c>
      <c r="BI39" s="17">
        <v>3</v>
      </c>
      <c r="BJ39" s="18">
        <v>3</v>
      </c>
      <c r="BK39" s="17">
        <v>3</v>
      </c>
      <c r="BL39" s="18">
        <v>1</v>
      </c>
      <c r="BM39" s="17">
        <v>4</v>
      </c>
      <c r="BN39" s="18">
        <v>3</v>
      </c>
      <c r="BO39" s="17">
        <v>3</v>
      </c>
      <c r="BP39" s="18">
        <v>4</v>
      </c>
      <c r="BQ39" s="17">
        <v>0</v>
      </c>
      <c r="BR39" s="18">
        <v>2</v>
      </c>
      <c r="BS39" s="17">
        <v>4</v>
      </c>
      <c r="BT39" s="18">
        <v>3</v>
      </c>
      <c r="BU39" s="17">
        <v>3</v>
      </c>
      <c r="BV39" s="134"/>
      <c r="BW39" s="1"/>
      <c r="BX39" s="150"/>
      <c r="BY39" s="153"/>
      <c r="BZ39" s="21"/>
      <c r="CA39" s="22"/>
      <c r="CB39" s="21"/>
      <c r="CC39" s="22"/>
      <c r="CD39" s="23"/>
      <c r="CE39" s="24"/>
      <c r="CF39" s="21"/>
      <c r="CG39" s="22"/>
      <c r="CH39" s="21"/>
      <c r="CI39" s="22"/>
      <c r="CJ39" s="21"/>
      <c r="CK39" s="22"/>
      <c r="CL39" s="150"/>
      <c r="CM39" s="153"/>
      <c r="CN39" s="1"/>
      <c r="CO39" s="129"/>
      <c r="CP39" s="129"/>
      <c r="CQ39" s="129"/>
      <c r="CR39" s="129"/>
      <c r="CS39" s="129"/>
      <c r="CT39" s="129"/>
      <c r="CU39" s="129"/>
      <c r="CV39" s="129"/>
      <c r="CW39" s="130"/>
      <c r="CX39" s="130"/>
      <c r="CY39" s="129"/>
      <c r="CZ39" s="129"/>
      <c r="DA39" s="129"/>
      <c r="DB39" s="129"/>
      <c r="DC39" s="129"/>
      <c r="DD39" s="129"/>
      <c r="DE39" s="126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x14ac:dyDescent="0.25">
      <c r="A40" s="150" t="s">
        <v>66</v>
      </c>
      <c r="B40" s="232" t="s">
        <v>155</v>
      </c>
      <c r="C40" s="233" t="s">
        <v>126</v>
      </c>
      <c r="D40" s="153"/>
      <c r="E40" s="146">
        <f t="shared" ref="E40" si="77">IF(G40="",0,IF(F40+G40&lt;1000,1000,F40+G40))</f>
        <v>1163.06</v>
      </c>
      <c r="F40" s="154">
        <f>IF(I40&gt;150,IF(H40&gt;=65,0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(15+50)%)*10),IF(I40&lt;-150,IF(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&lt;1,0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)</f>
        <v>10.060000000000002</v>
      </c>
      <c r="G40" s="138">
        <v>1153</v>
      </c>
      <c r="H40" s="144">
        <f t="shared" ref="H40" si="78">IF(COUNT(R40:AS40)=0,0,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/((COUNT(R40:AS40))*2)%)</f>
        <v>53.846153846153847</v>
      </c>
      <c r="I40" s="146">
        <f t="shared" ref="I40" si="79">IF(G40="",0,G40-IF(SUM($G$6:$G$33)=0,0,(SUM($G$6:$G$33)/(COUNT($G$6:$G$33)))))</f>
        <v>-0.23076923076928324</v>
      </c>
      <c r="J40" s="146">
        <f>IF(G40=0,0,(SUM($G$6:$G$61)-G40)/(COUNT($G$6:$G$61)-1))</f>
        <v>1172.6400000000001</v>
      </c>
      <c r="K40" s="148">
        <f>SUM(AT40:BU40)</f>
        <v>10</v>
      </c>
      <c r="L40" s="148">
        <f t="shared" ref="L40" si="80">SUM(R40:AS40)</f>
        <v>18</v>
      </c>
      <c r="M40" s="228">
        <f>SUM(L40+K40)</f>
        <v>28</v>
      </c>
      <c r="N40" s="230">
        <v>18</v>
      </c>
      <c r="O40" s="140">
        <f>IF(O41+P41&lt;1,0,SUM(O41/P41))</f>
        <v>0.85526315789473684</v>
      </c>
      <c r="P40" s="141"/>
      <c r="Q40" s="142">
        <f>DF62</f>
        <v>338.5</v>
      </c>
      <c r="R40" s="135">
        <f>IF(R41+S41=0,"",IF(R41=4,3,IF(R41=3,1,0)))</f>
        <v>0</v>
      </c>
      <c r="S40" s="135"/>
      <c r="T40" s="135">
        <f>IF(T41+U41=0,"",IF(T41=4,3,IF(T41=3,1,0)))</f>
        <v>0</v>
      </c>
      <c r="U40" s="135"/>
      <c r="V40" s="135">
        <f>IF(V41+W41=0,"",IF(V41=4,3,IF(V41=3,1,0)))</f>
        <v>1</v>
      </c>
      <c r="W40" s="135"/>
      <c r="X40" s="135">
        <f>IF(X41+Y41=0,"",IF(X41=4,3,IF(X41=3,1,0)))</f>
        <v>3</v>
      </c>
      <c r="Y40" s="135"/>
      <c r="Z40" s="135">
        <f>IF(Z41+AA41=0,"",IF(Z41=4,3,IF(Z41=3,1,0)))</f>
        <v>0</v>
      </c>
      <c r="AA40" s="135"/>
      <c r="AB40" s="135">
        <f>IF(AB41+AC41=0,"",IF(AB41=4,3,IF(AB41=3,1,0)))</f>
        <v>1</v>
      </c>
      <c r="AC40" s="135"/>
      <c r="AD40" s="182" t="str">
        <f>IF(AD41+AE41=0,"",IF(AD41=4,3,IF(AD41=3,1,0)))</f>
        <v/>
      </c>
      <c r="AE40" s="182"/>
      <c r="AF40" s="135">
        <f>IF(AF41+AG41=0,"",IF(AF41=4,3,IF(AF41=3,1,0)))</f>
        <v>1</v>
      </c>
      <c r="AG40" s="135"/>
      <c r="AH40" s="135">
        <f>IF(AH41+AI41=0,"",IF(AH41=4,3,IF(AH41=3,1,0)))</f>
        <v>3</v>
      </c>
      <c r="AI40" s="135"/>
      <c r="AJ40" s="135">
        <f>IF(AJ41+AK41=0,"",IF(AJ41=4,3,IF(AJ41=3,1,0)))</f>
        <v>1</v>
      </c>
      <c r="AK40" s="135"/>
      <c r="AL40" s="135">
        <f>IF(AL41+AM41=0,"",IF(AL41=4,3,IF(AL41=3,1,0)))</f>
        <v>1</v>
      </c>
      <c r="AM40" s="135"/>
      <c r="AN40" s="135">
        <f>IF(AN41+AO41=0,"",IF(AN41=4,3,IF(AN41=3,1,0)))</f>
        <v>1</v>
      </c>
      <c r="AO40" s="135"/>
      <c r="AP40" s="135">
        <f>IF(AP41+AQ41=0,"",IF(AP41=4,3,IF(AP41=3,1,0)))</f>
        <v>3</v>
      </c>
      <c r="AQ40" s="135"/>
      <c r="AR40" s="135">
        <f>IF(AR41+AS41=0,"",IF(AR41=4,3,IF(AR41=3,1,0)))</f>
        <v>3</v>
      </c>
      <c r="AS40" s="135"/>
      <c r="AT40" s="131">
        <f>IF(AT41+AU41=0,"",IF(AT41=4,3,IF(AT41=3,1,0)))</f>
        <v>0</v>
      </c>
      <c r="AU40" s="131"/>
      <c r="AV40" s="131">
        <f>IF(AV41+AW41=0,"",IF(AV41=4,3,IF(AV41=3,1,0)))</f>
        <v>3</v>
      </c>
      <c r="AW40" s="131"/>
      <c r="AX40" s="131">
        <f>IF(AX41+AY41=0,"",IF(AX41=4,3,IF(AX41=3,1,0)))</f>
        <v>0</v>
      </c>
      <c r="AY40" s="131"/>
      <c r="AZ40" s="132" t="s">
        <v>27</v>
      </c>
      <c r="BA40" s="133"/>
      <c r="BB40" s="131">
        <f>IF(BB41+BC41=0,"",IF(BB41=4,3,IF(BB41=3,1,0)))</f>
        <v>0</v>
      </c>
      <c r="BC40" s="131"/>
      <c r="BD40" s="131">
        <f>IF(BD41+BE41=0,"",IF(BD41=4,3,IF(BD41=3,1,0)))</f>
        <v>1</v>
      </c>
      <c r="BE40" s="131"/>
      <c r="BF40" s="182" t="str">
        <f>IF(BF41+BG41=0,"",IF(BF41=4,3,IF(BF41=3,1,0)))</f>
        <v/>
      </c>
      <c r="BG40" s="182"/>
      <c r="BH40" s="131">
        <f>IF(BH41+BI41=0,"",IF(BH41=4,3,IF(BH41=3,1,0)))</f>
        <v>1</v>
      </c>
      <c r="BI40" s="131"/>
      <c r="BJ40" s="131">
        <f>IF(BJ41+BK41=0,"",IF(BJ41=4,3,IF(BJ41=3,1,0)))</f>
        <v>0</v>
      </c>
      <c r="BK40" s="131"/>
      <c r="BL40" s="131">
        <f>IF(BL41+BM41=0,"",IF(BL41=4,3,IF(BL41=3,1,0)))</f>
        <v>0</v>
      </c>
      <c r="BM40" s="131"/>
      <c r="BN40" s="131">
        <f>IF(BN41+BO41=0,"",IF(BN41=4,3,IF(BN41=3,1,0)))</f>
        <v>0</v>
      </c>
      <c r="BO40" s="131"/>
      <c r="BP40" s="131">
        <f>IF(BP41+BQ41=0,"",IF(BP41=4,3,IF(BP41=3,1,0)))</f>
        <v>1</v>
      </c>
      <c r="BQ40" s="131"/>
      <c r="BR40" s="131">
        <f>IF(BR41+BS41=0,"",IF(BR41=4,3,IF(BR41=3,1,0)))</f>
        <v>1</v>
      </c>
      <c r="BS40" s="131"/>
      <c r="BT40" s="131">
        <f>IF(BT41+BU41=0,"",IF(BT41=4,3,IF(BT41=3,1,0)))</f>
        <v>3</v>
      </c>
      <c r="BU40" s="131"/>
      <c r="BV40" s="134"/>
      <c r="BW40" s="1"/>
      <c r="BX40" s="150">
        <v>4</v>
      </c>
      <c r="BY40" s="153"/>
      <c r="BZ40" s="163" t="str">
        <f>IF(BZ41+CA41=0,"",IF(BZ41=4,3,IF(BZ41=3,1,0)))</f>
        <v/>
      </c>
      <c r="CA40" s="163"/>
      <c r="CB40" s="163" t="str">
        <f>IF(CB41+CC41=0,"",IF(CB41=4,3,IF(CB41=3,1,0)))</f>
        <v/>
      </c>
      <c r="CC40" s="163"/>
      <c r="CD40" s="163" t="str">
        <f>IF(CD41+CE41=0,"",IF(CD41=4,3,IF(CD41=3,1,0)))</f>
        <v/>
      </c>
      <c r="CE40" s="163"/>
      <c r="CF40" s="10" t="s">
        <v>27</v>
      </c>
      <c r="CG40" s="11"/>
      <c r="CH40" s="163" t="str">
        <f>IF(CH41+CI41=0,"",IF(CH41=4,3,IF(CH41=3,1,0)))</f>
        <v/>
      </c>
      <c r="CI40" s="163"/>
      <c r="CJ40" s="163" t="str">
        <f>IF(CJ41+CK41=0,"",IF(CJ41=4,3,IF(CJ41=3,1,0)))</f>
        <v/>
      </c>
      <c r="CK40" s="163"/>
      <c r="CL40" s="150">
        <f t="shared" ref="CL40" si="81">SUM(BZ40:CK40)</f>
        <v>0</v>
      </c>
      <c r="CM40" s="153"/>
      <c r="CN40" s="1"/>
      <c r="CO40" s="129">
        <f>IF($R40=1,$M40/2)+IF($R40=0,$M40)</f>
        <v>28</v>
      </c>
      <c r="CP40" s="129">
        <f>IF($T40=1,$M40/2)+IF($T40=0,$M40)</f>
        <v>28</v>
      </c>
      <c r="CQ40" s="129">
        <f>IF($V40=1,$M40/2)+IF($V40=0,$M40)</f>
        <v>14</v>
      </c>
      <c r="CR40" s="129">
        <f>IF($X40=1,$M40/2)+IF($X40=0,$M40)</f>
        <v>0</v>
      </c>
      <c r="CS40" s="129">
        <f>IF($Z40=1,$M40/2)+IF($Z40=0,$M40)</f>
        <v>28</v>
      </c>
      <c r="CT40" s="129">
        <f>IF($AB40=1,$M40/2)+IF($AB40=0,$M40)</f>
        <v>14</v>
      </c>
      <c r="CU40" s="129">
        <f>IF($AD40=1,$M40/2)+IF($AD40=0,$M40)</f>
        <v>0</v>
      </c>
      <c r="CV40" s="129">
        <f>IF($AF40=1,$M40/2)+IF($AF40=0,$M40)</f>
        <v>14</v>
      </c>
      <c r="CW40" s="130">
        <f>IF($AH40=1,$M40/2)+IF($AH40=0,$M40)</f>
        <v>0</v>
      </c>
      <c r="CX40" s="130">
        <f>IF($AJ40=1,$M40/2)+IF($AJ40=0,$M40)</f>
        <v>14</v>
      </c>
      <c r="CY40" s="129">
        <f>IF($AL40=1,$M40/2)+IF($AL40=0,$M40)</f>
        <v>14</v>
      </c>
      <c r="CZ40" s="129">
        <f>IF($AN40=1,$M40/2)+IF($AN40=0,$M40)</f>
        <v>14</v>
      </c>
      <c r="DA40" s="129">
        <f>IF($AP40=1,$M40/2)+IF($AP40=0,$M40)</f>
        <v>0</v>
      </c>
      <c r="DB40" s="129">
        <f>IF($AR40=1,$M40/2)+IF($AR40=0,$M40)</f>
        <v>0</v>
      </c>
      <c r="DC40" s="129">
        <f>IF($AT40=1,$M40/2)+IF($AT40=0,$M40)</f>
        <v>28</v>
      </c>
      <c r="DD40" s="129">
        <f>IF($AV40=1,$M40/2)+IF($AV40=0,$M40)</f>
        <v>0</v>
      </c>
      <c r="DE40" s="129">
        <f>IF($AX40=1,$M40/2)+IF($AX40=0,$M40)</f>
        <v>28</v>
      </c>
      <c r="DF40" s="126"/>
      <c r="DG40" s="129">
        <f>IF($BB40=1,$M40/2)+IF($BB40=0,$M40)</f>
        <v>28</v>
      </c>
      <c r="DH40" s="129">
        <f>IF($BD40=1,$M40/2)+IF($BD40=0,$M40)</f>
        <v>14</v>
      </c>
      <c r="DI40" s="129">
        <f>IF($BF40=1,$M40/2)+IF($BF40=0,$M40)</f>
        <v>0</v>
      </c>
      <c r="DJ40" s="129">
        <f>IF($BH40=1,$M40/2)+IF($BH40=0,$M40)</f>
        <v>14</v>
      </c>
      <c r="DK40" s="129">
        <f>IF($BJ40=1,$M40/2)+IF($BJ40=0,$M40)</f>
        <v>28</v>
      </c>
      <c r="DL40" s="129">
        <f>IF($BL40=1,$M40/2)+IF($BL40=0,$M40)</f>
        <v>28</v>
      </c>
      <c r="DM40" s="129">
        <f>IF($BN40=1,$M40/2)+IF($BN40=0,$M40)</f>
        <v>28</v>
      </c>
      <c r="DN40" s="129">
        <f>IF($BP40=1,$M40/2)+IF($BP40=0,$M40)</f>
        <v>14</v>
      </c>
      <c r="DO40" s="129">
        <f>IF($BR40=1,$M40/2)+IF($BR40=0,$M40)</f>
        <v>14</v>
      </c>
      <c r="DP40" s="129">
        <f>IF($BT40=1,$M40/2)+IF($BT40=0,$M40)</f>
        <v>0</v>
      </c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x14ac:dyDescent="0.25">
      <c r="A41" s="150"/>
      <c r="B41" s="232"/>
      <c r="C41" s="233"/>
      <c r="D41" s="153"/>
      <c r="E41" s="147"/>
      <c r="F41" s="147"/>
      <c r="G41" s="139"/>
      <c r="H41" s="145"/>
      <c r="I41" s="147"/>
      <c r="J41" s="147"/>
      <c r="K41" s="149"/>
      <c r="L41" s="149"/>
      <c r="M41" s="229"/>
      <c r="N41" s="231"/>
      <c r="O41" s="25">
        <f>SUM(R41,T41,V41,X41,Z41,AB41,AD41,AF41,AH41,AJ41,AL41,AN41,AP41,AR41,AT41,AV41,AX41,AZ41,BB41,BD41,BF41,BH41,BJ41,BL41,BN41,BP41,BR41,BT41)</f>
        <v>65</v>
      </c>
      <c r="P41" s="26">
        <f>SUM(S41,U41,W41,Y41,AA41,AC41,AE41,AG41,AI41,AK41,AM41,AO41,AQ41,AS41,AU41,AW41,AY41,BA41,BC41,BE41,BG41,BI41,BK41,BM41,BO41,BQ41,BS41,BU41)</f>
        <v>76</v>
      </c>
      <c r="Q41" s="143"/>
      <c r="R41" s="21">
        <v>2</v>
      </c>
      <c r="S41" s="22">
        <v>4</v>
      </c>
      <c r="T41" s="21">
        <v>0</v>
      </c>
      <c r="U41" s="22">
        <v>4</v>
      </c>
      <c r="V41" s="21">
        <v>3</v>
      </c>
      <c r="W41" s="22">
        <v>3</v>
      </c>
      <c r="X41" s="21">
        <v>4</v>
      </c>
      <c r="Y41" s="22">
        <v>2</v>
      </c>
      <c r="Z41" s="21">
        <v>2</v>
      </c>
      <c r="AA41" s="22">
        <v>4</v>
      </c>
      <c r="AB41" s="21">
        <v>3</v>
      </c>
      <c r="AC41" s="22">
        <v>3</v>
      </c>
      <c r="AD41" s="36"/>
      <c r="AE41" s="35"/>
      <c r="AF41" s="21">
        <v>3</v>
      </c>
      <c r="AG41" s="22">
        <v>3</v>
      </c>
      <c r="AH41" s="21">
        <v>4</v>
      </c>
      <c r="AI41" s="22">
        <v>2</v>
      </c>
      <c r="AJ41" s="21">
        <v>3</v>
      </c>
      <c r="AK41" s="22">
        <v>3</v>
      </c>
      <c r="AL41" s="21">
        <v>3</v>
      </c>
      <c r="AM41" s="22">
        <v>3</v>
      </c>
      <c r="AN41" s="21">
        <v>3</v>
      </c>
      <c r="AO41" s="22">
        <v>3</v>
      </c>
      <c r="AP41" s="21">
        <v>4</v>
      </c>
      <c r="AQ41" s="22">
        <v>1</v>
      </c>
      <c r="AR41" s="21">
        <v>4</v>
      </c>
      <c r="AS41" s="22">
        <v>2</v>
      </c>
      <c r="AT41" s="18">
        <v>1</v>
      </c>
      <c r="AU41" s="17">
        <v>4</v>
      </c>
      <c r="AV41" s="18">
        <v>4</v>
      </c>
      <c r="AW41" s="17">
        <v>2</v>
      </c>
      <c r="AX41" s="18">
        <v>2</v>
      </c>
      <c r="AY41" s="17">
        <v>4</v>
      </c>
      <c r="AZ41" s="27"/>
      <c r="BA41" s="28"/>
      <c r="BB41" s="18">
        <v>0</v>
      </c>
      <c r="BC41" s="17">
        <v>4</v>
      </c>
      <c r="BD41" s="18">
        <v>3</v>
      </c>
      <c r="BE41" s="17">
        <v>3</v>
      </c>
      <c r="BF41" s="36"/>
      <c r="BG41" s="35"/>
      <c r="BH41" s="18">
        <v>3</v>
      </c>
      <c r="BI41" s="17">
        <v>3</v>
      </c>
      <c r="BJ41" s="18">
        <v>1</v>
      </c>
      <c r="BK41" s="17">
        <v>4</v>
      </c>
      <c r="BL41" s="18">
        <v>1</v>
      </c>
      <c r="BM41" s="17">
        <v>4</v>
      </c>
      <c r="BN41" s="18">
        <v>2</v>
      </c>
      <c r="BO41" s="17">
        <v>4</v>
      </c>
      <c r="BP41" s="18">
        <v>3</v>
      </c>
      <c r="BQ41" s="17">
        <v>3</v>
      </c>
      <c r="BR41" s="18">
        <v>3</v>
      </c>
      <c r="BS41" s="17">
        <v>3</v>
      </c>
      <c r="BT41" s="18">
        <v>4</v>
      </c>
      <c r="BU41" s="17">
        <v>1</v>
      </c>
      <c r="BV41" s="134"/>
      <c r="BW41" s="1"/>
      <c r="BX41" s="150"/>
      <c r="BY41" s="153"/>
      <c r="BZ41" s="21"/>
      <c r="CA41" s="22"/>
      <c r="CB41" s="21"/>
      <c r="CC41" s="22"/>
      <c r="CD41" s="21"/>
      <c r="CE41" s="22"/>
      <c r="CF41" s="23"/>
      <c r="CG41" s="24"/>
      <c r="CH41" s="21"/>
      <c r="CI41" s="22"/>
      <c r="CJ41" s="21"/>
      <c r="CK41" s="22"/>
      <c r="CL41" s="150"/>
      <c r="CM41" s="153"/>
      <c r="CN41" s="1"/>
      <c r="CO41" s="129"/>
      <c r="CP41" s="129"/>
      <c r="CQ41" s="129"/>
      <c r="CR41" s="129"/>
      <c r="CS41" s="129"/>
      <c r="CT41" s="129"/>
      <c r="CU41" s="129"/>
      <c r="CV41" s="129"/>
      <c r="CW41" s="130"/>
      <c r="CX41" s="130"/>
      <c r="CY41" s="129"/>
      <c r="CZ41" s="129"/>
      <c r="DA41" s="129"/>
      <c r="DB41" s="129"/>
      <c r="DC41" s="129"/>
      <c r="DD41" s="129"/>
      <c r="DE41" s="129"/>
      <c r="DF41" s="126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x14ac:dyDescent="0.25">
      <c r="A42" s="150" t="s">
        <v>69</v>
      </c>
      <c r="B42" s="162" t="s">
        <v>156</v>
      </c>
      <c r="C42" s="233" t="s">
        <v>126</v>
      </c>
      <c r="D42" s="153"/>
      <c r="E42" s="146">
        <f t="shared" ref="E42" si="82">IF(G42="",0,IF(F42+G42&lt;1000,1000,F42+G42))</f>
        <v>1163.46</v>
      </c>
      <c r="F42" s="154">
        <f>IF(I42&gt;150,IF(H42&gt;=65,0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(15+50)%)*10),IF(I42&lt;-150,IF(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&lt;1,0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)</f>
        <v>50.460000000000008</v>
      </c>
      <c r="G42" s="138">
        <v>1113</v>
      </c>
      <c r="H42" s="144">
        <f t="shared" ref="H42" si="83">IF(COUNT(R42:AS42)=0,0,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/((COUNT(R42:AS42))*2)%)</f>
        <v>65.384615384615387</v>
      </c>
      <c r="I42" s="146">
        <f t="shared" ref="I42" si="84">IF(G42="",0,G42-IF(SUM($G$6:$G$33)=0,0,(SUM($G$6:$G$33)/(COUNT($G$6:$G$33)))))</f>
        <v>-40.230769230769283</v>
      </c>
      <c r="J42" s="146">
        <f>IF(G42=0,0,(SUM($G$6:$G$61)-G42)/(COUNT($G$6:$G$61)-1))</f>
        <v>1174.24</v>
      </c>
      <c r="K42" s="148">
        <f>SUM(AT42:BU42)</f>
        <v>13</v>
      </c>
      <c r="L42" s="148">
        <f t="shared" ref="L42" si="85">SUM(R42:AS42)</f>
        <v>23</v>
      </c>
      <c r="M42" s="228">
        <f>SUM(L42+K42)</f>
        <v>36</v>
      </c>
      <c r="N42" s="230">
        <v>13</v>
      </c>
      <c r="O42" s="140">
        <f>IF(O43+P43&lt;1,0,SUM(O43/P43))</f>
        <v>1.0923076923076922</v>
      </c>
      <c r="P42" s="141"/>
      <c r="Q42" s="142">
        <f>DG62</f>
        <v>409.5</v>
      </c>
      <c r="R42" s="135">
        <f>IF(R43+S43=0,"",IF(R43=4,3,IF(R43=3,1,0)))</f>
        <v>3</v>
      </c>
      <c r="S42" s="135"/>
      <c r="T42" s="135">
        <f>IF(T43+U43=0,"",IF(T43=4,3,IF(T43=3,1,0)))</f>
        <v>3</v>
      </c>
      <c r="U42" s="135"/>
      <c r="V42" s="135">
        <f>IF(V43+W43=0,"",IF(V43=4,3,IF(V43=3,1,0)))</f>
        <v>1</v>
      </c>
      <c r="W42" s="135"/>
      <c r="X42" s="155">
        <f>IF(X43+Y43=0,"",IF(X43=4,3,IF(X43=3,1,0)))</f>
        <v>1</v>
      </c>
      <c r="Y42" s="155"/>
      <c r="Z42" s="155">
        <f>IF(Z43+AA43=0,"",IF(Z43=4,3,IF(Z43=3,1,0)))</f>
        <v>0</v>
      </c>
      <c r="AA42" s="155"/>
      <c r="AB42" s="135">
        <f>IF(AB43+AC43=0,"",IF(AB43=4,3,IF(AB43=3,1,0)))</f>
        <v>1</v>
      </c>
      <c r="AC42" s="135"/>
      <c r="AD42" s="182" t="str">
        <f>IF(AD43+AE43=0,"",IF(AD43=4,3,IF(AD43=3,1,0)))</f>
        <v/>
      </c>
      <c r="AE42" s="182"/>
      <c r="AF42" s="155">
        <f>IF(AF43+AG43=0,"",IF(AF43=4,3,IF(AF43=3,1,0)))</f>
        <v>1</v>
      </c>
      <c r="AG42" s="155"/>
      <c r="AH42" s="135">
        <f>IF(AH43+AI43=0,"",IF(AH43=4,3,IF(AH43=3,1,0)))</f>
        <v>3</v>
      </c>
      <c r="AI42" s="135"/>
      <c r="AJ42" s="155">
        <f>IF(AJ43+AK43=0,"",IF(AJ43=4,3,IF(AJ43=3,1,0)))</f>
        <v>3</v>
      </c>
      <c r="AK42" s="155"/>
      <c r="AL42" s="155">
        <f>IF(AL43+AM43=0,"",IF(AL43=4,3,IF(AL43=3,1,0)))</f>
        <v>1</v>
      </c>
      <c r="AM42" s="155"/>
      <c r="AN42" s="135">
        <f>IF(AN43+AO43=0,"",IF(AN43=4,3,IF(AN43=3,1,0)))</f>
        <v>0</v>
      </c>
      <c r="AO42" s="135"/>
      <c r="AP42" s="135">
        <f>IF(AP43+AQ43=0,"",IF(AP43=4,3,IF(AP43=3,1,0)))</f>
        <v>3</v>
      </c>
      <c r="AQ42" s="135"/>
      <c r="AR42" s="135">
        <f>IF(AR43+AS43=0,"",IF(AR43=4,3,IF(AR43=3,1,0)))</f>
        <v>3</v>
      </c>
      <c r="AS42" s="135"/>
      <c r="AT42" s="155">
        <f>IF(AT43+AU43=0,"",IF(AT43=4,3,IF(AT43=3,1,0)))</f>
        <v>0</v>
      </c>
      <c r="AU42" s="155"/>
      <c r="AV42" s="155">
        <f>IF(AV43+AW43=0,"",IF(AV43=4,3,IF(AV43=3,1,0)))</f>
        <v>0</v>
      </c>
      <c r="AW42" s="155"/>
      <c r="AX42" s="131">
        <f>IF(AX43+AY43=0,"",IF(AX43=4,3,IF(AX43=3,1,0)))</f>
        <v>1</v>
      </c>
      <c r="AY42" s="131"/>
      <c r="AZ42" s="131">
        <f>IF(AZ43+BA43=0,"",IF(AZ43=4,3,IF(AZ43=3,1,0)))</f>
        <v>3</v>
      </c>
      <c r="BA42" s="131"/>
      <c r="BB42" s="156" t="s">
        <v>27</v>
      </c>
      <c r="BC42" s="157"/>
      <c r="BD42" s="155">
        <f>IF(BD43+BE43=0,"",IF(BD43=4,3,IF(BD43=3,1,0)))</f>
        <v>0</v>
      </c>
      <c r="BE42" s="155"/>
      <c r="BF42" s="182" t="str">
        <f>IF(BF43+BG43=0,"",IF(BF43=4,3,IF(BF43=3,1,0)))</f>
        <v/>
      </c>
      <c r="BG42" s="182"/>
      <c r="BH42" s="155">
        <f>IF(BH43+BI43=0,"",IF(BH43=4,3,IF(BH43=3,1,0)))</f>
        <v>1</v>
      </c>
      <c r="BI42" s="155"/>
      <c r="BJ42" s="155">
        <f>IF(BJ43+BK43=0,"",IF(BJ43=4,3,IF(BJ43=3,1,0)))</f>
        <v>3</v>
      </c>
      <c r="BK42" s="155"/>
      <c r="BL42" s="155">
        <f>IF(BL43+BM43=0,"",IF(BL43=4,3,IF(BL43=3,1,0)))</f>
        <v>0</v>
      </c>
      <c r="BM42" s="155"/>
      <c r="BN42" s="155">
        <f>IF(BN43+BO43=0,"",IF(BN43=4,3,IF(BN43=3,1,0)))</f>
        <v>1</v>
      </c>
      <c r="BO42" s="155"/>
      <c r="BP42" s="131">
        <f>IF(BP43+BQ43=0,"",IF(BP43=4,3,IF(BP43=3,1,0)))</f>
        <v>1</v>
      </c>
      <c r="BQ42" s="131"/>
      <c r="BR42" s="155">
        <f>IF(BR43+BS43=0,"",IF(BR43=4,3,IF(BR43=3,1,0)))</f>
        <v>0</v>
      </c>
      <c r="BS42" s="155"/>
      <c r="BT42" s="131">
        <f>IF(BT43+BU43=0,"",IF(BT43=4,3,IF(BT43=3,1,0)))</f>
        <v>3</v>
      </c>
      <c r="BU42" s="131"/>
      <c r="BV42" s="134">
        <v>11</v>
      </c>
      <c r="BW42" s="1"/>
      <c r="BX42" s="150">
        <v>5</v>
      </c>
      <c r="BY42" s="153"/>
      <c r="BZ42" s="163" t="str">
        <f>IF(BZ43+CA43=0,"",IF(BZ43=4,3,IF(BZ43=3,1,0)))</f>
        <v/>
      </c>
      <c r="CA42" s="163"/>
      <c r="CB42" s="163" t="str">
        <f>IF(CB43+CC43=0,"",IF(CB43=4,3,IF(CB43=3,1,0)))</f>
        <v/>
      </c>
      <c r="CC42" s="163"/>
      <c r="CD42" s="163" t="str">
        <f>IF(CD43+CE43=0,"",IF(CD43=4,3,IF(CD43=3,1,0)))</f>
        <v/>
      </c>
      <c r="CE42" s="163"/>
      <c r="CF42" s="163" t="str">
        <f>IF(CF43+CG43=0,"",IF(CF43=4,3,IF(CF43=3,1,0)))</f>
        <v/>
      </c>
      <c r="CG42" s="163"/>
      <c r="CH42" s="10" t="s">
        <v>27</v>
      </c>
      <c r="CI42" s="11"/>
      <c r="CJ42" s="163" t="str">
        <f>IF(CJ43+CK43=0,"",IF(CJ43=4,3,IF(CJ43=3,1,0)))</f>
        <v/>
      </c>
      <c r="CK42" s="163"/>
      <c r="CL42" s="150">
        <f t="shared" ref="CL42" si="86">SUM(BZ42:CK42)</f>
        <v>0</v>
      </c>
      <c r="CM42" s="153"/>
      <c r="CN42" s="1"/>
      <c r="CO42" s="129">
        <f>IF($R42=1,$M42/2)+IF($R42=0,$M42)</f>
        <v>0</v>
      </c>
      <c r="CP42" s="129">
        <f>IF($T42=1,$M42/2)+IF($T42=0,$M42)</f>
        <v>0</v>
      </c>
      <c r="CQ42" s="129">
        <f>IF($V42=1,$M42/2)+IF($V42=0,$M42)</f>
        <v>18</v>
      </c>
      <c r="CR42" s="129">
        <f>IF($X42=1,$M42/2)+IF($X42=0,$M42)</f>
        <v>18</v>
      </c>
      <c r="CS42" s="129">
        <f>IF($Z42=1,$M42/2)+IF($Z42=0,$M42)</f>
        <v>36</v>
      </c>
      <c r="CT42" s="129">
        <f>IF($AB42=1,$M42/2)+IF($AB42=0,$M42)</f>
        <v>18</v>
      </c>
      <c r="CU42" s="129">
        <f>IF($AD42=1,$M42/2)+IF($AD42=0,$M42)</f>
        <v>0</v>
      </c>
      <c r="CV42" s="129">
        <f>IF($AF42=1,$M42/2)+IF($AF42=0,$M42)</f>
        <v>18</v>
      </c>
      <c r="CW42" s="130">
        <f>IF($AH42=1,$M42/2)+IF($AH42=0,$M42)</f>
        <v>0</v>
      </c>
      <c r="CX42" s="130">
        <f>IF($AJ42=1,$M42/2)+IF($AJ42=0,$M42)</f>
        <v>0</v>
      </c>
      <c r="CY42" s="129">
        <f>IF($AL42=1,$M42/2)+IF($AL42=0,$M42)</f>
        <v>18</v>
      </c>
      <c r="CZ42" s="129">
        <f>IF($AN42=1,$M42/2)+IF($AN42=0,$M42)</f>
        <v>36</v>
      </c>
      <c r="DA42" s="129">
        <f>IF($AP42=1,$M42/2)+IF($AP42=0,$M42)</f>
        <v>0</v>
      </c>
      <c r="DB42" s="129">
        <f>IF($AR42=1,$M42/2)+IF($AR42=0,$M42)</f>
        <v>0</v>
      </c>
      <c r="DC42" s="129">
        <f>IF($AT42=1,$M42/2)+IF($AT42=0,$M42)</f>
        <v>36</v>
      </c>
      <c r="DD42" s="129">
        <f>IF($AV42=1,$M42/2)+IF($AV42=0,$M42)</f>
        <v>36</v>
      </c>
      <c r="DE42" s="129">
        <f>IF($AX42=1,$M42/2)+IF($AX42=0,$M42)</f>
        <v>18</v>
      </c>
      <c r="DF42" s="129">
        <f>IF($AZ42=1,$M42/2)+IF($AZ42=0,$M42)</f>
        <v>0</v>
      </c>
      <c r="DG42" s="126"/>
      <c r="DH42" s="129">
        <f>IF($BD42=1,$M42/2)+IF($BD42=0,$M42)</f>
        <v>36</v>
      </c>
      <c r="DI42" s="129">
        <f>IF($BF42=1,$M42/2)+IF($BF42=0,$M42)</f>
        <v>0</v>
      </c>
      <c r="DJ42" s="129">
        <f>IF($BH42=1,$M42/2)+IF($BH42=0,$M42)</f>
        <v>18</v>
      </c>
      <c r="DK42" s="129">
        <f>IF($BJ42=1,$M42/2)+IF($BJ42=0,$M42)</f>
        <v>0</v>
      </c>
      <c r="DL42" s="129">
        <f>IF($BL42=1,$M42/2)+IF($BL42=0,$M42)</f>
        <v>36</v>
      </c>
      <c r="DM42" s="129">
        <f>IF($BN42=1,$M42/2)+IF($BN42=0,$M42)</f>
        <v>18</v>
      </c>
      <c r="DN42" s="129">
        <f>IF($BP42=1,$M42/2)+IF($BP42=0,$M42)</f>
        <v>18</v>
      </c>
      <c r="DO42" s="129">
        <f>IF($BR42=1,$M42/2)+IF($BR42=0,$M42)</f>
        <v>36</v>
      </c>
      <c r="DP42" s="129">
        <f>IF($BT42=1,$M42/2)+IF($BT42=0,$M42)</f>
        <v>0</v>
      </c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x14ac:dyDescent="0.25">
      <c r="A43" s="150"/>
      <c r="B43" s="162"/>
      <c r="C43" s="233"/>
      <c r="D43" s="153"/>
      <c r="E43" s="147"/>
      <c r="F43" s="147"/>
      <c r="G43" s="139"/>
      <c r="H43" s="145"/>
      <c r="I43" s="147"/>
      <c r="J43" s="147"/>
      <c r="K43" s="149"/>
      <c r="L43" s="149"/>
      <c r="M43" s="229"/>
      <c r="N43" s="231"/>
      <c r="O43" s="25">
        <f>SUM(R43,T43,V43,X43,Z43,AB43,AD43,AF43,AH43,AJ43,AL43,AN43,AP43,AR43,AT43,AV43,AX43,AZ43,BB43,BD43,BF43,BH43,BJ43,BL43,BN43,BP43,BR43,BT43)</f>
        <v>71</v>
      </c>
      <c r="P43" s="26">
        <f>SUM(S43,U43,W43,Y43,AA43,AC43,AE43,AG43,AI43,AK43,AM43,AO43,AQ43,AS43,AU43,AW43,AY43,BA43,BC43,BE43,BG43,BI43,BK43,BM43,BO43,BQ43,BS43,BU43)</f>
        <v>65</v>
      </c>
      <c r="Q43" s="143"/>
      <c r="R43" s="21">
        <v>4</v>
      </c>
      <c r="S43" s="22">
        <v>2</v>
      </c>
      <c r="T43" s="21">
        <v>4</v>
      </c>
      <c r="U43" s="22">
        <v>1</v>
      </c>
      <c r="V43" s="21">
        <v>3</v>
      </c>
      <c r="W43" s="22">
        <v>3</v>
      </c>
      <c r="X43" s="19">
        <v>3</v>
      </c>
      <c r="Y43" s="20">
        <v>3</v>
      </c>
      <c r="Z43" s="19">
        <v>1</v>
      </c>
      <c r="AA43" s="20">
        <v>4</v>
      </c>
      <c r="AB43" s="21">
        <v>3</v>
      </c>
      <c r="AC43" s="22">
        <v>3</v>
      </c>
      <c r="AD43" s="36"/>
      <c r="AE43" s="35"/>
      <c r="AF43" s="19">
        <v>3</v>
      </c>
      <c r="AG43" s="20">
        <v>3</v>
      </c>
      <c r="AH43" s="21">
        <v>4</v>
      </c>
      <c r="AI43" s="22">
        <v>0</v>
      </c>
      <c r="AJ43" s="19">
        <v>4</v>
      </c>
      <c r="AK43" s="20">
        <v>2</v>
      </c>
      <c r="AL43" s="19">
        <v>3</v>
      </c>
      <c r="AM43" s="20">
        <v>3</v>
      </c>
      <c r="AN43" s="21">
        <v>1</v>
      </c>
      <c r="AO43" s="22">
        <v>4</v>
      </c>
      <c r="AP43" s="21">
        <v>4</v>
      </c>
      <c r="AQ43" s="22">
        <v>2</v>
      </c>
      <c r="AR43" s="21">
        <v>4</v>
      </c>
      <c r="AS43" s="22">
        <v>0</v>
      </c>
      <c r="AT43" s="19">
        <v>2</v>
      </c>
      <c r="AU43" s="20">
        <v>4</v>
      </c>
      <c r="AV43" s="19">
        <v>2</v>
      </c>
      <c r="AW43" s="20">
        <v>4</v>
      </c>
      <c r="AX43" s="18">
        <v>3</v>
      </c>
      <c r="AY43" s="17">
        <v>3</v>
      </c>
      <c r="AZ43" s="18">
        <v>4</v>
      </c>
      <c r="BA43" s="17">
        <v>0</v>
      </c>
      <c r="BB43" s="14"/>
      <c r="BC43" s="15"/>
      <c r="BD43" s="19">
        <v>1</v>
      </c>
      <c r="BE43" s="20">
        <v>4</v>
      </c>
      <c r="BF43" s="36"/>
      <c r="BG43" s="35"/>
      <c r="BH43" s="19">
        <v>3</v>
      </c>
      <c r="BI43" s="20">
        <v>3</v>
      </c>
      <c r="BJ43" s="19">
        <v>4</v>
      </c>
      <c r="BK43" s="20">
        <v>2</v>
      </c>
      <c r="BL43" s="19">
        <v>0</v>
      </c>
      <c r="BM43" s="20">
        <v>4</v>
      </c>
      <c r="BN43" s="19">
        <v>3</v>
      </c>
      <c r="BO43" s="20">
        <v>3</v>
      </c>
      <c r="BP43" s="18">
        <v>3</v>
      </c>
      <c r="BQ43" s="17">
        <v>3</v>
      </c>
      <c r="BR43" s="19">
        <v>1</v>
      </c>
      <c r="BS43" s="20">
        <v>4</v>
      </c>
      <c r="BT43" s="18">
        <v>4</v>
      </c>
      <c r="BU43" s="17">
        <v>1</v>
      </c>
      <c r="BV43" s="134"/>
      <c r="BW43" s="1"/>
      <c r="BX43" s="150"/>
      <c r="BY43" s="153"/>
      <c r="BZ43" s="21"/>
      <c r="CA43" s="22"/>
      <c r="CB43" s="21"/>
      <c r="CC43" s="22"/>
      <c r="CD43" s="21"/>
      <c r="CE43" s="22"/>
      <c r="CF43" s="21"/>
      <c r="CG43" s="22"/>
      <c r="CH43" s="23"/>
      <c r="CI43" s="24"/>
      <c r="CJ43" s="21"/>
      <c r="CK43" s="22"/>
      <c r="CL43" s="150"/>
      <c r="CM43" s="153"/>
      <c r="CN43" s="1"/>
      <c r="CO43" s="129"/>
      <c r="CP43" s="129"/>
      <c r="CQ43" s="129"/>
      <c r="CR43" s="129"/>
      <c r="CS43" s="129"/>
      <c r="CT43" s="129"/>
      <c r="CU43" s="129"/>
      <c r="CV43" s="129"/>
      <c r="CW43" s="130"/>
      <c r="CX43" s="130"/>
      <c r="CY43" s="129"/>
      <c r="CZ43" s="129"/>
      <c r="DA43" s="129"/>
      <c r="DB43" s="129"/>
      <c r="DC43" s="129"/>
      <c r="DD43" s="129"/>
      <c r="DE43" s="129"/>
      <c r="DF43" s="129"/>
      <c r="DG43" s="126"/>
      <c r="DH43" s="129"/>
      <c r="DI43" s="129"/>
      <c r="DJ43" s="129"/>
      <c r="DK43" s="129"/>
      <c r="DL43" s="129"/>
      <c r="DM43" s="129"/>
      <c r="DN43" s="129"/>
      <c r="DO43" s="129"/>
      <c r="DP43" s="129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x14ac:dyDescent="0.25">
      <c r="A44" s="150" t="s">
        <v>72</v>
      </c>
      <c r="B44" s="162" t="s">
        <v>157</v>
      </c>
      <c r="C44" s="233" t="s">
        <v>158</v>
      </c>
      <c r="D44" s="153"/>
      <c r="E44" s="146">
        <f t="shared" ref="E44" si="87">IF(G44="",0,IF(F44+G44&lt;1000,1000,F44+G44))</f>
        <v>1377</v>
      </c>
      <c r="F44" s="154">
        <f>IF(I44&gt;150,IF(H44&gt;=65,0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(15+50)%)*10),IF(I44&lt;-150,IF(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&lt;1,0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)</f>
        <v>0</v>
      </c>
      <c r="G44" s="138">
        <v>1377</v>
      </c>
      <c r="H44" s="144">
        <f t="shared" ref="H44" si="88">IF(COUNT(R44:AS44)=0,0,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/((COUNT(R44:AS44))*2)%)</f>
        <v>76.92307692307692</v>
      </c>
      <c r="I44" s="146">
        <f t="shared" ref="I44" si="89">IF(G44="",0,G44-IF(SUM($G$6:$G$33)=0,0,(SUM($G$6:$G$33)/(COUNT($G$6:$G$33)))))</f>
        <v>223.76923076923072</v>
      </c>
      <c r="J44" s="146">
        <f>IF(G44=0,0,(SUM($G$6:$G$61)-G44)/(COUNT($G$6:$G$61)-1))</f>
        <v>1163.68</v>
      </c>
      <c r="K44" s="148">
        <f>SUM(AT44:BU44)</f>
        <v>15</v>
      </c>
      <c r="L44" s="148">
        <f t="shared" ref="L44" si="90">SUM(R44:AS44)</f>
        <v>29</v>
      </c>
      <c r="M44" s="228">
        <f>SUM(L44+K44)</f>
        <v>44</v>
      </c>
      <c r="N44" s="230">
        <v>5</v>
      </c>
      <c r="O44" s="140">
        <f>IF(O45+P45&lt;1,0,SUM(O45/P45))</f>
        <v>1.2622950819672132</v>
      </c>
      <c r="P44" s="141"/>
      <c r="Q44" s="142">
        <f>DH62</f>
        <v>466.5</v>
      </c>
      <c r="R44" s="135">
        <f>IF(R45+S45=0,"",IF(R45=4,3,IF(R45=3,1,0)))</f>
        <v>3</v>
      </c>
      <c r="S44" s="135"/>
      <c r="T44" s="135">
        <f>IF(T45+U45=0,"",IF(T45=4,3,IF(T45=3,1,0)))</f>
        <v>1</v>
      </c>
      <c r="U44" s="135"/>
      <c r="V44" s="135">
        <f>IF(V45+W45=0,"",IF(V45=4,3,IF(V45=3,1,0)))</f>
        <v>3</v>
      </c>
      <c r="W44" s="135"/>
      <c r="X44" s="155">
        <f>IF(X45+Y45=0,"",IF(X45=4,3,IF(X45=3,1,0)))</f>
        <v>0</v>
      </c>
      <c r="Y44" s="155"/>
      <c r="Z44" s="155">
        <f>IF(Z45+AA45=0,"",IF(Z45=4,3,IF(Z45=3,1,0)))</f>
        <v>3</v>
      </c>
      <c r="AA44" s="155"/>
      <c r="AB44" s="135">
        <f>IF(AB45+AC45=0,"",IF(AB45=4,3,IF(AB45=3,1,0)))</f>
        <v>1</v>
      </c>
      <c r="AC44" s="135"/>
      <c r="AD44" s="182" t="str">
        <f>IF(AD45+AE45=0,"",IF(AD45=4,3,IF(AD45=3,1,0)))</f>
        <v/>
      </c>
      <c r="AE44" s="182"/>
      <c r="AF44" s="155">
        <f>IF(AF45+AG45=0,"",IF(AF45=4,3,IF(AF45=3,1,0)))</f>
        <v>3</v>
      </c>
      <c r="AG44" s="155"/>
      <c r="AH44" s="135">
        <f>IF(AH45+AI45=0,"",IF(AH45=4,3,IF(AH45=3,1,0)))</f>
        <v>3</v>
      </c>
      <c r="AI44" s="135"/>
      <c r="AJ44" s="155">
        <f>IF(AJ45+AK45=0,"",IF(AJ45=4,3,IF(AJ45=3,1,0)))</f>
        <v>0</v>
      </c>
      <c r="AK44" s="155"/>
      <c r="AL44" s="155">
        <f>IF(AL45+AM45=0,"",IF(AL45=4,3,IF(AL45=3,1,0)))</f>
        <v>3</v>
      </c>
      <c r="AM44" s="155"/>
      <c r="AN44" s="135">
        <f>IF(AN45+AO45=0,"",IF(AN45=4,3,IF(AN45=3,1,0)))</f>
        <v>3</v>
      </c>
      <c r="AO44" s="135"/>
      <c r="AP44" s="135">
        <f>IF(AP45+AQ45=0,"",IF(AP45=4,3,IF(AP45=3,1,0)))</f>
        <v>3</v>
      </c>
      <c r="AQ44" s="135"/>
      <c r="AR44" s="135">
        <f>IF(AR45+AS45=0,"",IF(AR45=4,3,IF(AR45=3,1,0)))</f>
        <v>3</v>
      </c>
      <c r="AS44" s="135"/>
      <c r="AT44" s="155">
        <f>IF(AT45+AU45=0,"",IF(AT45=4,3,IF(AT45=3,1,0)))</f>
        <v>0</v>
      </c>
      <c r="AU44" s="155"/>
      <c r="AV44" s="155">
        <f>IF(AV45+AW45=0,"",IF(AV45=4,3,IF(AV45=3,1,0)))</f>
        <v>1</v>
      </c>
      <c r="AW44" s="155"/>
      <c r="AX44" s="131">
        <f>IF(AX45+AY45=0,"",IF(AX45=4,3,IF(AX45=3,1,0)))</f>
        <v>0</v>
      </c>
      <c r="AY44" s="131"/>
      <c r="AZ44" s="131">
        <f>IF(AZ45+BA45=0,"",IF(AZ45=4,3,IF(AZ45=3,1,0)))</f>
        <v>1</v>
      </c>
      <c r="BA44" s="131"/>
      <c r="BB44" s="155">
        <f>IF(BB45+BC45=0,"",IF(BB45=4,3,IF(BB45=3,1,0)))</f>
        <v>3</v>
      </c>
      <c r="BC44" s="155"/>
      <c r="BD44" s="156" t="s">
        <v>27</v>
      </c>
      <c r="BE44" s="157"/>
      <c r="BF44" s="182" t="str">
        <f>IF(BF45+BG45=0,"",IF(BF45=4,3,IF(BF45=3,1,0)))</f>
        <v/>
      </c>
      <c r="BG44" s="182"/>
      <c r="BH44" s="155">
        <f>IF(BH45+BI45=0,"",IF(BH45=4,3,IF(BH45=3,1,0)))</f>
        <v>1</v>
      </c>
      <c r="BI44" s="155"/>
      <c r="BJ44" s="155">
        <f>IF(BJ45+BK45=0,"",IF(BJ45=4,3,IF(BJ45=3,1,0)))</f>
        <v>0</v>
      </c>
      <c r="BK44" s="155"/>
      <c r="BL44" s="155">
        <f>IF(BL45+BM45=0,"",IF(BL45=4,3,IF(BL45=3,1,0)))</f>
        <v>0</v>
      </c>
      <c r="BM44" s="155"/>
      <c r="BN44" s="155">
        <f>IF(BN45+BO45=0,"",IF(BN45=4,3,IF(BN45=3,1,0)))</f>
        <v>0</v>
      </c>
      <c r="BO44" s="155"/>
      <c r="BP44" s="131">
        <f>IF(BP45+BQ45=0,"",IF(BP45=4,3,IF(BP45=3,1,0)))</f>
        <v>3</v>
      </c>
      <c r="BQ44" s="131"/>
      <c r="BR44" s="155">
        <f>IF(BR45+BS45=0,"",IF(BR45=4,3,IF(BR45=3,1,0)))</f>
        <v>3</v>
      </c>
      <c r="BS44" s="155"/>
      <c r="BT44" s="131">
        <f>IF(BT45+BU45=0,"",IF(BT45=4,3,IF(BT45=3,1,0)))</f>
        <v>3</v>
      </c>
      <c r="BU44" s="131"/>
      <c r="BV44" s="134">
        <v>17</v>
      </c>
      <c r="BW44" s="1"/>
      <c r="BX44" s="150">
        <v>6</v>
      </c>
      <c r="BY44" s="153"/>
      <c r="BZ44" s="163" t="str">
        <f>IF(BZ45+CA45=0,"",IF(BZ45=4,3,IF(BZ45=3,1,0)))</f>
        <v/>
      </c>
      <c r="CA44" s="163"/>
      <c r="CB44" s="163" t="str">
        <f>IF(CB45+CC45=0,"",IF(CB45=4,3,IF(CB45=3,1,0)))</f>
        <v/>
      </c>
      <c r="CC44" s="163"/>
      <c r="CD44" s="163" t="str">
        <f>IF(CD45+CE45=0,"",IF(CD45=4,3,IF(CD45=3,1,0)))</f>
        <v/>
      </c>
      <c r="CE44" s="163"/>
      <c r="CF44" s="163" t="str">
        <f>IF(CF45+CG45=0,"",IF(CF45=4,3,IF(CF45=3,1,0)))</f>
        <v/>
      </c>
      <c r="CG44" s="163"/>
      <c r="CH44" s="163" t="str">
        <f>IF(CH45+CI45=0,"",IF(CH45=4,3,IF(CH45=3,1,0)))</f>
        <v/>
      </c>
      <c r="CI44" s="163"/>
      <c r="CJ44" s="10" t="s">
        <v>27</v>
      </c>
      <c r="CK44" s="11"/>
      <c r="CL44" s="150">
        <f t="shared" ref="CL44" si="91">SUM(BZ44:CK44)</f>
        <v>0</v>
      </c>
      <c r="CM44" s="153"/>
      <c r="CN44" s="1"/>
      <c r="CO44" s="129">
        <f>IF($R44=1,$M44/2)+IF($R44=0,$M44)</f>
        <v>0</v>
      </c>
      <c r="CP44" s="129">
        <f>IF($T44=1,$M44/2)+IF($T44=0,$M44)</f>
        <v>22</v>
      </c>
      <c r="CQ44" s="129">
        <f>IF($V44=1,$M44/2)+IF($V44=0,$M44)</f>
        <v>0</v>
      </c>
      <c r="CR44" s="129">
        <f>IF($X44=1,$M44/2)+IF($X44=0,$M44)</f>
        <v>44</v>
      </c>
      <c r="CS44" s="129">
        <f>IF($Z44=1,$M44/2)+IF($Z44=0,$M44)</f>
        <v>0</v>
      </c>
      <c r="CT44" s="129">
        <f>IF($AB44=1,$M44/2)+IF($AB44=0,$M44)</f>
        <v>22</v>
      </c>
      <c r="CU44" s="129">
        <f>IF($AD44=1,$M44/2)+IF($AD44=0,$M44)</f>
        <v>0</v>
      </c>
      <c r="CV44" s="129">
        <f>IF($AF44=1,$M44/2)+IF($AF44=0,$M44)</f>
        <v>0</v>
      </c>
      <c r="CW44" s="130">
        <f>IF($AH44=1,$M44/2)+IF($AH44=0,$M44)</f>
        <v>0</v>
      </c>
      <c r="CX44" s="130">
        <f>IF($AJ44=1,$M44/2)+IF($AJ44=0,$M44)</f>
        <v>44</v>
      </c>
      <c r="CY44" s="129">
        <f>IF($AL44=1,$M44/2)+IF($AL44=0,$M44)</f>
        <v>0</v>
      </c>
      <c r="CZ44" s="129">
        <f>IF($AN44=1,$M44/2)+IF($AN44=0,$M44)</f>
        <v>0</v>
      </c>
      <c r="DA44" s="129">
        <f>IF($AP44=1,$M44/2)+IF($AP44=0,$M44)</f>
        <v>0</v>
      </c>
      <c r="DB44" s="129">
        <f>IF($AR44=1,$M44/2)+IF($AR44=0,$M44)</f>
        <v>0</v>
      </c>
      <c r="DC44" s="129">
        <f>IF($AT44=1,$M44/2)+IF($AT44=0,$M44)</f>
        <v>44</v>
      </c>
      <c r="DD44" s="129">
        <f>IF($AV44=1,$M44/2)+IF($AV44=0,$M44)</f>
        <v>22</v>
      </c>
      <c r="DE44" s="129">
        <f>IF($AX44=1,$M44/2)+IF($AX44=0,$M44)</f>
        <v>44</v>
      </c>
      <c r="DF44" s="129">
        <f>IF($AZ44=1,$M44/2)+IF($AZ44=0,$M44)</f>
        <v>22</v>
      </c>
      <c r="DG44" s="129">
        <f>IF($BB44=1,$M44/2)+IF($BB44=0,$M44)</f>
        <v>0</v>
      </c>
      <c r="DH44" s="126"/>
      <c r="DI44" s="129">
        <f>IF($BF44=1,$M44/2)+IF($BF44=0,$M44)</f>
        <v>0</v>
      </c>
      <c r="DJ44" s="129">
        <f>IF($BH44=1,$M44/2)+IF($BH44=0,$M44)</f>
        <v>22</v>
      </c>
      <c r="DK44" s="129">
        <f>IF($BJ44=1,$M44/2)+IF($BJ44=0,$M44)</f>
        <v>44</v>
      </c>
      <c r="DL44" s="129">
        <f>IF($BL44=1,$M44/2)+IF($BL44=0,$M44)</f>
        <v>44</v>
      </c>
      <c r="DM44" s="129">
        <f>IF($BN44=1,$M44/2)+IF($BN44=0,$M44)</f>
        <v>44</v>
      </c>
      <c r="DN44" s="129">
        <f>IF($BP44=1,$M44/2)+IF($BP44=0,$M44)</f>
        <v>0</v>
      </c>
      <c r="DO44" s="129">
        <f>IF($BR44=1,$M44/2)+IF($BR44=0,$M44)</f>
        <v>0</v>
      </c>
      <c r="DP44" s="129">
        <f>IF($BT44=1,$M44/2)+IF($BT44=0,$M44)</f>
        <v>0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ht="13.5" customHeight="1" x14ac:dyDescent="0.25">
      <c r="A45" s="150"/>
      <c r="B45" s="162"/>
      <c r="C45" s="233"/>
      <c r="D45" s="153"/>
      <c r="E45" s="147"/>
      <c r="F45" s="147"/>
      <c r="G45" s="139"/>
      <c r="H45" s="145"/>
      <c r="I45" s="147"/>
      <c r="J45" s="147"/>
      <c r="K45" s="149"/>
      <c r="L45" s="149"/>
      <c r="M45" s="229"/>
      <c r="N45" s="231"/>
      <c r="O45" s="25">
        <f>SUM(R45,T45,V45,X45,Z45,AB45,AD45,AF45,AH45,AJ45,AL45,AN45,AP45,AR45,AT45,AV45,AX45,AZ45,BB45,BD45,BF45,BH45,BJ45,BL45,BN45,BP45,BR45,BT45)</f>
        <v>77</v>
      </c>
      <c r="P45" s="26">
        <f>SUM(S45,U45,W45,Y45,AA45,AC45,AE45,AG45,AI45,AK45,AM45,AO45,AQ45,AS45,AU45,AW45,AY45,BA45,BC45,BE45,BG45,BI45,BK45,BM45,BO45,BQ45,BS45,BU45)</f>
        <v>61</v>
      </c>
      <c r="Q45" s="143"/>
      <c r="R45" s="21">
        <v>4</v>
      </c>
      <c r="S45" s="22">
        <v>1</v>
      </c>
      <c r="T45" s="21">
        <v>3</v>
      </c>
      <c r="U45" s="22">
        <v>3</v>
      </c>
      <c r="V45" s="21">
        <v>4</v>
      </c>
      <c r="W45" s="22">
        <v>2</v>
      </c>
      <c r="X45" s="19">
        <v>1</v>
      </c>
      <c r="Y45" s="20">
        <v>4</v>
      </c>
      <c r="Z45" s="19">
        <v>4</v>
      </c>
      <c r="AA45" s="20">
        <v>1</v>
      </c>
      <c r="AB45" s="21">
        <v>3</v>
      </c>
      <c r="AC45" s="22">
        <v>3</v>
      </c>
      <c r="AD45" s="36"/>
      <c r="AE45" s="35"/>
      <c r="AF45" s="19">
        <v>4</v>
      </c>
      <c r="AG45" s="20">
        <v>0</v>
      </c>
      <c r="AH45" s="21">
        <v>4</v>
      </c>
      <c r="AI45" s="22">
        <v>2</v>
      </c>
      <c r="AJ45" s="19">
        <v>2</v>
      </c>
      <c r="AK45" s="20">
        <v>4</v>
      </c>
      <c r="AL45" s="19">
        <v>4</v>
      </c>
      <c r="AM45" s="20">
        <v>1</v>
      </c>
      <c r="AN45" s="21">
        <v>4</v>
      </c>
      <c r="AO45" s="22">
        <v>2</v>
      </c>
      <c r="AP45" s="21">
        <v>4</v>
      </c>
      <c r="AQ45" s="22">
        <v>2</v>
      </c>
      <c r="AR45" s="21">
        <v>4</v>
      </c>
      <c r="AS45" s="22">
        <v>1</v>
      </c>
      <c r="AT45" s="19">
        <v>0</v>
      </c>
      <c r="AU45" s="20">
        <v>4</v>
      </c>
      <c r="AV45" s="19">
        <v>3</v>
      </c>
      <c r="AW45" s="20">
        <v>3</v>
      </c>
      <c r="AX45" s="18">
        <v>1</v>
      </c>
      <c r="AY45" s="17">
        <v>4</v>
      </c>
      <c r="AZ45" s="18">
        <v>3</v>
      </c>
      <c r="BA45" s="17">
        <v>3</v>
      </c>
      <c r="BB45" s="19">
        <v>4</v>
      </c>
      <c r="BC45" s="20">
        <v>1</v>
      </c>
      <c r="BD45" s="14"/>
      <c r="BE45" s="15"/>
      <c r="BF45" s="36"/>
      <c r="BG45" s="35"/>
      <c r="BH45" s="19">
        <v>3</v>
      </c>
      <c r="BI45" s="20">
        <v>3</v>
      </c>
      <c r="BJ45" s="19">
        <v>2</v>
      </c>
      <c r="BK45" s="20">
        <v>4</v>
      </c>
      <c r="BL45" s="19">
        <v>2</v>
      </c>
      <c r="BM45" s="20">
        <v>4</v>
      </c>
      <c r="BN45" s="19">
        <v>2</v>
      </c>
      <c r="BO45" s="20">
        <v>4</v>
      </c>
      <c r="BP45" s="18">
        <v>4</v>
      </c>
      <c r="BQ45" s="17">
        <v>2</v>
      </c>
      <c r="BR45" s="19">
        <v>4</v>
      </c>
      <c r="BS45" s="20">
        <v>1</v>
      </c>
      <c r="BT45" s="18">
        <v>4</v>
      </c>
      <c r="BU45" s="17">
        <v>2</v>
      </c>
      <c r="BV45" s="134"/>
      <c r="BW45" s="1"/>
      <c r="BX45" s="150"/>
      <c r="BY45" s="153"/>
      <c r="BZ45" s="21"/>
      <c r="CA45" s="30"/>
      <c r="CB45" s="21"/>
      <c r="CC45" s="30"/>
      <c r="CD45" s="21"/>
      <c r="CE45" s="30"/>
      <c r="CF45" s="21"/>
      <c r="CG45" s="30"/>
      <c r="CH45" s="21"/>
      <c r="CI45" s="30"/>
      <c r="CJ45" s="23"/>
      <c r="CK45" s="24"/>
      <c r="CL45" s="150"/>
      <c r="CM45" s="153"/>
      <c r="CN45" s="1"/>
      <c r="CO45" s="129"/>
      <c r="CP45" s="129"/>
      <c r="CQ45" s="129"/>
      <c r="CR45" s="129"/>
      <c r="CS45" s="129"/>
      <c r="CT45" s="129"/>
      <c r="CU45" s="129"/>
      <c r="CV45" s="129"/>
      <c r="CW45" s="130"/>
      <c r="CX45" s="130"/>
      <c r="CY45" s="129"/>
      <c r="CZ45" s="129"/>
      <c r="DA45" s="129"/>
      <c r="DB45" s="129"/>
      <c r="DC45" s="129"/>
      <c r="DD45" s="129"/>
      <c r="DE45" s="129"/>
      <c r="DF45" s="129"/>
      <c r="DG45" s="129"/>
      <c r="DH45" s="126"/>
      <c r="DI45" s="129"/>
      <c r="DJ45" s="129"/>
      <c r="DK45" s="129"/>
      <c r="DL45" s="129"/>
      <c r="DM45" s="129"/>
      <c r="DN45" s="129"/>
      <c r="DO45" s="129"/>
      <c r="DP45" s="129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s="38" customFormat="1" ht="12.75" customHeight="1" x14ac:dyDescent="0.25">
      <c r="A46" s="207" t="s">
        <v>75</v>
      </c>
      <c r="B46" s="159"/>
      <c r="C46" s="233"/>
      <c r="D46" s="209"/>
      <c r="E46" s="146">
        <v>0</v>
      </c>
      <c r="F46" s="154">
        <f>IF(I46&gt;150,IF(H46&gt;=65,0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(15+50)%)*10),IF(I46&lt;-150,IF(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&lt;1,0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)</f>
        <v>0</v>
      </c>
      <c r="G46" s="148"/>
      <c r="H46" s="144">
        <f t="shared" ref="H46" si="92">IF(COUNT(R46:AS46)=0,0,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/((COUNT(R46:AS46))*2)%)</f>
        <v>0</v>
      </c>
      <c r="I46" s="146">
        <f t="shared" ref="I46" si="93">IF(G46="",0,G46-IF(SUM($G$6:$G$33)=0,0,(SUM($G$6:$G$33)/(COUNT($G$6:$G$33)))))</f>
        <v>0</v>
      </c>
      <c r="J46" s="146">
        <f>IF(G46=0,0,(SUM($G$6:$G$61)-G46)/(COUNT($G$6:$G$61)-1))</f>
        <v>0</v>
      </c>
      <c r="K46" s="148">
        <v>0</v>
      </c>
      <c r="L46" s="148">
        <f t="shared" ref="L46" si="94">SUM(R46:AS46)</f>
        <v>0</v>
      </c>
      <c r="M46" s="228">
        <f>SUM(L46+K46)</f>
        <v>0</v>
      </c>
      <c r="N46" s="238"/>
      <c r="O46" s="140">
        <f>IF(O47+P47&lt;1,0,SUM(O47/P47))</f>
        <v>0</v>
      </c>
      <c r="P46" s="141"/>
      <c r="Q46" s="142"/>
      <c r="R46" s="182" t="str">
        <f>IF(R47+S47=0,"",IF(R47=4,3,IF(R47=3,1,0)))</f>
        <v/>
      </c>
      <c r="S46" s="182"/>
      <c r="T46" s="182" t="str">
        <f>IF(T47+U47=0,"",IF(T47=4,3,IF(T47=3,1,0)))</f>
        <v/>
      </c>
      <c r="U46" s="182"/>
      <c r="V46" s="182" t="str">
        <f>IF(V47+W47=0,"",IF(V47=4,3,IF(V47=3,1,0)))</f>
        <v/>
      </c>
      <c r="W46" s="182"/>
      <c r="X46" s="182" t="str">
        <f>IF(X47+Y47=0,"",IF(X47=4,3,IF(X47=3,1,0)))</f>
        <v/>
      </c>
      <c r="Y46" s="182"/>
      <c r="Z46" s="182" t="str">
        <f>IF(Z47+AA47=0,"",IF(Z47=4,3,IF(Z47=3,1,0)))</f>
        <v/>
      </c>
      <c r="AA46" s="182"/>
      <c r="AB46" s="182" t="str">
        <f>IF(AB47+AC47=0,"",IF(AB47=4,3,IF(AB47=3,1,0)))</f>
        <v/>
      </c>
      <c r="AC46" s="182"/>
      <c r="AD46" s="182" t="str">
        <f>IF(AD47+AE47=0,"",IF(AD47=4,3,IF(AD47=3,1,0)))</f>
        <v/>
      </c>
      <c r="AE46" s="182"/>
      <c r="AF46" s="182" t="str">
        <f>IF(AF47+AG47=0,"",IF(AF47=4,3,IF(AF47=3,1,0)))</f>
        <v/>
      </c>
      <c r="AG46" s="182"/>
      <c r="AH46" s="182" t="str">
        <f>IF(AH47+AI47=0,"",IF(AH47=4,3,IF(AH47=3,1,0)))</f>
        <v/>
      </c>
      <c r="AI46" s="182"/>
      <c r="AJ46" s="182" t="str">
        <f>IF(AJ47+AK47=0,"",IF(AJ47=4,3,IF(AJ47=3,1,0)))</f>
        <v/>
      </c>
      <c r="AK46" s="182"/>
      <c r="AL46" s="182" t="str">
        <f>IF(AL47+AM47=0,"",IF(AL47=4,3,IF(AL47=3,1,0)))</f>
        <v/>
      </c>
      <c r="AM46" s="182"/>
      <c r="AN46" s="182" t="str">
        <f>IF(AN47+AO47=0,"",IF(AN47=4,3,IF(AN47=3,1,0)))</f>
        <v/>
      </c>
      <c r="AO46" s="182"/>
      <c r="AP46" s="182" t="str">
        <f>IF(AP47+AQ47=0,"",IF(AP47=4,3,IF(AP47=3,1,0)))</f>
        <v/>
      </c>
      <c r="AQ46" s="182"/>
      <c r="AR46" s="182" t="str">
        <f>IF(AR47+AS47=0,"",IF(AR47=4,3,IF(AR47=3,1,0)))</f>
        <v/>
      </c>
      <c r="AS46" s="182"/>
      <c r="AT46" s="182" t="str">
        <f>IF(AT47+AU47=0,"",IF(AT47=4,3,IF(AT47=3,1,0)))</f>
        <v/>
      </c>
      <c r="AU46" s="182"/>
      <c r="AV46" s="182" t="str">
        <f>IF(AV47+AW47=0,"",IF(AV47=4,3,IF(AV47=3,1,0)))</f>
        <v/>
      </c>
      <c r="AW46" s="182"/>
      <c r="AX46" s="182" t="str">
        <f>IF(AX47+AY47=0,"",IF(AX47=4,3,IF(AX47=3,1,0)))</f>
        <v/>
      </c>
      <c r="AY46" s="182"/>
      <c r="AZ46" s="182" t="str">
        <f>IF(AZ47+BA47=0,"",IF(AZ47=4,3,IF(AZ47=3,1,0)))</f>
        <v/>
      </c>
      <c r="BA46" s="182"/>
      <c r="BB46" s="182" t="str">
        <f>IF(BB47+BC47=0,"",IF(BB47=4,3,IF(BB47=3,1,0)))</f>
        <v/>
      </c>
      <c r="BC46" s="182"/>
      <c r="BD46" s="182" t="str">
        <f>IF(BD47+BE47=0,"",IF(BD47=4,3,IF(BD47=3,1,0)))</f>
        <v/>
      </c>
      <c r="BE46" s="182"/>
      <c r="BF46" s="203" t="s">
        <v>27</v>
      </c>
      <c r="BG46" s="204"/>
      <c r="BH46" s="182" t="str">
        <f>IF(BH47+BI47=0,"",IF(BH47=4,3,IF(BH47=3,1,0)))</f>
        <v/>
      </c>
      <c r="BI46" s="182"/>
      <c r="BJ46" s="182" t="str">
        <f>IF(BJ47+BK47=0,"",IF(BJ47=4,3,IF(BJ47=3,1,0)))</f>
        <v/>
      </c>
      <c r="BK46" s="182"/>
      <c r="BL46" s="182" t="str">
        <f>IF(BL47+BM47=0,"",IF(BL47=4,3,IF(BL47=3,1,0)))</f>
        <v/>
      </c>
      <c r="BM46" s="182"/>
      <c r="BN46" s="182" t="str">
        <f>IF(BN47+BO47=0,"",IF(BN47=4,3,IF(BN47=3,1,0)))</f>
        <v/>
      </c>
      <c r="BO46" s="182"/>
      <c r="BP46" s="182" t="str">
        <f>IF(BP47+BQ47=0,"",IF(BP47=4,3,IF(BP47=3,1,0)))</f>
        <v/>
      </c>
      <c r="BQ46" s="182"/>
      <c r="BR46" s="182" t="str">
        <f>IF(BR47+BS47=0,"",IF(BR47=4,3,IF(BR47=3,1,0)))</f>
        <v/>
      </c>
      <c r="BS46" s="182"/>
      <c r="BT46" s="182" t="str">
        <f>IF(BT47+BU47=0,"",IF(BT47=4,3,IF(BT47=3,1,0)))</f>
        <v/>
      </c>
      <c r="BU46" s="182"/>
      <c r="BV46" s="237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29">
        <f>IF($R46=1,$M46/2)+IF($R46=0,$M46)</f>
        <v>0</v>
      </c>
      <c r="CP46" s="129">
        <f>IF($T46=1,$M46/2)+IF($T46=0,$M46)</f>
        <v>0</v>
      </c>
      <c r="CQ46" s="129">
        <f>IF($V46=1,$M46/2)+IF($V46=0,$M46)</f>
        <v>0</v>
      </c>
      <c r="CR46" s="129">
        <f>IF($X46=1,$M46/2)+IF($X46=0,$M46)</f>
        <v>0</v>
      </c>
      <c r="CS46" s="129">
        <f>IF($Z46=1,$M46/2)+IF($Z46=0,$M46)</f>
        <v>0</v>
      </c>
      <c r="CT46" s="129">
        <f>IF($AB46=1,$M46/2)+IF($AB46=0,$M46)</f>
        <v>0</v>
      </c>
      <c r="CU46" s="129">
        <f>IF($AD46=1,$M46/2)+IF($AD46=0,$M46)</f>
        <v>0</v>
      </c>
      <c r="CV46" s="129">
        <f>IF($AF46=1,$M46/2)+IF($AF46=0,$M46)</f>
        <v>0</v>
      </c>
      <c r="CW46" s="130">
        <f>IF($AH46=1,$M46/2)+IF($AH46=0,$M46)</f>
        <v>0</v>
      </c>
      <c r="CX46" s="236">
        <f>IF($AJ46=1,$M46/2)+IF($AJ46=0,$M46)</f>
        <v>0</v>
      </c>
      <c r="CY46" s="234">
        <f>IF($AL46=1,$M46/2)+IF($AL46=0,$M46)</f>
        <v>0</v>
      </c>
      <c r="CZ46" s="234">
        <f>IF($AN46=1,$M46/2)+IF($AN46=0,$M46)</f>
        <v>0</v>
      </c>
      <c r="DA46" s="234">
        <f>IF($AP46=1,$M46/2)+IF($AP46=0,$M46)</f>
        <v>0</v>
      </c>
      <c r="DB46" s="234">
        <f>IF($AR46=1,$M46/2)+IF($AR46=0,$M46)</f>
        <v>0</v>
      </c>
      <c r="DC46" s="234">
        <f>IF($AT46=1,$M46/2)+IF($AT46=0,$M46)</f>
        <v>0</v>
      </c>
      <c r="DD46" s="234">
        <f>IF($AV46=1,$M46/2)+IF($AV46=0,$M46)</f>
        <v>0</v>
      </c>
      <c r="DE46" s="234">
        <f>IF($AX46=1,$M46/2)+IF($AX46=0,$M46)</f>
        <v>0</v>
      </c>
      <c r="DF46" s="234">
        <f>IF($AZ46=1,$M46/2)+IF($AZ46=0,$M46)</f>
        <v>0</v>
      </c>
      <c r="DG46" s="234">
        <f>IF($BB46=1,$M46/2)+IF($BB46=0,$M46)</f>
        <v>0</v>
      </c>
      <c r="DH46" s="234">
        <f>IF($BD46=1,$M46/2)+IF($BD46=0,$M46)</f>
        <v>0</v>
      </c>
      <c r="DI46" s="235"/>
      <c r="DJ46" s="234">
        <f>IF($BH46=1,$M46/2)+IF($BH46=0,$M46)</f>
        <v>0</v>
      </c>
      <c r="DK46" s="234">
        <f>IF($BJ46=1,$M46/2)+IF($BJ46=0,$M46)</f>
        <v>0</v>
      </c>
      <c r="DL46" s="234">
        <f>IF($BL46=1,$M46/2)+IF($BL46=0,$M46)</f>
        <v>0</v>
      </c>
      <c r="DM46" s="234">
        <f>IF($BN46=1,$M46/2)+IF($BN46=0,$M46)</f>
        <v>0</v>
      </c>
      <c r="DN46" s="234">
        <f>IF($BP46=1,$M46/2)+IF($BP46=0,$M46)</f>
        <v>0</v>
      </c>
      <c r="DO46" s="234">
        <f>IF($BR46=1,$M46/2)+IF($BR46=0,$M46)</f>
        <v>0</v>
      </c>
      <c r="DP46" s="234">
        <f>IF($BT46=1,$M46/2)+IF($BT46=0,$M46)</f>
        <v>0</v>
      </c>
    </row>
    <row r="47" spans="1:150" s="38" customFormat="1" ht="12" customHeight="1" x14ac:dyDescent="0.25">
      <c r="A47" s="207"/>
      <c r="B47" s="159"/>
      <c r="C47" s="233"/>
      <c r="D47" s="209"/>
      <c r="E47" s="147"/>
      <c r="F47" s="147"/>
      <c r="G47" s="149"/>
      <c r="H47" s="145"/>
      <c r="I47" s="147"/>
      <c r="J47" s="147"/>
      <c r="K47" s="149"/>
      <c r="L47" s="149"/>
      <c r="M47" s="229"/>
      <c r="N47" s="239"/>
      <c r="O47" s="25">
        <f>SUM(R47,T47,V47,X47,Z47,AB47,AD47,AF47,AH47,AJ47,AL47,AN47,AP47,AR47,AT47,AV47,AX47,AZ47,BB47,BD47,BF47,BH47,BJ47,BL47,BN47,BP47,BR47,BT47)</f>
        <v>0</v>
      </c>
      <c r="P47" s="26">
        <f>SUM(S47,U47,W47,Y47,AA47,AC47,AE47,AG47,AI47,AK47,AM47,AO47,AQ47,AS47,AU47,AW47,AY47,BA47,BC47,BE47,BG47,BI47,BK47,BM47,BO47,BQ47,BS47,BU47)</f>
        <v>0</v>
      </c>
      <c r="Q47" s="143"/>
      <c r="R47" s="36"/>
      <c r="S47" s="35"/>
      <c r="T47" s="36"/>
      <c r="U47" s="35"/>
      <c r="V47" s="36"/>
      <c r="W47" s="35"/>
      <c r="X47" s="36"/>
      <c r="Y47" s="35"/>
      <c r="Z47" s="36"/>
      <c r="AA47" s="35"/>
      <c r="AB47" s="36"/>
      <c r="AC47" s="35"/>
      <c r="AD47" s="36"/>
      <c r="AE47" s="35"/>
      <c r="AF47" s="36"/>
      <c r="AG47" s="35"/>
      <c r="AH47" s="36"/>
      <c r="AI47" s="35"/>
      <c r="AJ47" s="36"/>
      <c r="AK47" s="35"/>
      <c r="AL47" s="36"/>
      <c r="AM47" s="35"/>
      <c r="AN47" s="36"/>
      <c r="AO47" s="35"/>
      <c r="AP47" s="36"/>
      <c r="AQ47" s="35"/>
      <c r="AR47" s="36"/>
      <c r="AS47" s="35"/>
      <c r="AT47" s="36"/>
      <c r="AU47" s="35"/>
      <c r="AV47" s="36"/>
      <c r="AW47" s="35"/>
      <c r="AX47" s="36"/>
      <c r="AY47" s="35"/>
      <c r="AZ47" s="36"/>
      <c r="BA47" s="35"/>
      <c r="BB47" s="36"/>
      <c r="BC47" s="35"/>
      <c r="BD47" s="36"/>
      <c r="BE47" s="35"/>
      <c r="BF47" s="23"/>
      <c r="BG47" s="24"/>
      <c r="BH47" s="36"/>
      <c r="BI47" s="35"/>
      <c r="BJ47" s="36"/>
      <c r="BK47" s="35"/>
      <c r="BL47" s="36"/>
      <c r="BM47" s="35"/>
      <c r="BN47" s="36"/>
      <c r="BO47" s="35"/>
      <c r="BP47" s="36"/>
      <c r="BQ47" s="35"/>
      <c r="BR47" s="36"/>
      <c r="BS47" s="35"/>
      <c r="BT47" s="36"/>
      <c r="BU47" s="35"/>
      <c r="BV47" s="23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29"/>
      <c r="CP47" s="129"/>
      <c r="CQ47" s="129"/>
      <c r="CR47" s="129"/>
      <c r="CS47" s="129"/>
      <c r="CT47" s="129"/>
      <c r="CU47" s="129"/>
      <c r="CV47" s="129"/>
      <c r="CW47" s="130"/>
      <c r="CX47" s="236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5"/>
      <c r="DJ47" s="234"/>
      <c r="DK47" s="234"/>
      <c r="DL47" s="234"/>
      <c r="DM47" s="234"/>
      <c r="DN47" s="234"/>
      <c r="DO47" s="234"/>
      <c r="DP47" s="234"/>
    </row>
    <row r="48" spans="1:150" x14ac:dyDescent="0.25">
      <c r="A48" s="150" t="s">
        <v>77</v>
      </c>
      <c r="B48" s="162" t="s">
        <v>159</v>
      </c>
      <c r="C48" s="233" t="s">
        <v>126</v>
      </c>
      <c r="D48" s="153"/>
      <c r="E48" s="146">
        <f t="shared" ref="E48" si="95">IF(G48="",0,IF(F48+G48&lt;1000,1000,F48+G48))</f>
        <v>1150.9000000000001</v>
      </c>
      <c r="F48" s="154">
        <f>IF(I48&gt;150,IF(H48&gt;=65,0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(15+50)%)*10),IF(I48&lt;-150,IF(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&lt;1,0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)</f>
        <v>81.900000000000006</v>
      </c>
      <c r="G48" s="138">
        <v>1069</v>
      </c>
      <c r="H48" s="144">
        <f t="shared" ref="H48" si="96">IF(COUNT(R48:AS48)=0,0,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/((COUNT(R48:AS48))*2)%)</f>
        <v>73.07692307692308</v>
      </c>
      <c r="I48" s="146">
        <f t="shared" ref="I48" si="97">IF(G48="",0,G48-IF(SUM($G$6:$G$33)=0,0,(SUM($G$6:$G$33)/(COUNT($G$6:$G$33)))))</f>
        <v>-84.230769230769283</v>
      </c>
      <c r="J48" s="146">
        <f>IF(G48=0,0,(SUM($G$6:$G$61)-G48)/(COUNT($G$6:$G$61)-1))</f>
        <v>1176</v>
      </c>
      <c r="K48" s="148">
        <f>SUM(AT48:BU48)</f>
        <v>10</v>
      </c>
      <c r="L48" s="148">
        <f t="shared" ref="L48" si="98">SUM(R48:AS48)</f>
        <v>28</v>
      </c>
      <c r="M48" s="228">
        <f>SUM(L48+K48)</f>
        <v>38</v>
      </c>
      <c r="N48" s="230">
        <v>11</v>
      </c>
      <c r="O48" s="140">
        <f>IF(O49+P49&lt;1,0,SUM(O49/P49))</f>
        <v>1.1639344262295082</v>
      </c>
      <c r="P48" s="141"/>
      <c r="Q48" s="142">
        <f>DJ62</f>
        <v>436.5</v>
      </c>
      <c r="R48" s="135">
        <f>IF(R49+S49=0,"",IF(R49=4,3,IF(R49=3,1,0)))</f>
        <v>3</v>
      </c>
      <c r="S48" s="135"/>
      <c r="T48" s="135">
        <f>IF(T49+U49=0,"",IF(T49=4,3,IF(T49=3,1,0)))</f>
        <v>3</v>
      </c>
      <c r="U48" s="135"/>
      <c r="V48" s="135">
        <f>IF(V49+W49=0,"",IF(V49=4,3,IF(V49=3,1,0)))</f>
        <v>3</v>
      </c>
      <c r="W48" s="135"/>
      <c r="X48" s="155">
        <f>IF(X49+Y49=0,"",IF(X49=4,3,IF(X49=3,1,0)))</f>
        <v>3</v>
      </c>
      <c r="Y48" s="155"/>
      <c r="Z48" s="155">
        <f>IF(Z49+AA49=0,"",IF(Z49=4,3,IF(Z49=3,1,0)))</f>
        <v>3</v>
      </c>
      <c r="AA48" s="155"/>
      <c r="AB48" s="135">
        <f>IF(AB49+AC49=0,"",IF(AB49=4,3,IF(AB49=3,1,0)))</f>
        <v>0</v>
      </c>
      <c r="AC48" s="135"/>
      <c r="AD48" s="182" t="str">
        <f>IF(AD49+AE49=0,"",IF(AD49=4,3,IF(AD49=3,1,0)))</f>
        <v/>
      </c>
      <c r="AE48" s="182"/>
      <c r="AF48" s="155">
        <f>IF(AF49+AG49=0,"",IF(AF49=4,3,IF(AF49=3,1,0)))</f>
        <v>3</v>
      </c>
      <c r="AG48" s="155"/>
      <c r="AH48" s="135">
        <f>IF(AH49+AI49=0,"",IF(AH49=4,3,IF(AH49=3,1,0)))</f>
        <v>0</v>
      </c>
      <c r="AI48" s="135"/>
      <c r="AJ48" s="155">
        <f>IF(AJ49+AK49=0,"",IF(AJ49=4,3,IF(AJ49=3,1,0)))</f>
        <v>3</v>
      </c>
      <c r="AK48" s="155"/>
      <c r="AL48" s="155">
        <f>IF(AL49+AM49=0,"",IF(AL49=4,3,IF(AL49=3,1,0)))</f>
        <v>0</v>
      </c>
      <c r="AM48" s="155"/>
      <c r="AN48" s="135">
        <f>IF(AN49+AO49=0,"",IF(AN49=4,3,IF(AN49=3,1,0)))</f>
        <v>3</v>
      </c>
      <c r="AO48" s="135"/>
      <c r="AP48" s="135">
        <f>IF(AP49+AQ49=0,"",IF(AP49=4,3,IF(AP49=3,1,0)))</f>
        <v>3</v>
      </c>
      <c r="AQ48" s="135"/>
      <c r="AR48" s="135">
        <f>IF(AR49+AS49=0,"",IF(AR49=4,3,IF(AR49=3,1,0)))</f>
        <v>1</v>
      </c>
      <c r="AS48" s="135"/>
      <c r="AT48" s="155">
        <f>IF(AT49+AU49=0,"",IF(AT49=4,3,IF(AT49=3,1,0)))</f>
        <v>0</v>
      </c>
      <c r="AU48" s="155"/>
      <c r="AV48" s="155">
        <f>IF(AV49+AW49=0,"",IF(AV49=4,3,IF(AV49=3,1,0)))</f>
        <v>0</v>
      </c>
      <c r="AW48" s="155"/>
      <c r="AX48" s="131">
        <f>IF(AX49+AY49=0,"",IF(AX49=4,3,IF(AX49=3,1,0)))</f>
        <v>1</v>
      </c>
      <c r="AY48" s="131"/>
      <c r="AZ48" s="131">
        <f>IF(AZ49+BA49=0,"",IF(AZ49=4,3,IF(AZ49=3,1,0)))</f>
        <v>1</v>
      </c>
      <c r="BA48" s="131"/>
      <c r="BB48" s="155">
        <f>IF(BB49+BC49=0,"",IF(BB49=4,3,IF(BB49=3,1,0)))</f>
        <v>1</v>
      </c>
      <c r="BC48" s="155"/>
      <c r="BD48" s="155">
        <f>IF(BD49+BE49=0,"",IF(BD49=4,3,IF(BD49=3,1,0)))</f>
        <v>1</v>
      </c>
      <c r="BE48" s="155"/>
      <c r="BF48" s="182" t="str">
        <f>IF(BF49+BG49=0,"",IF(BF49=4,3,IF(BF49=3,1,0)))</f>
        <v/>
      </c>
      <c r="BG48" s="182"/>
      <c r="BH48" s="156" t="s">
        <v>27</v>
      </c>
      <c r="BI48" s="157"/>
      <c r="BJ48" s="155">
        <f>IF(BJ49+BK49=0,"",IF(BJ49=4,3,IF(BJ49=3,1,0)))</f>
        <v>0</v>
      </c>
      <c r="BK48" s="155"/>
      <c r="BL48" s="155">
        <f>IF(BL49+BM49=0,"",IF(BL49=4,3,IF(BL49=3,1,0)))</f>
        <v>1</v>
      </c>
      <c r="BM48" s="155"/>
      <c r="BN48" s="155">
        <f>IF(BN49+BO49=0,"",IF(BN49=4,3,IF(BN49=3,1,0)))</f>
        <v>0</v>
      </c>
      <c r="BO48" s="155"/>
      <c r="BP48" s="131">
        <f>IF(BP49+BQ49=0,"",IF(BP49=4,3,IF(BP49=3,1,0)))</f>
        <v>1</v>
      </c>
      <c r="BQ48" s="131"/>
      <c r="BR48" s="155">
        <f>IF(BR49+BS49=0,"",IF(BR49=4,3,IF(BR49=3,1,0)))</f>
        <v>3</v>
      </c>
      <c r="BS48" s="155"/>
      <c r="BT48" s="131">
        <f>IF(BT49+BU49=0,"",IF(BT49=4,3,IF(BT49=3,1,0)))</f>
        <v>1</v>
      </c>
      <c r="BU48" s="131"/>
      <c r="BV48" s="134">
        <v>18</v>
      </c>
      <c r="BW48" s="1"/>
      <c r="BX48" s="1"/>
      <c r="BY48" s="1"/>
      <c r="BZ48" s="1"/>
      <c r="CA48" s="1"/>
      <c r="CB48" s="1"/>
      <c r="CC48" s="1"/>
      <c r="CD48" s="1"/>
      <c r="CE48" s="1"/>
      <c r="CF48" s="1" t="s">
        <v>27</v>
      </c>
      <c r="CG48" s="1"/>
      <c r="CH48" s="1"/>
      <c r="CI48" s="1"/>
      <c r="CJ48" s="1"/>
      <c r="CK48" s="1"/>
      <c r="CL48" s="1"/>
      <c r="CM48" s="1"/>
      <c r="CN48" s="1"/>
      <c r="CO48" s="129">
        <f>IF($R48=1,$M48/2)+IF($R48=0,$M48)</f>
        <v>0</v>
      </c>
      <c r="CP48" s="129">
        <f>IF($T48=1,$M48/2)+IF($T48=0,$M48)</f>
        <v>0</v>
      </c>
      <c r="CQ48" s="129">
        <f>IF($V48=1,$M48/2)+IF($V48=0,$M48)</f>
        <v>0</v>
      </c>
      <c r="CR48" s="129">
        <f>IF($X48=1,$M48/2)+IF($X48=0,$M48)</f>
        <v>0</v>
      </c>
      <c r="CS48" s="129">
        <f>IF($Z48=1,$M48/2)+IF($Z48=0,$M48)</f>
        <v>0</v>
      </c>
      <c r="CT48" s="129">
        <f>IF($AB48=1,$M48/2)+IF($AB48=0,$M48)</f>
        <v>38</v>
      </c>
      <c r="CU48" s="129">
        <f>IF($AD48=1,$M48/2)+IF($AD48=0,$M48)</f>
        <v>0</v>
      </c>
      <c r="CV48" s="129">
        <f>IF($AF48=1,$M48/2)+IF($AF48=0,$M48)</f>
        <v>0</v>
      </c>
      <c r="CW48" s="130">
        <f>IF($AH48=1,$M48/2)+IF($AH48=0,$M48)</f>
        <v>38</v>
      </c>
      <c r="CX48" s="130">
        <f>IF($AJ48=1,$M48/2)+IF($AJ48=0,$M48)</f>
        <v>0</v>
      </c>
      <c r="CY48" s="129">
        <f>IF($AL48=1,$M48/2)+IF($AL48=0,$M48)</f>
        <v>38</v>
      </c>
      <c r="CZ48" s="129">
        <f>IF($AN48=1,$M48/2)+IF($AN48=0,$M48)</f>
        <v>0</v>
      </c>
      <c r="DA48" s="129">
        <f>IF($AP48=1,$M48/2)+IF($AP48=0,$M48)</f>
        <v>0</v>
      </c>
      <c r="DB48" s="129">
        <f>IF($AR48=1,$M48/2)+IF($AR48=0,$M48)</f>
        <v>19</v>
      </c>
      <c r="DC48" s="129">
        <f>IF($AT48=1,$M48/2)+IF($AT48=0,$M48)</f>
        <v>38</v>
      </c>
      <c r="DD48" s="129">
        <f>IF($AV48=1,$M48/2)+IF($AV48=0,$M48)</f>
        <v>38</v>
      </c>
      <c r="DE48" s="129">
        <f>IF($AX48=1,$M48/2)+IF($AX48=0,$M48)</f>
        <v>19</v>
      </c>
      <c r="DF48" s="129">
        <f>IF($AZ48=1,$M48/2)+IF($AZ48=0,$M48)</f>
        <v>19</v>
      </c>
      <c r="DG48" s="129">
        <f>IF($BB48=1,$M48/2)+IF($BB48=0,$M48)</f>
        <v>19</v>
      </c>
      <c r="DH48" s="129">
        <f>IF($BD48=1,$M48/2)+IF($BD48=0,$M48)</f>
        <v>19</v>
      </c>
      <c r="DI48" s="129">
        <f>IF($BF48=1,$M48/2)+IF($BF48=0,$M48)</f>
        <v>0</v>
      </c>
      <c r="DJ48" s="126"/>
      <c r="DK48" s="129">
        <f>IF($BJ48=1,$M48/2)+IF($BJ48=0,$M48)</f>
        <v>38</v>
      </c>
      <c r="DL48" s="129">
        <f>IF($BL48=1,$M48/2)+IF($BL48=0,$M48)</f>
        <v>19</v>
      </c>
      <c r="DM48" s="129">
        <f>IF($BN48=1,$M48/2)+IF($BN48=0,$M48)</f>
        <v>38</v>
      </c>
      <c r="DN48" s="129">
        <f>IF($BP48=1,$M48/2)+IF($BP48=0,$M48)</f>
        <v>19</v>
      </c>
      <c r="DO48" s="129">
        <f>IF($BR48=1,$M48/2)+IF($BR48=0,$M48)</f>
        <v>0</v>
      </c>
      <c r="DP48" s="129">
        <f>IF($BT48=1,$M48/2)+IF($BT48=0,$M48)</f>
        <v>19</v>
      </c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x14ac:dyDescent="0.25">
      <c r="A49" s="150"/>
      <c r="B49" s="162"/>
      <c r="C49" s="233"/>
      <c r="D49" s="153"/>
      <c r="E49" s="147"/>
      <c r="F49" s="147"/>
      <c r="G49" s="139"/>
      <c r="H49" s="145"/>
      <c r="I49" s="147"/>
      <c r="J49" s="147"/>
      <c r="K49" s="149"/>
      <c r="L49" s="149"/>
      <c r="M49" s="229"/>
      <c r="N49" s="231"/>
      <c r="O49" s="25">
        <f>SUM(R49,T49,V49,X49,Z49,AB49,AD49,AF49,AH49,AJ49,AL49,AN49,AP49,AR49,AT49,AV49,AX49,AZ49,BB49,BD49,BF49,BH49,BJ49,BL49,BN49,BP49,BR49,BT49)</f>
        <v>71</v>
      </c>
      <c r="P49" s="26">
        <f>SUM(S49,U49,W49,Y49,AA49,AC49,AE49,AG49,AI49,AK49,AM49,AO49,AQ49,AS49,AU49,AW49,AY49,BA49,BC49,BE49,BG49,BI49,BK49,BM49,BO49,BQ49,BS49,BU49)</f>
        <v>61</v>
      </c>
      <c r="Q49" s="143"/>
      <c r="R49" s="21">
        <v>4</v>
      </c>
      <c r="S49" s="22">
        <v>1</v>
      </c>
      <c r="T49" s="21">
        <v>4</v>
      </c>
      <c r="U49" s="22">
        <v>1</v>
      </c>
      <c r="V49" s="21">
        <v>4</v>
      </c>
      <c r="W49" s="22">
        <v>2</v>
      </c>
      <c r="X49" s="19">
        <v>4</v>
      </c>
      <c r="Y49" s="20">
        <v>1</v>
      </c>
      <c r="Z49" s="19">
        <v>4</v>
      </c>
      <c r="AA49" s="20">
        <v>2</v>
      </c>
      <c r="AB49" s="21">
        <v>1</v>
      </c>
      <c r="AC49" s="22">
        <v>4</v>
      </c>
      <c r="AD49" s="36"/>
      <c r="AE49" s="35"/>
      <c r="AF49" s="19">
        <v>4</v>
      </c>
      <c r="AG49" s="20">
        <v>0</v>
      </c>
      <c r="AH49" s="21">
        <v>2</v>
      </c>
      <c r="AI49" s="22">
        <v>4</v>
      </c>
      <c r="AJ49" s="19">
        <v>4</v>
      </c>
      <c r="AK49" s="20">
        <v>1</v>
      </c>
      <c r="AL49" s="19">
        <v>1</v>
      </c>
      <c r="AM49" s="20">
        <v>4</v>
      </c>
      <c r="AN49" s="21">
        <v>4</v>
      </c>
      <c r="AO49" s="22">
        <v>1</v>
      </c>
      <c r="AP49" s="21">
        <v>4</v>
      </c>
      <c r="AQ49" s="22">
        <v>0</v>
      </c>
      <c r="AR49" s="21">
        <v>3</v>
      </c>
      <c r="AS49" s="22">
        <v>3</v>
      </c>
      <c r="AT49" s="19">
        <v>0</v>
      </c>
      <c r="AU49" s="20">
        <v>4</v>
      </c>
      <c r="AV49" s="19">
        <v>0</v>
      </c>
      <c r="AW49" s="20">
        <v>4</v>
      </c>
      <c r="AX49" s="18">
        <v>3</v>
      </c>
      <c r="AY49" s="17">
        <v>3</v>
      </c>
      <c r="AZ49" s="18">
        <v>3</v>
      </c>
      <c r="BA49" s="17">
        <v>3</v>
      </c>
      <c r="BB49" s="19">
        <v>3</v>
      </c>
      <c r="BC49" s="20">
        <v>3</v>
      </c>
      <c r="BD49" s="19">
        <v>3</v>
      </c>
      <c r="BE49" s="20">
        <v>3</v>
      </c>
      <c r="BF49" s="36"/>
      <c r="BG49" s="35"/>
      <c r="BH49" s="14"/>
      <c r="BI49" s="15"/>
      <c r="BJ49" s="19">
        <v>1</v>
      </c>
      <c r="BK49" s="20">
        <v>4</v>
      </c>
      <c r="BL49" s="19">
        <v>3</v>
      </c>
      <c r="BM49" s="20">
        <v>3</v>
      </c>
      <c r="BN49" s="19">
        <v>2</v>
      </c>
      <c r="BO49" s="20">
        <v>4</v>
      </c>
      <c r="BP49" s="18">
        <v>3</v>
      </c>
      <c r="BQ49" s="17">
        <v>3</v>
      </c>
      <c r="BR49" s="19">
        <v>4</v>
      </c>
      <c r="BS49" s="20">
        <v>0</v>
      </c>
      <c r="BT49" s="18">
        <v>3</v>
      </c>
      <c r="BU49" s="17">
        <v>3</v>
      </c>
      <c r="BV49" s="134"/>
      <c r="BW49" s="1"/>
      <c r="BX49" s="174" t="s">
        <v>4</v>
      </c>
      <c r="BY49" s="174" t="s">
        <v>21</v>
      </c>
      <c r="BZ49" s="174">
        <v>1</v>
      </c>
      <c r="CA49" s="174"/>
      <c r="CB49" s="174">
        <v>2</v>
      </c>
      <c r="CC49" s="174"/>
      <c r="CD49" s="174">
        <v>3</v>
      </c>
      <c r="CE49" s="174"/>
      <c r="CF49" s="174">
        <v>4</v>
      </c>
      <c r="CG49" s="174"/>
      <c r="CH49" s="174">
        <v>5</v>
      </c>
      <c r="CI49" s="174"/>
      <c r="CJ49" s="174">
        <v>6</v>
      </c>
      <c r="CK49" s="174"/>
      <c r="CL49" s="174" t="s">
        <v>22</v>
      </c>
      <c r="CM49" s="174" t="s">
        <v>17</v>
      </c>
      <c r="CN49" s="1"/>
      <c r="CO49" s="129"/>
      <c r="CP49" s="129"/>
      <c r="CQ49" s="129"/>
      <c r="CR49" s="129"/>
      <c r="CS49" s="129"/>
      <c r="CT49" s="129"/>
      <c r="CU49" s="129"/>
      <c r="CV49" s="129"/>
      <c r="CW49" s="130"/>
      <c r="CX49" s="130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6"/>
      <c r="DK49" s="129"/>
      <c r="DL49" s="129"/>
      <c r="DM49" s="129"/>
      <c r="DN49" s="129"/>
      <c r="DO49" s="129"/>
      <c r="DP49" s="129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x14ac:dyDescent="0.25">
      <c r="A50" s="150" t="s">
        <v>79</v>
      </c>
      <c r="B50" s="162" t="s">
        <v>160</v>
      </c>
      <c r="C50" s="233" t="s">
        <v>158</v>
      </c>
      <c r="D50" s="153"/>
      <c r="E50" s="146">
        <f t="shared" ref="E50" si="99">IF(G50="",0,IF(F50+G50&lt;1000,1000,F50+G50))</f>
        <v>1421</v>
      </c>
      <c r="F50" s="154">
        <f>IF(I50&gt;150,IF(H50&gt;=65,0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(15+50)%)*10),IF(I50&lt;-150,IF(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&lt;1,0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)</f>
        <v>-19.000000000000021</v>
      </c>
      <c r="G50" s="138">
        <v>1440</v>
      </c>
      <c r="H50" s="144">
        <f t="shared" ref="H50" si="100">IF(COUNT(R50:AS50)=0,0,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/((COUNT(R50:AS50))*2)%)</f>
        <v>57.692307692307693</v>
      </c>
      <c r="I50" s="146">
        <f t="shared" ref="I50" si="101">IF(G50="",0,G50-IF(SUM($G$6:$G$33)=0,0,(SUM($G$6:$G$33)/(COUNT($G$6:$G$33)))))</f>
        <v>286.76923076923072</v>
      </c>
      <c r="J50" s="146">
        <f>IF(G50=0,0,(SUM($G$6:$G$61)-G50)/(COUNT($G$6:$G$61)-1))</f>
        <v>1161.1600000000001</v>
      </c>
      <c r="K50" s="148">
        <f>SUM(AT50:BU50)</f>
        <v>27</v>
      </c>
      <c r="L50" s="148">
        <f t="shared" ref="L50" si="102">SUM(R50:AS50)</f>
        <v>21</v>
      </c>
      <c r="M50" s="228">
        <f>SUM(L50+K50)</f>
        <v>48</v>
      </c>
      <c r="N50" s="230">
        <v>3</v>
      </c>
      <c r="O50" s="140">
        <f>IF(O51+P51&lt;1,0,SUM(O51/P51))</f>
        <v>1.4363636363636363</v>
      </c>
      <c r="P50" s="141"/>
      <c r="Q50" s="142">
        <f>DK62</f>
        <v>557</v>
      </c>
      <c r="R50" s="135">
        <f>IF(R51+S51=0,"",IF(R51=4,3,IF(R51=3,1,0)))</f>
        <v>3</v>
      </c>
      <c r="S50" s="135"/>
      <c r="T50" s="135">
        <f>IF(T51+U51=0,"",IF(T51=4,3,IF(T51=3,1,0)))</f>
        <v>3</v>
      </c>
      <c r="U50" s="135"/>
      <c r="V50" s="135">
        <f>IF(V51+W51=0,"",IF(V51=4,3,IF(V51=3,1,0)))</f>
        <v>3</v>
      </c>
      <c r="W50" s="135"/>
      <c r="X50" s="155">
        <f>IF(X51+Y51=0,"",IF(X51=4,3,IF(X51=3,1,0)))</f>
        <v>3</v>
      </c>
      <c r="Y50" s="155"/>
      <c r="Z50" s="155">
        <f>IF(Z51+AA51=0,"",IF(Z51=4,3,IF(Z51=3,1,0)))</f>
        <v>3</v>
      </c>
      <c r="AA50" s="155"/>
      <c r="AB50" s="135">
        <f>IF(AB51+AC51=0,"",IF(AB51=4,3,IF(AB51=3,1,0)))</f>
        <v>3</v>
      </c>
      <c r="AC50" s="135"/>
      <c r="AD50" s="182" t="str">
        <f>IF(AD51+AE51=0,"",IF(AD51=4,3,IF(AD51=3,1,0)))</f>
        <v/>
      </c>
      <c r="AE50" s="182"/>
      <c r="AF50" s="155">
        <f>IF(AF51+AG51=0,"",IF(AF51=4,3,IF(AF51=3,1,0)))</f>
        <v>0</v>
      </c>
      <c r="AG50" s="155"/>
      <c r="AH50" s="135">
        <f>IF(AH51+AI51=0,"",IF(AH51=4,3,IF(AH51=3,1,0)))</f>
        <v>0</v>
      </c>
      <c r="AI50" s="135"/>
      <c r="AJ50" s="155">
        <f>IF(AJ51+AK51=0,"",IF(AJ51=4,3,IF(AJ51=3,1,0)))</f>
        <v>0</v>
      </c>
      <c r="AK50" s="155"/>
      <c r="AL50" s="155">
        <f>IF(AL51+AM51=0,"",IF(AL51=4,3,IF(AL51=3,1,0)))</f>
        <v>0</v>
      </c>
      <c r="AM50" s="155"/>
      <c r="AN50" s="135">
        <f>IF(AN51+AO51=0,"",IF(AN51=4,3,IF(AN51=3,1,0)))</f>
        <v>1</v>
      </c>
      <c r="AO50" s="135"/>
      <c r="AP50" s="135">
        <f>IF(AP51+AQ51=0,"",IF(AP51=4,3,IF(AP51=3,1,0)))</f>
        <v>1</v>
      </c>
      <c r="AQ50" s="135"/>
      <c r="AR50" s="135">
        <f>IF(AR51+AS51=0,"",IF(AR51=4,3,IF(AR51=3,1,0)))</f>
        <v>1</v>
      </c>
      <c r="AS50" s="135"/>
      <c r="AT50" s="155">
        <f>IF(AT51+AU51=0,"",IF(AT51=4,3,IF(AT51=3,1,0)))</f>
        <v>1</v>
      </c>
      <c r="AU50" s="155"/>
      <c r="AV50" s="155">
        <f>IF(AV51+AW51=0,"",IF(AV51=4,3,IF(AV51=3,1,0)))</f>
        <v>3</v>
      </c>
      <c r="AW50" s="155"/>
      <c r="AX50" s="131">
        <f>IF(AX51+AY51=0,"",IF(AX51=4,3,IF(AX51=3,1,0)))</f>
        <v>1</v>
      </c>
      <c r="AY50" s="131"/>
      <c r="AZ50" s="131">
        <f>IF(AZ51+BA51=0,"",IF(AZ51=4,3,IF(AZ51=3,1,0)))</f>
        <v>3</v>
      </c>
      <c r="BA50" s="131"/>
      <c r="BB50" s="155">
        <f>IF(BB51+BC51=0,"",IF(BB51=4,3,IF(BB51=3,1,0)))</f>
        <v>0</v>
      </c>
      <c r="BC50" s="155"/>
      <c r="BD50" s="155">
        <f>IF(BD51+BE51=0,"",IF(BD51=4,3,IF(BD51=3,1,0)))</f>
        <v>3</v>
      </c>
      <c r="BE50" s="155"/>
      <c r="BF50" s="182" t="str">
        <f>IF(BF51+BG51=0,"",IF(BF51=4,3,IF(BF51=3,1,0)))</f>
        <v/>
      </c>
      <c r="BG50" s="182"/>
      <c r="BH50" s="155">
        <f>IF(BH51+BI51=0,"",IF(BH51=4,3,IF(BH51=3,1,0)))</f>
        <v>3</v>
      </c>
      <c r="BI50" s="155"/>
      <c r="BJ50" s="156" t="s">
        <v>27</v>
      </c>
      <c r="BK50" s="157"/>
      <c r="BL50" s="155">
        <f>IF(BL51+BM51=0,"",IF(BL51=4,3,IF(BL51=3,1,0)))</f>
        <v>1</v>
      </c>
      <c r="BM50" s="155"/>
      <c r="BN50" s="155">
        <f>IF(BN51+BO51=0,"",IF(BN51=4,3,IF(BN51=3,1,0)))</f>
        <v>3</v>
      </c>
      <c r="BO50" s="155"/>
      <c r="BP50" s="131">
        <f>IF(BP51+BQ51=0,"",IF(BP51=4,3,IF(BP51=3,1,0)))</f>
        <v>3</v>
      </c>
      <c r="BQ50" s="131"/>
      <c r="BR50" s="155">
        <f>IF(BR51+BS51=0,"",IF(BR51=4,3,IF(BR51=3,1,0)))</f>
        <v>3</v>
      </c>
      <c r="BS50" s="155"/>
      <c r="BT50" s="131">
        <f>IF(BT51+BU51=0,"",IF(BT51=4,3,IF(BT51=3,1,0)))</f>
        <v>3</v>
      </c>
      <c r="BU50" s="131"/>
      <c r="BV50" s="134">
        <v>23</v>
      </c>
      <c r="BW50" s="1"/>
      <c r="BX50" s="175"/>
      <c r="BY50" s="175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5"/>
      <c r="CM50" s="175"/>
      <c r="CN50" s="1"/>
      <c r="CO50" s="129">
        <f>IF($R50=1,$M50/2)+IF($R50=0,$M50)</f>
        <v>0</v>
      </c>
      <c r="CP50" s="129">
        <f>IF($T50=1,$M50/2)+IF($T50=0,$M50)</f>
        <v>0</v>
      </c>
      <c r="CQ50" s="129">
        <f>IF($V50=1,$M50/2)+IF($V50=0,$M50)</f>
        <v>0</v>
      </c>
      <c r="CR50" s="129">
        <f>IF($X50=1,$M50/2)+IF($X50=0,$M50)</f>
        <v>0</v>
      </c>
      <c r="CS50" s="129">
        <f>IF($Z50=1,$M50/2)+IF($Z50=0,$M50)</f>
        <v>0</v>
      </c>
      <c r="CT50" s="129">
        <f>IF($AB50=1,$M50/2)+IF($AB50=0,$M50)</f>
        <v>0</v>
      </c>
      <c r="CU50" s="129">
        <f>IF($AD50=1,$M50/2)+IF($AD50=0,$M50)</f>
        <v>0</v>
      </c>
      <c r="CV50" s="129">
        <f>IF($AF50=1,$M50/2)+IF($AF50=0,$M50)</f>
        <v>48</v>
      </c>
      <c r="CW50" s="130">
        <f>IF($AH50=1,$M50/2)+IF($AH50=0,$M50)</f>
        <v>48</v>
      </c>
      <c r="CX50" s="130">
        <f>IF($AJ50=1,$M50/2)+IF($AJ50=0,$M50)</f>
        <v>48</v>
      </c>
      <c r="CY50" s="129">
        <f>IF($AL50=1,$M50/2)+IF($AL50=0,$M50)</f>
        <v>48</v>
      </c>
      <c r="CZ50" s="129">
        <f>IF($AN50=1,$M50/2)+IF($AN50=0,$M50)</f>
        <v>24</v>
      </c>
      <c r="DA50" s="129">
        <f>IF($AP50=1,$M50/2)+IF($AP50=0,$M50)</f>
        <v>24</v>
      </c>
      <c r="DB50" s="129">
        <f>IF($AR50=1,$M50/2)+IF($AR50=0,$M50)</f>
        <v>24</v>
      </c>
      <c r="DC50" s="129">
        <f>IF($AT50=1,$M50/2)+IF($AT50=0,$M50)</f>
        <v>24</v>
      </c>
      <c r="DD50" s="129">
        <f>IF($AV50=1,$M50/2)+IF($AV50=0,$M50)</f>
        <v>0</v>
      </c>
      <c r="DE50" s="129">
        <f>IF($AX50=1,$M50/2)+IF($AX50=0,$M50)</f>
        <v>24</v>
      </c>
      <c r="DF50" s="129">
        <f>IF($AZ50=1,$M50/2)+IF($AZ50=0,$M50)</f>
        <v>0</v>
      </c>
      <c r="DG50" s="129">
        <f>IF($BB50=1,$M50/2)+IF($BB50=0,$M50)</f>
        <v>48</v>
      </c>
      <c r="DH50" s="129">
        <f>IF($BD50=1,$M50/2)+IF($BD50=0,$M50)</f>
        <v>0</v>
      </c>
      <c r="DI50" s="129">
        <f>IF($BF50=1,$M50/2)+IF($BF50=0,$M50)</f>
        <v>0</v>
      </c>
      <c r="DJ50" s="129">
        <f>IF($BH50=1,$M50/2)+IF($BH50=0,$M50)</f>
        <v>0</v>
      </c>
      <c r="DK50" s="126"/>
      <c r="DL50" s="129">
        <f>IF($BL50=1,$M50/2)+IF($BL50=0,$M50)</f>
        <v>24</v>
      </c>
      <c r="DM50" s="129">
        <f>IF($BN50=1,$M50/2)+IF($BN50=0,$M50)</f>
        <v>0</v>
      </c>
      <c r="DN50" s="129">
        <f>IF($BP50=1,$M50/2)+IF($BP50=0,$M50)</f>
        <v>0</v>
      </c>
      <c r="DO50" s="129">
        <f>IF($BR50=1,$M50/2)+IF($BR50=0,$M50)</f>
        <v>0</v>
      </c>
      <c r="DP50" s="129">
        <f>IF($BT50=1,$M50/2)+IF($BT50=0,$M50)</f>
        <v>0</v>
      </c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ht="12.75" customHeight="1" x14ac:dyDescent="0.25">
      <c r="A51" s="150"/>
      <c r="B51" s="162"/>
      <c r="C51" s="233"/>
      <c r="D51" s="153"/>
      <c r="E51" s="147"/>
      <c r="F51" s="147"/>
      <c r="G51" s="139"/>
      <c r="H51" s="145"/>
      <c r="I51" s="147"/>
      <c r="J51" s="147"/>
      <c r="K51" s="149"/>
      <c r="L51" s="149"/>
      <c r="M51" s="229"/>
      <c r="N51" s="231"/>
      <c r="O51" s="25">
        <f>SUM(R51,T51,V51,X51,Z51,AB51,AD51,AF51,AH51,AJ51,AL51,AN51,AP51,AR51,AT51,AV51,AX51,AZ51,BB51,BD51,BF51,BH51,BJ51,BL51,BN51,BP51,BR51,BT51)</f>
        <v>79</v>
      </c>
      <c r="P51" s="26">
        <f>SUM(S51,U51,W51,Y51,AA51,AC51,AE51,AG51,AI51,AK51,AM51,AO51,AQ51,AS51,AU51,AW51,AY51,BA51,BC51,BE51,BG51,BI51,BK51,BM51,BO51,BQ51,BS51,BU51)</f>
        <v>55</v>
      </c>
      <c r="Q51" s="143"/>
      <c r="R51" s="21">
        <v>4</v>
      </c>
      <c r="S51" s="22">
        <v>1</v>
      </c>
      <c r="T51" s="21">
        <v>4</v>
      </c>
      <c r="U51" s="22">
        <v>0</v>
      </c>
      <c r="V51" s="21">
        <v>4</v>
      </c>
      <c r="W51" s="22">
        <v>0</v>
      </c>
      <c r="X51" s="19">
        <v>4</v>
      </c>
      <c r="Y51" s="20">
        <v>0</v>
      </c>
      <c r="Z51" s="19">
        <v>4</v>
      </c>
      <c r="AA51" s="20">
        <v>2</v>
      </c>
      <c r="AB51" s="21">
        <v>4</v>
      </c>
      <c r="AC51" s="22">
        <v>2</v>
      </c>
      <c r="AD51" s="36"/>
      <c r="AE51" s="35"/>
      <c r="AF51" s="19">
        <v>1</v>
      </c>
      <c r="AG51" s="20">
        <v>4</v>
      </c>
      <c r="AH51" s="21">
        <v>2</v>
      </c>
      <c r="AI51" s="22">
        <v>4</v>
      </c>
      <c r="AJ51" s="19">
        <v>0</v>
      </c>
      <c r="AK51" s="20">
        <v>4</v>
      </c>
      <c r="AL51" s="19">
        <v>0</v>
      </c>
      <c r="AM51" s="20">
        <v>4</v>
      </c>
      <c r="AN51" s="21">
        <v>3</v>
      </c>
      <c r="AO51" s="22">
        <v>3</v>
      </c>
      <c r="AP51" s="21">
        <v>3</v>
      </c>
      <c r="AQ51" s="22">
        <v>3</v>
      </c>
      <c r="AR51" s="21">
        <v>3</v>
      </c>
      <c r="AS51" s="22">
        <v>3</v>
      </c>
      <c r="AT51" s="19">
        <v>3</v>
      </c>
      <c r="AU51" s="20">
        <v>3</v>
      </c>
      <c r="AV51" s="19">
        <v>4</v>
      </c>
      <c r="AW51" s="20">
        <v>0</v>
      </c>
      <c r="AX51" s="18">
        <v>3</v>
      </c>
      <c r="AY51" s="17">
        <v>3</v>
      </c>
      <c r="AZ51" s="18">
        <v>4</v>
      </c>
      <c r="BA51" s="17">
        <v>1</v>
      </c>
      <c r="BB51" s="19">
        <v>2</v>
      </c>
      <c r="BC51" s="20">
        <v>4</v>
      </c>
      <c r="BD51" s="19">
        <v>4</v>
      </c>
      <c r="BE51" s="20">
        <v>2</v>
      </c>
      <c r="BF51" s="36"/>
      <c r="BG51" s="35"/>
      <c r="BH51" s="19">
        <v>4</v>
      </c>
      <c r="BI51" s="20">
        <v>1</v>
      </c>
      <c r="BJ51" s="14"/>
      <c r="BK51" s="15"/>
      <c r="BL51" s="19">
        <v>3</v>
      </c>
      <c r="BM51" s="20">
        <v>3</v>
      </c>
      <c r="BN51" s="19">
        <v>4</v>
      </c>
      <c r="BO51" s="20">
        <v>2</v>
      </c>
      <c r="BP51" s="18">
        <v>4</v>
      </c>
      <c r="BQ51" s="17">
        <v>2</v>
      </c>
      <c r="BR51" s="19">
        <v>4</v>
      </c>
      <c r="BS51" s="20">
        <v>2</v>
      </c>
      <c r="BT51" s="18">
        <v>4</v>
      </c>
      <c r="BU51" s="17">
        <v>2</v>
      </c>
      <c r="BV51" s="134"/>
      <c r="BW51" s="1"/>
      <c r="BX51" s="150">
        <v>1</v>
      </c>
      <c r="BY51" s="232"/>
      <c r="BZ51" s="10" t="s">
        <v>27</v>
      </c>
      <c r="CA51" s="11"/>
      <c r="CB51" s="163" t="str">
        <f>IF(CB52+CC52=0,"",IF(CB52=4,3,IF(CB52=3,1,0)))</f>
        <v/>
      </c>
      <c r="CC51" s="163"/>
      <c r="CD51" s="163" t="str">
        <f>IF(CD52+CE52=0,"",IF(CD52=4,3,IF(CD52=3,1,0)))</f>
        <v/>
      </c>
      <c r="CE51" s="163"/>
      <c r="CF51" s="163" t="str">
        <f>IF(CF52+CG52=0,"",IF(CF52=4,3,IF(CF52=3,1,0)))</f>
        <v/>
      </c>
      <c r="CG51" s="163"/>
      <c r="CH51" s="163" t="str">
        <f>IF(CH52+CI52=0,"",IF(CH52=4,3,IF(CH52=3,1,0)))</f>
        <v/>
      </c>
      <c r="CI51" s="163"/>
      <c r="CJ51" s="163" t="str">
        <f>IF(CJ52+CK52=0,"",IF(CJ52=4,3,IF(CJ52=3,1,0)))</f>
        <v/>
      </c>
      <c r="CK51" s="163"/>
      <c r="CL51" s="150">
        <f>SUM(BZ51:CK51)</f>
        <v>0</v>
      </c>
      <c r="CM51" s="153"/>
      <c r="CN51" s="1"/>
      <c r="CO51" s="129"/>
      <c r="CP51" s="129"/>
      <c r="CQ51" s="129"/>
      <c r="CR51" s="129"/>
      <c r="CS51" s="129"/>
      <c r="CT51" s="129"/>
      <c r="CU51" s="129"/>
      <c r="CV51" s="129"/>
      <c r="CW51" s="130"/>
      <c r="CX51" s="130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6"/>
      <c r="DL51" s="129"/>
      <c r="DM51" s="129"/>
      <c r="DN51" s="129"/>
      <c r="DO51" s="129"/>
      <c r="DP51" s="129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ht="12.75" customHeight="1" x14ac:dyDescent="0.25">
      <c r="A52" s="150" t="s">
        <v>81</v>
      </c>
      <c r="B52" s="162" t="s">
        <v>161</v>
      </c>
      <c r="C52" s="233" t="s">
        <v>162</v>
      </c>
      <c r="D52" s="153"/>
      <c r="E52" s="146">
        <f t="shared" ref="E52" si="103">IF(G52="",0,IF(F52+G52&lt;1000,1000,F52+G52))</f>
        <v>1207.1200000000001</v>
      </c>
      <c r="F52" s="154">
        <f>IF(I52&gt;150,IF(H52&gt;=65,0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(15+50)%)*10),IF(I52&lt;-150,IF(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&lt;1,0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)</f>
        <v>35.12000000000004</v>
      </c>
      <c r="G52" s="138">
        <v>1172</v>
      </c>
      <c r="H52" s="144">
        <f t="shared" ref="H52" si="104">IF(COUNT(R52:AS52)=0,0,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/((COUNT(R52:AS52))*2)%)</f>
        <v>65.384615384615387</v>
      </c>
      <c r="I52" s="146">
        <f t="shared" ref="I52" si="105">IF(G52="",0,G52-IF(SUM($G$6:$G$33)=0,0,(SUM($G$6:$G$33)/(COUNT($G$6:$G$33)))))</f>
        <v>18.769230769230717</v>
      </c>
      <c r="J52" s="146">
        <f>IF(G52=0,0,(SUM($G$6:$G$61)-G52)/(COUNT($G$6:$G$61)-1))</f>
        <v>1171.8800000000001</v>
      </c>
      <c r="K52" s="148">
        <f>SUM(AT52:BU52)</f>
        <v>20</v>
      </c>
      <c r="L52" s="148">
        <f t="shared" ref="L52" si="106">SUM(R52:AS52)</f>
        <v>25</v>
      </c>
      <c r="M52" s="228">
        <f>SUM(L52+K52)</f>
        <v>45</v>
      </c>
      <c r="N52" s="230">
        <v>4</v>
      </c>
      <c r="O52" s="140">
        <f>IF(O53+P53&lt;1,0,SUM(O53/P53))</f>
        <v>1.3508771929824561</v>
      </c>
      <c r="P52" s="141"/>
      <c r="Q52" s="142">
        <f>DL62</f>
        <v>497.5</v>
      </c>
      <c r="R52" s="135">
        <f>IF(R53+S53=0,"",IF(R53=4,3,IF(R53=3,1,0)))</f>
        <v>3</v>
      </c>
      <c r="S52" s="135"/>
      <c r="T52" s="135">
        <f>IF(T53+U53=0,"",IF(T53=4,3,IF(T53=3,1,0)))</f>
        <v>3</v>
      </c>
      <c r="U52" s="135"/>
      <c r="V52" s="135">
        <f>IF(V53+W53=0,"",IF(V53=4,3,IF(V53=3,1,0)))</f>
        <v>3</v>
      </c>
      <c r="W52" s="135"/>
      <c r="X52" s="155">
        <f>IF(X53+Y53=0,"",IF(X53=4,3,IF(X53=3,1,0)))</f>
        <v>3</v>
      </c>
      <c r="Y52" s="155"/>
      <c r="Z52" s="155">
        <f>IF(Z53+AA53=0,"",IF(Z53=4,3,IF(Z53=3,1,0)))</f>
        <v>3</v>
      </c>
      <c r="AA52" s="155"/>
      <c r="AB52" s="135">
        <f>IF(AB53+AC53=0,"",IF(AB53=4,3,IF(AB53=3,1,0)))</f>
        <v>0</v>
      </c>
      <c r="AC52" s="135"/>
      <c r="AD52" s="182" t="str">
        <f>IF(AD53+AE53=0,"",IF(AD53=4,3,IF(AD53=3,1,0)))</f>
        <v/>
      </c>
      <c r="AE52" s="182"/>
      <c r="AF52" s="155">
        <f>IF(AF53+AG53=0,"",IF(AF53=4,3,IF(AF53=3,1,0)))</f>
        <v>3</v>
      </c>
      <c r="AG52" s="155"/>
      <c r="AH52" s="135">
        <f>IF(AH53+AI53=0,"",IF(AH53=4,3,IF(AH53=3,1,0)))</f>
        <v>1</v>
      </c>
      <c r="AI52" s="135"/>
      <c r="AJ52" s="155">
        <f>IF(AJ53+AK53=0,"",IF(AJ53=4,3,IF(AJ53=3,1,0)))</f>
        <v>0</v>
      </c>
      <c r="AK52" s="155"/>
      <c r="AL52" s="155">
        <f>IF(AL53+AM53=0,"",IF(AL53=4,3,IF(AL53=3,1,0)))</f>
        <v>0</v>
      </c>
      <c r="AM52" s="155"/>
      <c r="AN52" s="135">
        <f>IF(AN53+AO53=0,"",IF(AN53=4,3,IF(AN53=3,1,0)))</f>
        <v>0</v>
      </c>
      <c r="AO52" s="135"/>
      <c r="AP52" s="135">
        <f>IF(AP53+AQ53=0,"",IF(AP53=4,3,IF(AP53=3,1,0)))</f>
        <v>3</v>
      </c>
      <c r="AQ52" s="135"/>
      <c r="AR52" s="135">
        <f>IF(AR53+AS53=0,"",IF(AR53=4,3,IF(AR53=3,1,0)))</f>
        <v>3</v>
      </c>
      <c r="AS52" s="135"/>
      <c r="AT52" s="155">
        <f>IF(AT53+AU53=0,"",IF(AT53=4,3,IF(AT53=3,1,0)))</f>
        <v>1</v>
      </c>
      <c r="AU52" s="155"/>
      <c r="AV52" s="155">
        <f>IF(AV53+AW53=0,"",IF(AV53=4,3,IF(AV53=3,1,0)))</f>
        <v>1</v>
      </c>
      <c r="AW52" s="155"/>
      <c r="AX52" s="131">
        <f>IF(AX53+AY53=0,"",IF(AX53=4,3,IF(AX53=3,1,0)))</f>
        <v>3</v>
      </c>
      <c r="AY52" s="131"/>
      <c r="AZ52" s="131">
        <f>IF(AZ53+BA53=0,"",IF(AZ53=4,3,IF(AZ53=3,1,0)))</f>
        <v>3</v>
      </c>
      <c r="BA52" s="131"/>
      <c r="BB52" s="155">
        <f>IF(BB53+BC53=0,"",IF(BB53=4,3,IF(BB53=3,1,0)))</f>
        <v>3</v>
      </c>
      <c r="BC52" s="155"/>
      <c r="BD52" s="155">
        <f>IF(BD53+BE53=0,"",IF(BD53=4,3,IF(BD53=3,1,0)))</f>
        <v>3</v>
      </c>
      <c r="BE52" s="155"/>
      <c r="BF52" s="182" t="str">
        <f>IF(BF53+BG53=0,"",IF(BF53=4,3,IF(BF53=3,1,0)))</f>
        <v/>
      </c>
      <c r="BG52" s="182"/>
      <c r="BH52" s="155">
        <f>IF(BH53+BI53=0,"",IF(BH53=4,3,IF(BH53=3,1,0)))</f>
        <v>1</v>
      </c>
      <c r="BI52" s="155"/>
      <c r="BJ52" s="155">
        <f>IF(BJ53+BK53=0,"",IF(BJ53=4,3,IF(BJ53=3,1,0)))</f>
        <v>1</v>
      </c>
      <c r="BK52" s="155"/>
      <c r="BL52" s="156" t="s">
        <v>27</v>
      </c>
      <c r="BM52" s="157"/>
      <c r="BN52" s="155">
        <f>IF(BN53+BO53=0,"",IF(BN53=4,3,IF(BN53=3,1,0)))</f>
        <v>1</v>
      </c>
      <c r="BO52" s="155"/>
      <c r="BP52" s="131">
        <f>IF(BP53+BQ53=0,"",IF(BP53=4,3,IF(BP53=3,1,0)))</f>
        <v>3</v>
      </c>
      <c r="BQ52" s="131"/>
      <c r="BR52" s="155">
        <f>IF(BR53+BS53=0,"",IF(BR53=4,3,IF(BR53=3,1,0)))</f>
        <v>0</v>
      </c>
      <c r="BS52" s="155"/>
      <c r="BT52" s="131">
        <f>IF(BT53+BU53=0,"",IF(BT53=4,3,IF(BT53=3,1,0)))</f>
        <v>0</v>
      </c>
      <c r="BU52" s="131"/>
      <c r="BV52" s="134">
        <v>20</v>
      </c>
      <c r="BW52" s="1"/>
      <c r="BX52" s="150"/>
      <c r="BY52" s="232"/>
      <c r="BZ52" s="23"/>
      <c r="CA52" s="24"/>
      <c r="CB52" s="21"/>
      <c r="CC52" s="22"/>
      <c r="CD52" s="21"/>
      <c r="CE52" s="22"/>
      <c r="CF52" s="21"/>
      <c r="CG52" s="22"/>
      <c r="CH52" s="21"/>
      <c r="CI52" s="22"/>
      <c r="CJ52" s="21"/>
      <c r="CK52" s="22"/>
      <c r="CL52" s="150"/>
      <c r="CM52" s="153"/>
      <c r="CN52" s="1"/>
      <c r="CO52" s="129">
        <f>IF($R52=1,$M52/2)+IF($R52=0,$M52)</f>
        <v>0</v>
      </c>
      <c r="CP52" s="129">
        <f>IF($T52=1,$M52/2)+IF($T52=0,$M52)</f>
        <v>0</v>
      </c>
      <c r="CQ52" s="129">
        <f>IF($V52=1,$M52/2)+IF($V52=0,$M52)</f>
        <v>0</v>
      </c>
      <c r="CR52" s="129">
        <f>IF($X52=1,$M52/2)+IF($X52=0,$M52)</f>
        <v>0</v>
      </c>
      <c r="CS52" s="129">
        <f>IF($Z52=1,$M52/2)+IF($Z52=0,$M52)</f>
        <v>0</v>
      </c>
      <c r="CT52" s="129">
        <f>IF($AB52=1,$M52/2)+IF($AB52=0,$M52)</f>
        <v>45</v>
      </c>
      <c r="CU52" s="129">
        <f>IF($AD52=1,$M52/2)+IF($AD52=0,$M52)</f>
        <v>0</v>
      </c>
      <c r="CV52" s="129">
        <f>IF($AF52=1,$M52/2)+IF($AF52=0,$M52)</f>
        <v>0</v>
      </c>
      <c r="CW52" s="130">
        <f>IF($AH52=1,$M52/2)+IF($AH52=0,$M52)</f>
        <v>22.5</v>
      </c>
      <c r="CX52" s="130">
        <f>IF($AJ52=1,$M52/2)+IF($AJ52=0,$M52)</f>
        <v>45</v>
      </c>
      <c r="CY52" s="129">
        <f>IF($AL52=1,$M52/2)+IF($AL52=0,$M52)</f>
        <v>45</v>
      </c>
      <c r="CZ52" s="129">
        <f>IF($AN52=1,$M52/2)+IF($AN52=0,$M52)</f>
        <v>45</v>
      </c>
      <c r="DA52" s="129">
        <f>IF($AP52=1,$M52/2)+IF($AP52=0,$M52)</f>
        <v>0</v>
      </c>
      <c r="DB52" s="129">
        <f>IF($AR52=1,$M52/2)+IF($AR52=0,$M52)</f>
        <v>0</v>
      </c>
      <c r="DC52" s="129">
        <f>IF($AT52=1,$M52/2)+IF($AT52=0,$M52)</f>
        <v>22.5</v>
      </c>
      <c r="DD52" s="129">
        <f>IF($AV52=1,$M52/2)+IF($AV52=0,$M52)</f>
        <v>22.5</v>
      </c>
      <c r="DE52" s="129">
        <f>IF($AX52=1,$M52/2)+IF($AX52=0,$M52)</f>
        <v>0</v>
      </c>
      <c r="DF52" s="129">
        <f>IF($AZ52=1,$M52/2)+IF($AZ52=0,$M52)</f>
        <v>0</v>
      </c>
      <c r="DG52" s="129">
        <f>IF($BB52=1,$M52/2)+IF($BB52=0,$M52)</f>
        <v>0</v>
      </c>
      <c r="DH52" s="129">
        <f>IF($BD52=1,$M52/2)+IF($BD52=0,$M52)</f>
        <v>0</v>
      </c>
      <c r="DI52" s="129">
        <f>IF($BF52=1,$M52/2)+IF($BF52=0,$M52)</f>
        <v>0</v>
      </c>
      <c r="DJ52" s="129">
        <f>IF($BH52=1,$M52/2)+IF($BH52=0,$M52)</f>
        <v>22.5</v>
      </c>
      <c r="DK52" s="129">
        <f>IF($BJ52=1,$M52/2)+IF($BJ52=0,$M52)</f>
        <v>22.5</v>
      </c>
      <c r="DL52" s="126"/>
      <c r="DM52" s="129">
        <f>IF($BN52=1,$M52/2)+IF($BN52=0,$M52)</f>
        <v>22.5</v>
      </c>
      <c r="DN52" s="129">
        <f>IF($BP52=1,$M52/2)+IF($BP52=0,$M52)</f>
        <v>0</v>
      </c>
      <c r="DO52" s="129">
        <f>IF($BR52=1,$M52/2)+IF($BR52=0,$M52)</f>
        <v>45</v>
      </c>
      <c r="DP52" s="129">
        <f>IF($BT52=1,$M52/2)+IF($BT52=0,$M52)</f>
        <v>45</v>
      </c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ht="12.75" customHeight="1" x14ac:dyDescent="0.25">
      <c r="A53" s="150"/>
      <c r="B53" s="162"/>
      <c r="C53" s="233"/>
      <c r="D53" s="153"/>
      <c r="E53" s="147"/>
      <c r="F53" s="147"/>
      <c r="G53" s="139"/>
      <c r="H53" s="145"/>
      <c r="I53" s="147"/>
      <c r="J53" s="147"/>
      <c r="K53" s="149"/>
      <c r="L53" s="149"/>
      <c r="M53" s="229"/>
      <c r="N53" s="231"/>
      <c r="O53" s="25">
        <f>SUM(R53,T53,V53,X53,Z53,AB53,AD53,AF53,AH53,AJ53,AL53,AN53,AP53,AR53,AT53,AV53,AX53,AZ53,BB53,BD53,BF53,BH53,BJ53,BL53,BN53,BP53,BR53,BT53)</f>
        <v>77</v>
      </c>
      <c r="P53" s="26">
        <f>SUM(S53,U53,W53,Y53,AA53,AC53,AE53,AG53,AI53,AK53,AM53,AO53,AQ53,AS53,AU53,AW53,AY53,BA53,BC53,BE53,BG53,BI53,BK53,BM53,BO53,BQ53,BS53,BU53)</f>
        <v>57</v>
      </c>
      <c r="Q53" s="143"/>
      <c r="R53" s="21">
        <v>4</v>
      </c>
      <c r="S53" s="22">
        <v>2</v>
      </c>
      <c r="T53" s="21">
        <v>4</v>
      </c>
      <c r="U53" s="22">
        <v>2</v>
      </c>
      <c r="V53" s="21">
        <v>4</v>
      </c>
      <c r="W53" s="22">
        <v>1</v>
      </c>
      <c r="X53" s="19">
        <v>4</v>
      </c>
      <c r="Y53" s="20">
        <v>1</v>
      </c>
      <c r="Z53" s="19">
        <v>4</v>
      </c>
      <c r="AA53" s="20">
        <v>1</v>
      </c>
      <c r="AB53" s="21">
        <v>1</v>
      </c>
      <c r="AC53" s="22">
        <v>4</v>
      </c>
      <c r="AD53" s="36"/>
      <c r="AE53" s="35"/>
      <c r="AF53" s="19">
        <v>4</v>
      </c>
      <c r="AG53" s="20">
        <v>1</v>
      </c>
      <c r="AH53" s="21">
        <v>3</v>
      </c>
      <c r="AI53" s="22">
        <v>3</v>
      </c>
      <c r="AJ53" s="19">
        <v>2</v>
      </c>
      <c r="AK53" s="20">
        <v>4</v>
      </c>
      <c r="AL53" s="19">
        <v>0</v>
      </c>
      <c r="AM53" s="20">
        <v>4</v>
      </c>
      <c r="AN53" s="21">
        <v>2</v>
      </c>
      <c r="AO53" s="22">
        <v>4</v>
      </c>
      <c r="AP53" s="21">
        <v>4</v>
      </c>
      <c r="AQ53" s="22">
        <v>0</v>
      </c>
      <c r="AR53" s="21">
        <v>4</v>
      </c>
      <c r="AS53" s="22">
        <v>1</v>
      </c>
      <c r="AT53" s="19">
        <v>3</v>
      </c>
      <c r="AU53" s="20">
        <v>3</v>
      </c>
      <c r="AV53" s="19">
        <v>3</v>
      </c>
      <c r="AW53" s="20">
        <v>3</v>
      </c>
      <c r="AX53" s="18">
        <v>4</v>
      </c>
      <c r="AY53" s="17">
        <v>1</v>
      </c>
      <c r="AZ53" s="18">
        <v>4</v>
      </c>
      <c r="BA53" s="17">
        <v>1</v>
      </c>
      <c r="BB53" s="19">
        <v>4</v>
      </c>
      <c r="BC53" s="20">
        <v>0</v>
      </c>
      <c r="BD53" s="19">
        <v>4</v>
      </c>
      <c r="BE53" s="20">
        <v>2</v>
      </c>
      <c r="BF53" s="36"/>
      <c r="BG53" s="35"/>
      <c r="BH53" s="19">
        <v>3</v>
      </c>
      <c r="BI53" s="20">
        <v>3</v>
      </c>
      <c r="BJ53" s="19">
        <v>3</v>
      </c>
      <c r="BK53" s="20">
        <v>3</v>
      </c>
      <c r="BL53" s="14"/>
      <c r="BM53" s="15"/>
      <c r="BN53" s="19">
        <v>3</v>
      </c>
      <c r="BO53" s="20">
        <v>3</v>
      </c>
      <c r="BP53" s="18">
        <v>4</v>
      </c>
      <c r="BQ53" s="17">
        <v>2</v>
      </c>
      <c r="BR53" s="19">
        <v>0</v>
      </c>
      <c r="BS53" s="20">
        <v>4</v>
      </c>
      <c r="BT53" s="18">
        <v>2</v>
      </c>
      <c r="BU53" s="17">
        <v>4</v>
      </c>
      <c r="BV53" s="134"/>
      <c r="BW53" s="1"/>
      <c r="BX53" s="150">
        <v>2</v>
      </c>
      <c r="BY53" s="232"/>
      <c r="BZ53" s="163" t="str">
        <f>IF(BZ54+CA54=0,"",IF(BZ54=4,3,IF(BZ54=3,1,0)))</f>
        <v/>
      </c>
      <c r="CA53" s="163"/>
      <c r="CB53" s="10" t="s">
        <v>27</v>
      </c>
      <c r="CC53" s="11"/>
      <c r="CD53" s="163" t="str">
        <f>IF(CD54+CE54=0,"",IF(CD54=4,3,IF(CD54=3,1,0)))</f>
        <v/>
      </c>
      <c r="CE53" s="163"/>
      <c r="CF53" s="163" t="str">
        <f>IF(CF54+CG54=0,"",IF(CF54=4,3,IF(CF54=3,1,0)))</f>
        <v/>
      </c>
      <c r="CG53" s="163"/>
      <c r="CH53" s="163" t="str">
        <f>IF(CH54+CI54=0,"",IF(CH54=4,3,IF(CH54=3,1,0)))</f>
        <v/>
      </c>
      <c r="CI53" s="163"/>
      <c r="CJ53" s="163" t="str">
        <f>IF(CJ54+CK54=0,"",IF(CJ54=4,3,IF(CJ54=3,1,0)))</f>
        <v/>
      </c>
      <c r="CK53" s="163"/>
      <c r="CL53" s="150">
        <f t="shared" ref="CL53" si="107">SUM(BZ53:CK53)</f>
        <v>0</v>
      </c>
      <c r="CM53" s="153"/>
      <c r="CN53" s="1"/>
      <c r="CO53" s="129"/>
      <c r="CP53" s="129"/>
      <c r="CQ53" s="129"/>
      <c r="CR53" s="129"/>
      <c r="CS53" s="129"/>
      <c r="CT53" s="129"/>
      <c r="CU53" s="129"/>
      <c r="CV53" s="129"/>
      <c r="CW53" s="130"/>
      <c r="CX53" s="130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6"/>
      <c r="DM53" s="129"/>
      <c r="DN53" s="129"/>
      <c r="DO53" s="129"/>
      <c r="DP53" s="129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ht="12.75" customHeight="1" x14ac:dyDescent="0.25">
      <c r="A54" s="150" t="s">
        <v>84</v>
      </c>
      <c r="B54" s="162" t="s">
        <v>163</v>
      </c>
      <c r="C54" s="233" t="s">
        <v>126</v>
      </c>
      <c r="D54" s="153"/>
      <c r="E54" s="146">
        <f t="shared" ref="E54" si="108">IF(G54="",0,IF(F54+G54&lt;1000,1000,F54+G54))</f>
        <v>1302</v>
      </c>
      <c r="F54" s="154">
        <f>IF(I54&gt;150,IF(H54&gt;=65,0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(15+50)%)*10),IF(I54&lt;-150,IF(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&lt;1,0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)</f>
        <v>-19.000000000000021</v>
      </c>
      <c r="G54" s="138">
        <v>1321</v>
      </c>
      <c r="H54" s="144">
        <f t="shared" ref="H54" si="109">IF(COUNT(R54:AS54)=0,0,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/((COUNT(R54:AS54))*2)%)</f>
        <v>57.692307692307693</v>
      </c>
      <c r="I54" s="146">
        <f t="shared" ref="I54" si="110">IF(G54="",0,G54-IF(SUM($G$6:$G$33)=0,0,(SUM($G$6:$G$33)/(COUNT($G$6:$G$33)))))</f>
        <v>167.76923076923072</v>
      </c>
      <c r="J54" s="146">
        <f>IF(G54=0,0,(SUM($G$6:$G$61)-G54)/(COUNT($G$6:$G$61)-1))</f>
        <v>1165.92</v>
      </c>
      <c r="K54" s="148">
        <f>SUM(AT54:BU54)</f>
        <v>22</v>
      </c>
      <c r="L54" s="148">
        <f t="shared" ref="L54" si="111">SUM(R54:AS54)</f>
        <v>21</v>
      </c>
      <c r="M54" s="228">
        <f>SUM(L54+K54)</f>
        <v>43</v>
      </c>
      <c r="N54" s="230">
        <v>6</v>
      </c>
      <c r="O54" s="140">
        <f>IF(O55+P55&lt;1,0,SUM(O55/P55))</f>
        <v>1.2258064516129032</v>
      </c>
      <c r="P54" s="141"/>
      <c r="Q54" s="142">
        <f>DM62</f>
        <v>482</v>
      </c>
      <c r="R54" s="135">
        <f>IF(R55+S55=0,"",IF(R55=4,3,IF(R55=3,1,0)))</f>
        <v>3</v>
      </c>
      <c r="S54" s="135"/>
      <c r="T54" s="135">
        <f>IF(T55+U55=0,"",IF(T55=4,3,IF(T55=3,1,0)))</f>
        <v>3</v>
      </c>
      <c r="U54" s="135"/>
      <c r="V54" s="135">
        <f>IF(V55+W55=0,"",IF(V55=4,3,IF(V55=3,1,0)))</f>
        <v>3</v>
      </c>
      <c r="W54" s="135"/>
      <c r="X54" s="155">
        <f>IF(X55+Y55=0,"",IF(X55=4,3,IF(X55=3,1,0)))</f>
        <v>0</v>
      </c>
      <c r="Y54" s="155"/>
      <c r="Z54" s="155">
        <f>IF(Z55+AA55=0,"",IF(Z55=4,3,IF(Z55=3,1,0)))</f>
        <v>0</v>
      </c>
      <c r="AA54" s="155"/>
      <c r="AB54" s="135">
        <f>IF(AB55+AC55=0,"",IF(AB55=4,3,IF(AB55=3,1,0)))</f>
        <v>1</v>
      </c>
      <c r="AC54" s="135"/>
      <c r="AD54" s="182" t="str">
        <f>IF(AD55+AE55=0,"",IF(AD55=4,3,IF(AD55=3,1,0)))</f>
        <v/>
      </c>
      <c r="AE54" s="182"/>
      <c r="AF54" s="155">
        <f>IF(AF55+AG55=0,"",IF(AF55=4,3,IF(AF55=3,1,0)))</f>
        <v>0</v>
      </c>
      <c r="AG54" s="155"/>
      <c r="AH54" s="135">
        <f>IF(AH55+AI55=0,"",IF(AH55=4,3,IF(AH55=3,1,0)))</f>
        <v>3</v>
      </c>
      <c r="AI54" s="135"/>
      <c r="AJ54" s="155">
        <f>IF(AJ55+AK55=0,"",IF(AJ55=4,3,IF(AJ55=3,1,0)))</f>
        <v>1</v>
      </c>
      <c r="AK54" s="155"/>
      <c r="AL54" s="155">
        <f>IF(AL55+AM55=0,"",IF(AL55=4,3,IF(AL55=3,1,0)))</f>
        <v>1</v>
      </c>
      <c r="AM54" s="155"/>
      <c r="AN54" s="135">
        <f>IF(AN55+AO55=0,"",IF(AN55=4,3,IF(AN55=3,1,0)))</f>
        <v>3</v>
      </c>
      <c r="AO54" s="135"/>
      <c r="AP54" s="135">
        <f>IF(AP55+AQ55=0,"",IF(AP55=4,3,IF(AP55=3,1,0)))</f>
        <v>3</v>
      </c>
      <c r="AQ54" s="135"/>
      <c r="AR54" s="135">
        <f>IF(AR55+AS55=0,"",IF(AR55=4,3,IF(AR55=3,1,0)))</f>
        <v>0</v>
      </c>
      <c r="AS54" s="135"/>
      <c r="AT54" s="155">
        <f>IF(AT55+AU55=0,"",IF(AT55=4,3,IF(AT55=3,1,0)))</f>
        <v>0</v>
      </c>
      <c r="AU54" s="155"/>
      <c r="AV54" s="155">
        <f>IF(AV55+AW55=0,"",IF(AV55=4,3,IF(AV55=3,1,0)))</f>
        <v>3</v>
      </c>
      <c r="AW54" s="155"/>
      <c r="AX54" s="131">
        <f>IF(AX55+AY55=0,"",IF(AX55=4,3,IF(AX55=3,1,0)))</f>
        <v>1</v>
      </c>
      <c r="AY54" s="131"/>
      <c r="AZ54" s="131">
        <f>IF(AZ55+BA55=0,"",IF(AZ55=4,3,IF(AZ55=3,1,0)))</f>
        <v>3</v>
      </c>
      <c r="BA54" s="131"/>
      <c r="BB54" s="155">
        <f>IF(BB55+BC55=0,"",IF(BB55=4,3,IF(BB55=3,1,0)))</f>
        <v>1</v>
      </c>
      <c r="BC54" s="155"/>
      <c r="BD54" s="155">
        <f>IF(BD55+BE55=0,"",IF(BD55=4,3,IF(BD55=3,1,0)))</f>
        <v>3</v>
      </c>
      <c r="BE54" s="155"/>
      <c r="BF54" s="182" t="str">
        <f>IF(BF55+BG55=0,"",IF(BF55=4,3,IF(BF55=3,1,0)))</f>
        <v/>
      </c>
      <c r="BG54" s="182"/>
      <c r="BH54" s="155">
        <f>IF(BH55+BI55=0,"",IF(BH55=4,3,IF(BH55=3,1,0)))</f>
        <v>3</v>
      </c>
      <c r="BI54" s="155"/>
      <c r="BJ54" s="155">
        <f>IF(BJ55+BK55=0,"",IF(BJ55=4,3,IF(BJ55=3,1,0)))</f>
        <v>0</v>
      </c>
      <c r="BK54" s="155"/>
      <c r="BL54" s="155">
        <f>IF(BL55+BM55=0,"",IF(BL55=4,3,IF(BL55=3,1,0)))</f>
        <v>1</v>
      </c>
      <c r="BM54" s="155"/>
      <c r="BN54" s="156" t="s">
        <v>27</v>
      </c>
      <c r="BO54" s="157"/>
      <c r="BP54" s="131">
        <f>IF(BP55+BQ55=0,"",IF(BP55=4,3,IF(BP55=3,1,0)))</f>
        <v>3</v>
      </c>
      <c r="BQ54" s="131"/>
      <c r="BR54" s="155">
        <f>IF(BR55+BS55=0,"",IF(BR55=4,3,IF(BR55=3,1,0)))</f>
        <v>3</v>
      </c>
      <c r="BS54" s="155"/>
      <c r="BT54" s="131">
        <f>IF(BT55+BU55=0,"",IF(BT55=4,3,IF(BT55=3,1,0)))</f>
        <v>1</v>
      </c>
      <c r="BU54" s="131"/>
      <c r="BV54" s="134">
        <v>16</v>
      </c>
      <c r="BW54" s="1"/>
      <c r="BX54" s="150"/>
      <c r="BY54" s="232"/>
      <c r="BZ54" s="21"/>
      <c r="CA54" s="22"/>
      <c r="CB54" s="23"/>
      <c r="CC54" s="24"/>
      <c r="CD54" s="21"/>
      <c r="CE54" s="22"/>
      <c r="CF54" s="21"/>
      <c r="CG54" s="22"/>
      <c r="CH54" s="21"/>
      <c r="CI54" s="22"/>
      <c r="CJ54" s="21"/>
      <c r="CK54" s="22"/>
      <c r="CL54" s="150"/>
      <c r="CM54" s="153"/>
      <c r="CN54" s="1"/>
      <c r="CO54" s="129">
        <f>IF($R54=1,$M54/2)+IF($R54=0,$M54)</f>
        <v>0</v>
      </c>
      <c r="CP54" s="129">
        <f>IF($T54=1,$M54/2)+IF($T54=0,$M54)</f>
        <v>0</v>
      </c>
      <c r="CQ54" s="129">
        <f>IF($V54=1,$M54/2)+IF($V54=0,$M54)</f>
        <v>0</v>
      </c>
      <c r="CR54" s="129">
        <f>IF($X54=1,$M54/2)+IF($X54=0,$M54)</f>
        <v>43</v>
      </c>
      <c r="CS54" s="129">
        <f>IF($Z54=1,$M54/2)+IF($Z54=0,$M54)</f>
        <v>43</v>
      </c>
      <c r="CT54" s="129">
        <f>IF($AB54=1,$M54/2)+IF($AB54=0,$M54)</f>
        <v>21.5</v>
      </c>
      <c r="CU54" s="129">
        <f>IF($AD54=1,$M54/2)+IF($AD54=0,$M54)</f>
        <v>0</v>
      </c>
      <c r="CV54" s="129">
        <f>IF($AF54=1,$M54/2)+IF($AF54=0,$M54)</f>
        <v>43</v>
      </c>
      <c r="CW54" s="130">
        <f>IF($AH54=1,$M54/2)+IF($AH54=0,$M54)</f>
        <v>0</v>
      </c>
      <c r="CX54" s="130">
        <f>IF($AJ54=1,$M54/2)+IF($AJ54=0,$M54)</f>
        <v>21.5</v>
      </c>
      <c r="CY54" s="129">
        <f>IF($AL54=1,$M54/2)+IF($AL54=0,$M54)</f>
        <v>21.5</v>
      </c>
      <c r="CZ54" s="129">
        <f>IF($AN54=1,$M54/2)+IF($AN54=0,$M54)</f>
        <v>0</v>
      </c>
      <c r="DA54" s="129">
        <f>IF($AP54=1,$M54/2)+IF($AP54=0,$M54)</f>
        <v>0</v>
      </c>
      <c r="DB54" s="129">
        <f>IF($AR54=1,$M54/2)+IF($AR54=0,$M54)</f>
        <v>43</v>
      </c>
      <c r="DC54" s="129">
        <f>IF($AT54=1,$M54/2)+IF($AT54=0,$M54)</f>
        <v>43</v>
      </c>
      <c r="DD54" s="129">
        <f>IF($AV54=1,$M54/2)+IF($AV54=0,$M54)</f>
        <v>0</v>
      </c>
      <c r="DE54" s="129">
        <f>IF($AX54=1,$M54/2)+IF($AX54=0,$M54)</f>
        <v>21.5</v>
      </c>
      <c r="DF54" s="129">
        <f>IF($AZ54=1,$M54/2)+IF($AZ54=0,$M54)</f>
        <v>0</v>
      </c>
      <c r="DG54" s="129">
        <f>IF($BB54=1,$M54/2)+IF($BB54=0,$M54)</f>
        <v>21.5</v>
      </c>
      <c r="DH54" s="129">
        <f>IF($BD54=1,$M54/2)+IF($BD54=0,$M54)</f>
        <v>0</v>
      </c>
      <c r="DI54" s="129">
        <f>IF($BF54=1,$M54/2)+IF($BF54=0,$M54)</f>
        <v>0</v>
      </c>
      <c r="DJ54" s="129">
        <f>IF($BH54=1,$M54/2)+IF($BH54=0,$M54)</f>
        <v>0</v>
      </c>
      <c r="DK54" s="129">
        <f>IF($BJ54=1,$M54/2)+IF($BJ54=0,$M54)</f>
        <v>43</v>
      </c>
      <c r="DL54" s="129">
        <f>IF($BL54=1,$M54/2)+IF($BL54=0,$M54)</f>
        <v>21.5</v>
      </c>
      <c r="DM54" s="126"/>
      <c r="DN54" s="129">
        <f>IF($BP54=1,$M54/2)+IF($BP54=0,$M54)</f>
        <v>0</v>
      </c>
      <c r="DO54" s="129">
        <f>IF($BR54=1,$M54/2)+IF($BR54=0,$M54)</f>
        <v>0</v>
      </c>
      <c r="DP54" s="129">
        <f>IF($BT54=1,$M54/2)+IF($BT54=0,$M54)</f>
        <v>21.5</v>
      </c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x14ac:dyDescent="0.25">
      <c r="A55" s="150"/>
      <c r="B55" s="162"/>
      <c r="C55" s="233"/>
      <c r="D55" s="153"/>
      <c r="E55" s="147"/>
      <c r="F55" s="147"/>
      <c r="G55" s="139"/>
      <c r="H55" s="145"/>
      <c r="I55" s="147"/>
      <c r="J55" s="147"/>
      <c r="K55" s="149"/>
      <c r="L55" s="149"/>
      <c r="M55" s="229"/>
      <c r="N55" s="231"/>
      <c r="O55" s="25">
        <f>SUM(R55,T55,V55,X55,Z55,AB55,AD55,AF55,AH55,AJ55,AL55,AN55,AP55,AR55,AT55,AV55,AX55,AZ55,BB55,BD55,BF55,BH55,BJ55,BL55,BN55,BP55,BR55,BT55)</f>
        <v>76</v>
      </c>
      <c r="P55" s="26">
        <f>SUM(S55,U55,W55,Y55,AA55,AC55,AE55,AG55,AI55,AK55,AM55,AO55,AQ55,AS55,AU55,AW55,AY55,BA55,BC55,BE55,BG55,BI55,BK55,BM55,BO55,BQ55,BS55,BU55)</f>
        <v>62</v>
      </c>
      <c r="Q55" s="143"/>
      <c r="R55" s="21">
        <v>4</v>
      </c>
      <c r="S55" s="22">
        <v>1</v>
      </c>
      <c r="T55" s="21">
        <v>4</v>
      </c>
      <c r="U55" s="22">
        <v>2</v>
      </c>
      <c r="V55" s="21">
        <v>4</v>
      </c>
      <c r="W55" s="22">
        <v>1</v>
      </c>
      <c r="X55" s="19">
        <v>2</v>
      </c>
      <c r="Y55" s="20">
        <v>4</v>
      </c>
      <c r="Z55" s="19">
        <v>1</v>
      </c>
      <c r="AA55" s="20">
        <v>4</v>
      </c>
      <c r="AB55" s="21">
        <v>3</v>
      </c>
      <c r="AC55" s="22">
        <v>3</v>
      </c>
      <c r="AD55" s="36"/>
      <c r="AE55" s="35"/>
      <c r="AF55" s="19">
        <v>1</v>
      </c>
      <c r="AG55" s="20">
        <v>4</v>
      </c>
      <c r="AH55" s="21">
        <v>4</v>
      </c>
      <c r="AI55" s="22">
        <v>2</v>
      </c>
      <c r="AJ55" s="19">
        <v>3</v>
      </c>
      <c r="AK55" s="20">
        <v>3</v>
      </c>
      <c r="AL55" s="19">
        <v>3</v>
      </c>
      <c r="AM55" s="20">
        <v>3</v>
      </c>
      <c r="AN55" s="21">
        <v>4</v>
      </c>
      <c r="AO55" s="22">
        <v>0</v>
      </c>
      <c r="AP55" s="21">
        <v>4</v>
      </c>
      <c r="AQ55" s="22">
        <v>1</v>
      </c>
      <c r="AR55" s="21">
        <v>1</v>
      </c>
      <c r="AS55" s="22">
        <v>4</v>
      </c>
      <c r="AT55" s="19">
        <v>0</v>
      </c>
      <c r="AU55" s="20">
        <v>4</v>
      </c>
      <c r="AV55" s="19">
        <v>4</v>
      </c>
      <c r="AW55" s="20">
        <v>2</v>
      </c>
      <c r="AX55" s="18">
        <v>3</v>
      </c>
      <c r="AY55" s="17">
        <v>3</v>
      </c>
      <c r="AZ55" s="18">
        <v>4</v>
      </c>
      <c r="BA55" s="17">
        <v>2</v>
      </c>
      <c r="BB55" s="19">
        <v>3</v>
      </c>
      <c r="BC55" s="20">
        <v>3</v>
      </c>
      <c r="BD55" s="19">
        <v>4</v>
      </c>
      <c r="BE55" s="20">
        <v>2</v>
      </c>
      <c r="BF55" s="36"/>
      <c r="BG55" s="35"/>
      <c r="BH55" s="19">
        <v>4</v>
      </c>
      <c r="BI55" s="20">
        <v>2</v>
      </c>
      <c r="BJ55" s="19">
        <v>2</v>
      </c>
      <c r="BK55" s="20">
        <v>4</v>
      </c>
      <c r="BL55" s="19">
        <v>3</v>
      </c>
      <c r="BM55" s="20">
        <v>3</v>
      </c>
      <c r="BN55" s="14"/>
      <c r="BO55" s="15"/>
      <c r="BP55" s="18">
        <v>4</v>
      </c>
      <c r="BQ55" s="17">
        <v>2</v>
      </c>
      <c r="BR55" s="19">
        <v>4</v>
      </c>
      <c r="BS55" s="20">
        <v>0</v>
      </c>
      <c r="BT55" s="18">
        <v>3</v>
      </c>
      <c r="BU55" s="17">
        <v>3</v>
      </c>
      <c r="BV55" s="134"/>
      <c r="BW55" s="1"/>
      <c r="BX55" s="150">
        <v>3</v>
      </c>
      <c r="BY55" s="232"/>
      <c r="BZ55" s="163" t="str">
        <f>IF(BZ56+CA56=0,"",IF(BZ56=4,3,IF(BZ56=3,1,0)))</f>
        <v/>
      </c>
      <c r="CA55" s="163"/>
      <c r="CB55" s="163" t="str">
        <f>IF(CB56+CC56=0,"",IF(CB56=4,3,IF(CB56=3,1,0)))</f>
        <v/>
      </c>
      <c r="CC55" s="163"/>
      <c r="CD55" s="10" t="s">
        <v>27</v>
      </c>
      <c r="CE55" s="11"/>
      <c r="CF55" s="163" t="str">
        <f>IF(CF56+CG56=0,"",IF(CF56=4,3,IF(CF56=3,1,0)))</f>
        <v/>
      </c>
      <c r="CG55" s="163"/>
      <c r="CH55" s="163" t="str">
        <f>IF(CH56+CI56=0,"",IF(CH56=4,3,IF(CH56=3,1,0)))</f>
        <v/>
      </c>
      <c r="CI55" s="163"/>
      <c r="CJ55" s="163" t="str">
        <f>IF(CJ56+CK56=0,"",IF(CJ56=4,3,IF(CJ56=3,1,0)))</f>
        <v/>
      </c>
      <c r="CK55" s="163"/>
      <c r="CL55" s="150">
        <f t="shared" ref="CL55" si="112">SUM(BZ55:CK55)</f>
        <v>0</v>
      </c>
      <c r="CM55" s="153"/>
      <c r="CN55" s="1"/>
      <c r="CO55" s="129"/>
      <c r="CP55" s="129"/>
      <c r="CQ55" s="129"/>
      <c r="CR55" s="129"/>
      <c r="CS55" s="129"/>
      <c r="CT55" s="129"/>
      <c r="CU55" s="129"/>
      <c r="CV55" s="129"/>
      <c r="CW55" s="130"/>
      <c r="CX55" s="130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6"/>
      <c r="DN55" s="129"/>
      <c r="DO55" s="129"/>
      <c r="DP55" s="129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x14ac:dyDescent="0.25">
      <c r="A56" s="150" t="s">
        <v>85</v>
      </c>
      <c r="B56" s="232" t="s">
        <v>164</v>
      </c>
      <c r="C56" s="233" t="s">
        <v>126</v>
      </c>
      <c r="D56" s="153"/>
      <c r="E56" s="146">
        <f t="shared" ref="E56" si="113">IF(G56="",0,IF(F56+G56&lt;1000,1000,F56+G56))</f>
        <v>1009.84</v>
      </c>
      <c r="F56" s="154">
        <f>IF(I56&gt;150,IF(H56&gt;=65,0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(15+50)%)*10),IF(I56&lt;-150,IF(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&lt;1,0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)</f>
        <v>9.8400000000000176</v>
      </c>
      <c r="G56" s="138">
        <v>1000</v>
      </c>
      <c r="H56" s="144">
        <f t="shared" ref="H56" si="114">IF(COUNT(R56:AS56)=0,0,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/((COUNT(R56:AS56))*2)%)</f>
        <v>38.46153846153846</v>
      </c>
      <c r="I56" s="146">
        <f t="shared" ref="I56" si="115">IF(G56="",0,G56-IF(SUM($G$6:$G$33)=0,0,(SUM($G$6:$G$33)/(COUNT($G$6:$G$33)))))</f>
        <v>-153.23076923076928</v>
      </c>
      <c r="J56" s="146">
        <f>IF(G56=0,0,(SUM($G$6:$G$61)-G56)/(COUNT($G$6:$G$61)-1))</f>
        <v>1178.76</v>
      </c>
      <c r="K56" s="148">
        <f>SUM(AT56:BU56)</f>
        <v>4</v>
      </c>
      <c r="L56" s="148">
        <f t="shared" ref="L56" si="116">SUM(R56:AS56)</f>
        <v>13</v>
      </c>
      <c r="M56" s="228">
        <f>SUM(L56+K56)</f>
        <v>17</v>
      </c>
      <c r="N56" s="230">
        <v>25</v>
      </c>
      <c r="O56" s="140">
        <f>IF(O57+P57&lt;1,0,SUM(O57/P57))</f>
        <v>0.62650602409638556</v>
      </c>
      <c r="P56" s="141"/>
      <c r="Q56" s="142">
        <f>DN62</f>
        <v>205.5</v>
      </c>
      <c r="R56" s="135">
        <f>IF(R57+S57=0,"",IF(R57=4,3,IF(R57=3,1,0)))</f>
        <v>3</v>
      </c>
      <c r="S56" s="135"/>
      <c r="T56" s="135">
        <f>IF(T57+U57=0,"",IF(T57=4,3,IF(T57=3,1,0)))</f>
        <v>1</v>
      </c>
      <c r="U56" s="135"/>
      <c r="V56" s="135">
        <f>IF(V57+W57=0,"",IF(V57=4,3,IF(V57=3,1,0)))</f>
        <v>0</v>
      </c>
      <c r="W56" s="135"/>
      <c r="X56" s="135">
        <f>IF(X57+Y57=0,"",IF(X57=4,3,IF(X57=3,1,0)))</f>
        <v>0</v>
      </c>
      <c r="Y56" s="135"/>
      <c r="Z56" s="135">
        <f>IF(Z57+AA57=0,"",IF(Z57=4,3,IF(Z57=3,1,0)))</f>
        <v>0</v>
      </c>
      <c r="AA56" s="135"/>
      <c r="AB56" s="135">
        <f>IF(AB57+AC57=0,"",IF(AB57=4,3,IF(AB57=3,1,0)))</f>
        <v>0</v>
      </c>
      <c r="AC56" s="135"/>
      <c r="AD56" s="182" t="str">
        <f>IF(AD57+AE57=0,"",IF(AD57=4,3,IF(AD57=3,1,0)))</f>
        <v/>
      </c>
      <c r="AE56" s="182"/>
      <c r="AF56" s="135">
        <f>IF(AF57+AG57=0,"",IF(AF57=4,3,IF(AF57=3,1,0)))</f>
        <v>1</v>
      </c>
      <c r="AG56" s="135"/>
      <c r="AH56" s="135">
        <f>IF(AH57+AI57=0,"",IF(AH57=4,3,IF(AH57=3,1,0)))</f>
        <v>1</v>
      </c>
      <c r="AI56" s="135"/>
      <c r="AJ56" s="135">
        <f>IF(AJ57+AK57=0,"",IF(AJ57=4,3,IF(AJ57=3,1,0)))</f>
        <v>1</v>
      </c>
      <c r="AK56" s="135"/>
      <c r="AL56" s="135">
        <f>IF(AL57+AM57=0,"",IF(AL57=4,3,IF(AL57=3,1,0)))</f>
        <v>0</v>
      </c>
      <c r="AM56" s="135"/>
      <c r="AN56" s="135">
        <f>IF(AN57+AO57=0,"",IF(AN57=4,3,IF(AN57=3,1,0)))</f>
        <v>3</v>
      </c>
      <c r="AO56" s="135"/>
      <c r="AP56" s="135">
        <f>IF(AP57+AQ57=0,"",IF(AP57=4,3,IF(AP57=3,1,0)))</f>
        <v>0</v>
      </c>
      <c r="AQ56" s="135"/>
      <c r="AR56" s="135">
        <f>IF(AR57+AS57=0,"",IF(AR57=4,3,IF(AR57=3,1,0)))</f>
        <v>3</v>
      </c>
      <c r="AS56" s="135"/>
      <c r="AT56" s="131">
        <f>IF(AT57+AU57=0,"",IF(AT57=4,3,IF(AT57=3,1,0)))</f>
        <v>0</v>
      </c>
      <c r="AU56" s="131"/>
      <c r="AV56" s="131">
        <f>IF(AV57+AW57=0,"",IF(AV57=4,3,IF(AV57=3,1,0)))</f>
        <v>0</v>
      </c>
      <c r="AW56" s="131"/>
      <c r="AX56" s="131">
        <f>IF(AX57+AY57=0,"",IF(AX57=4,3,IF(AX57=3,1,0)))</f>
        <v>0</v>
      </c>
      <c r="AY56" s="131"/>
      <c r="AZ56" s="131">
        <f>IF(AZ57+BA57=0,"",IF(AZ57=4,3,IF(AZ57=3,1,0)))</f>
        <v>1</v>
      </c>
      <c r="BA56" s="131"/>
      <c r="BB56" s="131">
        <f>IF(BB57+BC57=0,"",IF(BB57=4,3,IF(BB57=3,1,0)))</f>
        <v>1</v>
      </c>
      <c r="BC56" s="131"/>
      <c r="BD56" s="131">
        <f>IF(BD57+BE57=0,"",IF(BD57=4,3,IF(BD57=3,1,0)))</f>
        <v>0</v>
      </c>
      <c r="BE56" s="131"/>
      <c r="BF56" s="182" t="str">
        <f>IF(BF57+BG57=0,"",IF(BF57=4,3,IF(BF57=3,1,0)))</f>
        <v/>
      </c>
      <c r="BG56" s="182"/>
      <c r="BH56" s="131">
        <f>IF(BH57+BI57=0,"",IF(BH57=4,3,IF(BH57=3,1,0)))</f>
        <v>1</v>
      </c>
      <c r="BI56" s="131"/>
      <c r="BJ56" s="131">
        <f>IF(BJ57+BK57=0,"",IF(BJ57=4,3,IF(BJ57=3,1,0)))</f>
        <v>0</v>
      </c>
      <c r="BK56" s="131"/>
      <c r="BL56" s="131">
        <f>IF(BL57+BM57=0,"",IF(BL57=4,3,IF(BL57=3,1,0)))</f>
        <v>0</v>
      </c>
      <c r="BM56" s="131"/>
      <c r="BN56" s="131">
        <f>IF(BN57+BO57=0,"",IF(BN57=4,3,IF(BN57=3,1,0)))</f>
        <v>0</v>
      </c>
      <c r="BO56" s="131"/>
      <c r="BP56" s="132" t="s">
        <v>27</v>
      </c>
      <c r="BQ56" s="133"/>
      <c r="BR56" s="131">
        <f>IF(BR57+BS57=0,"",IF(BR57=4,3,IF(BR57=3,1,0)))</f>
        <v>1</v>
      </c>
      <c r="BS56" s="131"/>
      <c r="BT56" s="131">
        <f>IF(BT57+BU57=0,"",IF(BT57=4,3,IF(BT57=3,1,0)))</f>
        <v>0</v>
      </c>
      <c r="BU56" s="131"/>
      <c r="BV56" s="134"/>
      <c r="BW56" s="1"/>
      <c r="BX56" s="150"/>
      <c r="BY56" s="232"/>
      <c r="BZ56" s="21"/>
      <c r="CA56" s="22"/>
      <c r="CB56" s="21"/>
      <c r="CC56" s="22"/>
      <c r="CD56" s="23"/>
      <c r="CE56" s="24"/>
      <c r="CF56" s="21"/>
      <c r="CG56" s="22"/>
      <c r="CH56" s="21"/>
      <c r="CI56" s="22"/>
      <c r="CJ56" s="21"/>
      <c r="CK56" s="22"/>
      <c r="CL56" s="150"/>
      <c r="CM56" s="153"/>
      <c r="CN56" s="1"/>
      <c r="CO56" s="129">
        <f>IF($R56=1,$M56/2)+IF($R56=0,$M56)</f>
        <v>0</v>
      </c>
      <c r="CP56" s="129">
        <f>IF($T56=1,$M56/2)+IF($T56=0,$M56)</f>
        <v>8.5</v>
      </c>
      <c r="CQ56" s="129">
        <f>IF($V56=1,$M56/2)+IF($V56=0,$M56)</f>
        <v>17</v>
      </c>
      <c r="CR56" s="129">
        <f>IF($X56=1,$M56/2)+IF($X56=0,$M56)</f>
        <v>17</v>
      </c>
      <c r="CS56" s="129">
        <f>IF($Z56=1,$M56/2)+IF($Z56=0,$M56)</f>
        <v>17</v>
      </c>
      <c r="CT56" s="129">
        <f>IF($AB56=1,$M56/2)+IF($AB56=0,$M56)</f>
        <v>17</v>
      </c>
      <c r="CU56" s="129">
        <f>IF($AD56=1,$M56/2)+IF($AD56=0,$M56)</f>
        <v>0</v>
      </c>
      <c r="CV56" s="129">
        <f>IF($AF56=1,$M56/2)+IF($AF56=0,$M56)</f>
        <v>8.5</v>
      </c>
      <c r="CW56" s="130">
        <f>IF($AH56=1,$M56/2)+IF($AH56=0,$M56)</f>
        <v>8.5</v>
      </c>
      <c r="CX56" s="130">
        <f>IF($AJ56=1,$M56/2)+IF($AJ56=0,$M56)</f>
        <v>8.5</v>
      </c>
      <c r="CY56" s="129">
        <f>IF($AL56=1,$M56/2)+IF($AL56=0,$M56)</f>
        <v>17</v>
      </c>
      <c r="CZ56" s="129">
        <f>IF($AN56=1,$M56/2)+IF($AN56=0,$M56)</f>
        <v>0</v>
      </c>
      <c r="DA56" s="129">
        <f>IF($AP56=1,$M56/2)+IF($AP56=0,$M56)</f>
        <v>17</v>
      </c>
      <c r="DB56" s="130">
        <f>IF($AR56=1,$M56/2)+IF($AR56=0,$M56)</f>
        <v>0</v>
      </c>
      <c r="DC56" s="129">
        <f>IF($AT56=1,$M56/2)+IF($AT56=0,$M56)</f>
        <v>17</v>
      </c>
      <c r="DD56" s="129">
        <f>IF($AV56=1,$M56/2)+IF($AV56=0,$M56)</f>
        <v>17</v>
      </c>
      <c r="DE56" s="129">
        <f>IF($AX56=1,$M56/2)+IF($AX56=0,$M56)</f>
        <v>17</v>
      </c>
      <c r="DF56" s="129">
        <f>IF($AZ56=1,$M56/2)+IF($AZ56=0,$M56)</f>
        <v>8.5</v>
      </c>
      <c r="DG56" s="129">
        <f>IF($BB56=1,$M56/2)+IF($BB56=0,$M56)</f>
        <v>8.5</v>
      </c>
      <c r="DH56" s="129">
        <f>IF($BD56=1,$M56/2)+IF($BD56=0,$M56)</f>
        <v>17</v>
      </c>
      <c r="DI56" s="129">
        <f>IF($BF56=1,$M56/2)+IF($BF56=0,$M56)</f>
        <v>0</v>
      </c>
      <c r="DJ56" s="129">
        <f>IF($BH56=1,$M56/2)+IF($BH56=0,$M56)</f>
        <v>8.5</v>
      </c>
      <c r="DK56" s="129">
        <f>IF($BJ56=1,$M56/2)+IF($BJ56=0,$M56)</f>
        <v>17</v>
      </c>
      <c r="DL56" s="129">
        <f>IF($BL56=1,$M56/2)+IF($BL56=0,$M56)</f>
        <v>17</v>
      </c>
      <c r="DM56" s="129">
        <f>IF($BN56=1,$M56/2)+IF($BN56=0,$M56)</f>
        <v>17</v>
      </c>
      <c r="DN56" s="126"/>
      <c r="DO56" s="129">
        <f>IF($BR56=1,$M56/2)+IF($BR56=0,$M56)</f>
        <v>8.5</v>
      </c>
      <c r="DP56" s="129">
        <f>IF($BT56=1,$M56/2)+IF($BT56=0,$M56)</f>
        <v>17</v>
      </c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x14ac:dyDescent="0.25">
      <c r="A57" s="150"/>
      <c r="B57" s="232"/>
      <c r="C57" s="233"/>
      <c r="D57" s="153"/>
      <c r="E57" s="147"/>
      <c r="F57" s="147"/>
      <c r="G57" s="139"/>
      <c r="H57" s="145"/>
      <c r="I57" s="147"/>
      <c r="J57" s="147"/>
      <c r="K57" s="149"/>
      <c r="L57" s="149"/>
      <c r="M57" s="229"/>
      <c r="N57" s="231"/>
      <c r="O57" s="25">
        <f>SUM(R57,T57,V57,X57,Z57,AB57,AD57,AF57,AH57,AJ57,AL57,AN57,AP57,AR57,AT57,AV57,AX57,AZ57,BB57,BD57,BF57,BH57,BJ57,BL57,BN57,BP57,BR57,BT57)</f>
        <v>52</v>
      </c>
      <c r="P57" s="26">
        <f>SUM(S57,U57,W57,Y57,AA57,AC57,AE57,AG57,AI57,AK57,AM57,AO57,AQ57,AS57,AU57,AW57,AY57,BA57,BC57,BE57,BG57,BI57,BK57,BM57,BO57,BQ57,BS57,BU57)</f>
        <v>83</v>
      </c>
      <c r="Q57" s="143"/>
      <c r="R57" s="21">
        <v>4</v>
      </c>
      <c r="S57" s="22">
        <v>0</v>
      </c>
      <c r="T57" s="21">
        <v>3</v>
      </c>
      <c r="U57" s="22">
        <v>3</v>
      </c>
      <c r="V57" s="21">
        <v>1</v>
      </c>
      <c r="W57" s="22">
        <v>4</v>
      </c>
      <c r="X57" s="21">
        <v>1</v>
      </c>
      <c r="Y57" s="22">
        <v>4</v>
      </c>
      <c r="Z57" s="21">
        <v>1</v>
      </c>
      <c r="AA57" s="22">
        <v>4</v>
      </c>
      <c r="AB57" s="21">
        <v>2</v>
      </c>
      <c r="AC57" s="22">
        <v>4</v>
      </c>
      <c r="AD57" s="36"/>
      <c r="AE57" s="35"/>
      <c r="AF57" s="21">
        <v>3</v>
      </c>
      <c r="AG57" s="22">
        <v>3</v>
      </c>
      <c r="AH57" s="21">
        <v>3</v>
      </c>
      <c r="AI57" s="22">
        <v>3</v>
      </c>
      <c r="AJ57" s="21">
        <v>3</v>
      </c>
      <c r="AK57" s="22">
        <v>3</v>
      </c>
      <c r="AL57" s="21">
        <v>1</v>
      </c>
      <c r="AM57" s="22">
        <v>4</v>
      </c>
      <c r="AN57" s="21">
        <v>4</v>
      </c>
      <c r="AO57" s="22">
        <v>1</v>
      </c>
      <c r="AP57" s="21">
        <v>0</v>
      </c>
      <c r="AQ57" s="22">
        <v>4</v>
      </c>
      <c r="AR57" s="21">
        <v>4</v>
      </c>
      <c r="AS57" s="22">
        <v>2</v>
      </c>
      <c r="AT57" s="18">
        <v>2</v>
      </c>
      <c r="AU57" s="17">
        <v>4</v>
      </c>
      <c r="AV57" s="18">
        <v>0</v>
      </c>
      <c r="AW57" s="17">
        <v>4</v>
      </c>
      <c r="AX57" s="18">
        <v>0</v>
      </c>
      <c r="AY57" s="17">
        <v>4</v>
      </c>
      <c r="AZ57" s="18">
        <v>3</v>
      </c>
      <c r="BA57" s="17">
        <v>3</v>
      </c>
      <c r="BB57" s="18">
        <v>3</v>
      </c>
      <c r="BC57" s="17">
        <v>3</v>
      </c>
      <c r="BD57" s="18">
        <v>2</v>
      </c>
      <c r="BE57" s="17">
        <v>4</v>
      </c>
      <c r="BF57" s="36"/>
      <c r="BG57" s="35"/>
      <c r="BH57" s="18">
        <v>3</v>
      </c>
      <c r="BI57" s="17">
        <v>3</v>
      </c>
      <c r="BJ57" s="18">
        <v>2</v>
      </c>
      <c r="BK57" s="17">
        <v>4</v>
      </c>
      <c r="BL57" s="18">
        <v>2</v>
      </c>
      <c r="BM57" s="17">
        <v>4</v>
      </c>
      <c r="BN57" s="18">
        <v>2</v>
      </c>
      <c r="BO57" s="17">
        <v>4</v>
      </c>
      <c r="BP57" s="27"/>
      <c r="BQ57" s="28"/>
      <c r="BR57" s="18">
        <v>3</v>
      </c>
      <c r="BS57" s="17">
        <v>3</v>
      </c>
      <c r="BT57" s="18">
        <v>0</v>
      </c>
      <c r="BU57" s="17">
        <v>4</v>
      </c>
      <c r="BV57" s="134"/>
      <c r="BW57" s="1"/>
      <c r="BX57" s="150">
        <v>4</v>
      </c>
      <c r="BY57" s="153"/>
      <c r="BZ57" s="163" t="str">
        <f>IF(BZ58+CA58=0,"",IF(BZ58=4,3,IF(BZ58=3,1,0)))</f>
        <v/>
      </c>
      <c r="CA57" s="163"/>
      <c r="CB57" s="163" t="str">
        <f>IF(CB58+CC58=0,"",IF(CB58=4,3,IF(CB58=3,1,0)))</f>
        <v/>
      </c>
      <c r="CC57" s="163"/>
      <c r="CD57" s="163" t="str">
        <f>IF(CD58+CE58=0,"",IF(CD58=4,3,IF(CD58=3,1,0)))</f>
        <v/>
      </c>
      <c r="CE57" s="163"/>
      <c r="CF57" s="10" t="s">
        <v>27</v>
      </c>
      <c r="CG57" s="11"/>
      <c r="CH57" s="163" t="str">
        <f>IF(CH58+CI58=0,"",IF(CH58=4,3,IF(CH58=3,1,0)))</f>
        <v/>
      </c>
      <c r="CI57" s="163"/>
      <c r="CJ57" s="163" t="str">
        <f>IF(CJ58+CK58=0,"",IF(CJ58=4,3,IF(CJ58=3,1,0)))</f>
        <v/>
      </c>
      <c r="CK57" s="163"/>
      <c r="CL57" s="150">
        <f t="shared" ref="CL57" si="117">SUM(BZ57:CK57)</f>
        <v>0</v>
      </c>
      <c r="CM57" s="153"/>
      <c r="CN57" s="1"/>
      <c r="CO57" s="129"/>
      <c r="CP57" s="129"/>
      <c r="CQ57" s="129"/>
      <c r="CR57" s="129"/>
      <c r="CS57" s="129"/>
      <c r="CT57" s="129"/>
      <c r="CU57" s="129"/>
      <c r="CV57" s="129"/>
      <c r="CW57" s="130"/>
      <c r="CX57" s="130"/>
      <c r="CY57" s="129"/>
      <c r="CZ57" s="129"/>
      <c r="DA57" s="129"/>
      <c r="DB57" s="130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6"/>
      <c r="DO57" s="129"/>
      <c r="DP57" s="129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x14ac:dyDescent="0.25">
      <c r="A58" s="150" t="s">
        <v>88</v>
      </c>
      <c r="B58" s="162" t="s">
        <v>165</v>
      </c>
      <c r="C58" s="233" t="s">
        <v>126</v>
      </c>
      <c r="D58" s="153"/>
      <c r="E58" s="146">
        <f t="shared" ref="E58" si="118">IF(G58="",0,IF(F58+G58&lt;1000,1000,F58+G58))</f>
        <v>1223.42</v>
      </c>
      <c r="F58" s="154">
        <f>IF(I58&gt;150,IF(H58&gt;=65,0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(15+50)%)*10),IF(I58&lt;-150,IF(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&lt;1,0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)</f>
        <v>56.419999999999995</v>
      </c>
      <c r="G58" s="138">
        <v>1167</v>
      </c>
      <c r="H58" s="144">
        <f t="shared" ref="H58" si="119">IF(COUNT(R58:AS58)=0,0,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/((COUNT(R58:AS58))*2)%)</f>
        <v>73.07692307692308</v>
      </c>
      <c r="I58" s="146">
        <f t="shared" ref="I58" si="120">IF(G58="",0,G58-IF(SUM($G$6:$G$33)=0,0,(SUM($G$6:$G$33)/(COUNT($G$6:$G$33)))))</f>
        <v>13.769230769230717</v>
      </c>
      <c r="J58" s="146">
        <f>IF(G58=0,0,(SUM($G$6:$G$61)-G58)/(COUNT($G$6:$G$61)-1))</f>
        <v>1172.08</v>
      </c>
      <c r="K58" s="148">
        <f>SUM(AT58:BU58)</f>
        <v>15</v>
      </c>
      <c r="L58" s="148">
        <f t="shared" ref="L58" si="121">SUM(R58:AS58)</f>
        <v>27</v>
      </c>
      <c r="M58" s="228">
        <f>SUM(L58+K58)</f>
        <v>42</v>
      </c>
      <c r="N58" s="230">
        <v>7</v>
      </c>
      <c r="O58" s="140">
        <f>IF(O59+P59&lt;1,0,SUM(O59/P59))</f>
        <v>1.2203389830508475</v>
      </c>
      <c r="P58" s="141"/>
      <c r="Q58" s="142">
        <f>DO62</f>
        <v>471</v>
      </c>
      <c r="R58" s="135">
        <f>IF(R59+S59=0,"",IF(R59=4,3,IF(R59=3,1,0)))</f>
        <v>3</v>
      </c>
      <c r="S58" s="135"/>
      <c r="T58" s="135">
        <f>IF(T59+U59=0,"",IF(T59=4,3,IF(T59=3,1,0)))</f>
        <v>3</v>
      </c>
      <c r="U58" s="135"/>
      <c r="V58" s="135">
        <f>IF(V59+W59=0,"",IF(V59=4,3,IF(V59=3,1,0)))</f>
        <v>3</v>
      </c>
      <c r="W58" s="135"/>
      <c r="X58" s="155">
        <f>IF(X59+Y59=0,"",IF(X59=4,3,IF(X59=3,1,0)))</f>
        <v>3</v>
      </c>
      <c r="Y58" s="155"/>
      <c r="Z58" s="155">
        <f>IF(Z59+AA59=0,"",IF(Z59=4,3,IF(Z59=3,1,0)))</f>
        <v>1</v>
      </c>
      <c r="AA58" s="155"/>
      <c r="AB58" s="135">
        <f>IF(AB59+AC59=0,"",IF(AB59=4,3,IF(AB59=3,1,0)))</f>
        <v>3</v>
      </c>
      <c r="AC58" s="135"/>
      <c r="AD58" s="182" t="str">
        <f>IF(AD59+AE59=0,"",IF(AD59=4,3,IF(AD59=3,1,0)))</f>
        <v/>
      </c>
      <c r="AE58" s="182"/>
      <c r="AF58" s="155">
        <f>IF(AF59+AG59=0,"",IF(AF59=4,3,IF(AF59=3,1,0)))</f>
        <v>1</v>
      </c>
      <c r="AG58" s="155"/>
      <c r="AH58" s="135">
        <f>IF(AH59+AI59=0,"",IF(AH59=4,3,IF(AH59=3,1,0)))</f>
        <v>3</v>
      </c>
      <c r="AI58" s="135"/>
      <c r="AJ58" s="155">
        <f>IF(AJ59+AK59=0,"",IF(AJ59=4,3,IF(AJ59=3,1,0)))</f>
        <v>3</v>
      </c>
      <c r="AK58" s="155"/>
      <c r="AL58" s="155">
        <f>IF(AL59+AM59=0,"",IF(AL59=4,3,IF(AL59=3,1,0)))</f>
        <v>0</v>
      </c>
      <c r="AM58" s="155"/>
      <c r="AN58" s="135">
        <f>IF(AN59+AO59=0,"",IF(AN59=4,3,IF(AN59=3,1,0)))</f>
        <v>0</v>
      </c>
      <c r="AO58" s="135"/>
      <c r="AP58" s="135">
        <f>IF(AP59+AQ59=0,"",IF(AP59=4,3,IF(AP59=3,1,0)))</f>
        <v>3</v>
      </c>
      <c r="AQ58" s="135"/>
      <c r="AR58" s="135">
        <f>IF(AR59+AS59=0,"",IF(AR59=4,3,IF(AR59=3,1,0)))</f>
        <v>1</v>
      </c>
      <c r="AS58" s="135"/>
      <c r="AT58" s="155">
        <f>IF(AT59+AU59=0,"",IF(AT59=4,3,IF(AT59=3,1,0)))</f>
        <v>1</v>
      </c>
      <c r="AU58" s="155"/>
      <c r="AV58" s="155">
        <f>IF(AV59+AW59=0,"",IF(AV59=4,3,IF(AV59=3,1,0)))</f>
        <v>3</v>
      </c>
      <c r="AW58" s="155"/>
      <c r="AX58" s="131">
        <f>IF(AX59+AY59=0,"",IF(AX59=4,3,IF(AX59=3,1,0)))</f>
        <v>3</v>
      </c>
      <c r="AY58" s="131"/>
      <c r="AZ58" s="131">
        <f>IF(AZ59+BA59=0,"",IF(AZ59=4,3,IF(AZ59=3,1,0)))</f>
        <v>1</v>
      </c>
      <c r="BA58" s="131"/>
      <c r="BB58" s="155">
        <f>IF(BB59+BC59=0,"",IF(BB59=4,3,IF(BB59=3,1,0)))</f>
        <v>3</v>
      </c>
      <c r="BC58" s="155"/>
      <c r="BD58" s="155">
        <f>IF(BD59+BE59=0,"",IF(BD59=4,3,IF(BD59=3,1,0)))</f>
        <v>0</v>
      </c>
      <c r="BE58" s="155"/>
      <c r="BF58" s="182" t="str">
        <f>IF(BF59+BG59=0,"",IF(BF59=4,3,IF(BF59=3,1,0)))</f>
        <v/>
      </c>
      <c r="BG58" s="182"/>
      <c r="BH58" s="155">
        <f>IF(BH59+BI59=0,"",IF(BH59=4,3,IF(BH59=3,1,0)))</f>
        <v>0</v>
      </c>
      <c r="BI58" s="155"/>
      <c r="BJ58" s="155">
        <f>IF(BJ59+BK59=0,"",IF(BJ59=4,3,IF(BJ59=3,1,0)))</f>
        <v>0</v>
      </c>
      <c r="BK58" s="155"/>
      <c r="BL58" s="155">
        <f>IF(BL59+BM59=0,"",IF(BL59=4,3,IF(BL59=3,1,0)))</f>
        <v>3</v>
      </c>
      <c r="BM58" s="155"/>
      <c r="BN58" s="155">
        <f>IF(BN59+BO59=0,"",IF(BN59=4,3,IF(BN59=3,1,0)))</f>
        <v>0</v>
      </c>
      <c r="BO58" s="155"/>
      <c r="BP58" s="131">
        <f>IF(BP59+BQ59=0,"",IF(BP59=4,3,IF(BP59=3,1,0)))</f>
        <v>1</v>
      </c>
      <c r="BQ58" s="131"/>
      <c r="BR58" s="156" t="s">
        <v>27</v>
      </c>
      <c r="BS58" s="157"/>
      <c r="BT58" s="131">
        <f>IF(BT59+BU59=0,"",IF(BT59=4,3,IF(BT59=3,1,0)))</f>
        <v>0</v>
      </c>
      <c r="BU58" s="131"/>
      <c r="BV58" s="134">
        <v>18</v>
      </c>
      <c r="BW58" s="1"/>
      <c r="BX58" s="150"/>
      <c r="BY58" s="153"/>
      <c r="BZ58" s="21"/>
      <c r="CA58" s="22"/>
      <c r="CB58" s="21"/>
      <c r="CC58" s="22"/>
      <c r="CD58" s="21"/>
      <c r="CE58" s="22"/>
      <c r="CF58" s="23"/>
      <c r="CG58" s="24"/>
      <c r="CH58" s="21"/>
      <c r="CI58" s="22"/>
      <c r="CJ58" s="21"/>
      <c r="CK58" s="22"/>
      <c r="CL58" s="150"/>
      <c r="CM58" s="153"/>
      <c r="CN58" s="1"/>
      <c r="CO58" s="129">
        <f>IF($R58=1,$M58/2)+IF($R58=0,$M58)</f>
        <v>0</v>
      </c>
      <c r="CP58" s="129">
        <f>IF($T58=1,$M58/2)+IF($T58=0,$M58)</f>
        <v>0</v>
      </c>
      <c r="CQ58" s="129">
        <f>IF($V58=1,$M58/2)+IF($V58=0,$M58)</f>
        <v>0</v>
      </c>
      <c r="CR58" s="129">
        <f>IF($X58=1,$M58/2)+IF($X58=0,$M58)</f>
        <v>0</v>
      </c>
      <c r="CS58" s="129">
        <f>IF($Z58=1,$M58/2)+IF($Z58=0,$M58)</f>
        <v>21</v>
      </c>
      <c r="CT58" s="129">
        <f>IF($AB58=1,$M58/2)+IF($AB58=0,$M58)</f>
        <v>0</v>
      </c>
      <c r="CU58" s="129">
        <f>IF($AD58=1,$M58/2)+IF($AD58=0,$M58)</f>
        <v>0</v>
      </c>
      <c r="CV58" s="129">
        <f>IF($AF58=1,$M58/2)+IF($AF58=0,$M58)</f>
        <v>21</v>
      </c>
      <c r="CW58" s="130">
        <f>IF($AH58=1,$M58/2)+IF($AH58=0,$M58)</f>
        <v>0</v>
      </c>
      <c r="CX58" s="130">
        <f>IF($AJ58=1,$M58/2)+IF($AJ58=0,$M58)</f>
        <v>0</v>
      </c>
      <c r="CY58" s="129">
        <f>IF($AL58=1,$M58/2)+IF($AL58=0,$M58)</f>
        <v>42</v>
      </c>
      <c r="CZ58" s="129">
        <f>IF($AN58=1,$M58/2)+IF($AN58=0,$M58)</f>
        <v>42</v>
      </c>
      <c r="DA58" s="129">
        <f>IF($AP58=1,$M58/2)+IF($AP58=0,$M58)</f>
        <v>0</v>
      </c>
      <c r="DB58" s="130">
        <f>IF($AR58=1,$M58/2)+IF($AR58=0,$M58)</f>
        <v>21</v>
      </c>
      <c r="DC58" s="129">
        <f>IF($AT58=1,$M58/2)+IF($AT58=0,$M58)</f>
        <v>21</v>
      </c>
      <c r="DD58" s="129">
        <f>IF($AV58=1,$M58/2)+IF($AV58=0,$M58)</f>
        <v>0</v>
      </c>
      <c r="DE58" s="129">
        <f>IF($AX58=1,$M58/2)+IF($AX58=0,$M58)</f>
        <v>0</v>
      </c>
      <c r="DF58" s="129">
        <f>IF($AZ58=1,$M58/2)+IF($AZ58=0,$M58)</f>
        <v>21</v>
      </c>
      <c r="DG58" s="129">
        <f>IF($BB58=1,$M58/2)+IF($BB58=0,$M58)</f>
        <v>0</v>
      </c>
      <c r="DH58" s="129">
        <f>IF($BD58=1,$M58/2)+IF($BD58=0,$M58)</f>
        <v>42</v>
      </c>
      <c r="DI58" s="129">
        <f>IF($BF58=1,$M58/2)+IF($BF58=0,$M58)</f>
        <v>0</v>
      </c>
      <c r="DJ58" s="129">
        <f>IF($BH58=1,$M58/2)+IF($BH58=0,$M58)</f>
        <v>42</v>
      </c>
      <c r="DK58" s="129">
        <f>IF($BJ58=1,$M58/2)+IF($BJ58=0,$M58)</f>
        <v>42</v>
      </c>
      <c r="DL58" s="129">
        <f>IF($BL58=1,$M58/2)+IF($BL58=0,$M58)</f>
        <v>0</v>
      </c>
      <c r="DM58" s="129">
        <f>IF($BN58=1,$M58/2)+IF($BN58=0,$M58)</f>
        <v>42</v>
      </c>
      <c r="DN58" s="129">
        <f>IF($BP58=1,$M58/2)+IF($BP58=0,$M58)</f>
        <v>21</v>
      </c>
      <c r="DO58" s="126"/>
      <c r="DP58" s="129">
        <f>IF($BT58=1,$M58/2)+IF($BT58=0,$M58)</f>
        <v>42</v>
      </c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x14ac:dyDescent="0.25">
      <c r="A59" s="150"/>
      <c r="B59" s="162"/>
      <c r="C59" s="233"/>
      <c r="D59" s="153"/>
      <c r="E59" s="147"/>
      <c r="F59" s="147"/>
      <c r="G59" s="139"/>
      <c r="H59" s="145"/>
      <c r="I59" s="147"/>
      <c r="J59" s="147"/>
      <c r="K59" s="149"/>
      <c r="L59" s="149"/>
      <c r="M59" s="229"/>
      <c r="N59" s="231"/>
      <c r="O59" s="25">
        <f>SUM(R59,T59,V59,X59,Z59,AB59,AD59,AF59,AH59,AJ59,AL59,AN59,AP59,AR59,AT59,AV59,AX59,AZ59,BB59,BD59,BF59,BH59,BJ59,BL59,BN59,BP59,BR59,BT59)</f>
        <v>72</v>
      </c>
      <c r="P59" s="26">
        <f>SUM(S59,U59,W59,Y59,AA59,AC59,AE59,AG59,AI59,AK59,AM59,AO59,AQ59,AS59,AU59,AW59,AY59,BA59,BC59,BE59,BG59,BI59,BK59,BM59,BO59,BQ59,BS59,BU59)</f>
        <v>59</v>
      </c>
      <c r="Q59" s="143"/>
      <c r="R59" s="21">
        <v>4</v>
      </c>
      <c r="S59" s="22">
        <v>1</v>
      </c>
      <c r="T59" s="21">
        <v>4</v>
      </c>
      <c r="U59" s="22">
        <v>1</v>
      </c>
      <c r="V59" s="21">
        <v>4</v>
      </c>
      <c r="W59" s="22">
        <v>1</v>
      </c>
      <c r="X59" s="19">
        <v>4</v>
      </c>
      <c r="Y59" s="20">
        <v>0</v>
      </c>
      <c r="Z59" s="19">
        <v>3</v>
      </c>
      <c r="AA59" s="20">
        <v>3</v>
      </c>
      <c r="AB59" s="21">
        <v>4</v>
      </c>
      <c r="AC59" s="22">
        <v>2</v>
      </c>
      <c r="AD59" s="36"/>
      <c r="AE59" s="35"/>
      <c r="AF59" s="19">
        <v>3</v>
      </c>
      <c r="AG59" s="20">
        <v>3</v>
      </c>
      <c r="AH59" s="21">
        <v>4</v>
      </c>
      <c r="AI59" s="22">
        <v>1</v>
      </c>
      <c r="AJ59" s="19">
        <v>4</v>
      </c>
      <c r="AK59" s="20">
        <v>2</v>
      </c>
      <c r="AL59" s="19">
        <v>2</v>
      </c>
      <c r="AM59" s="20">
        <v>4</v>
      </c>
      <c r="AN59" s="21">
        <v>1</v>
      </c>
      <c r="AO59" s="22">
        <v>4</v>
      </c>
      <c r="AP59" s="21">
        <v>4</v>
      </c>
      <c r="AQ59" s="22">
        <v>1</v>
      </c>
      <c r="AR59" s="21">
        <v>3</v>
      </c>
      <c r="AS59" s="22">
        <v>3</v>
      </c>
      <c r="AT59" s="19">
        <v>3</v>
      </c>
      <c r="AU59" s="20">
        <v>3</v>
      </c>
      <c r="AV59" s="19">
        <v>4</v>
      </c>
      <c r="AW59" s="20">
        <v>1</v>
      </c>
      <c r="AX59" s="18">
        <v>4</v>
      </c>
      <c r="AY59" s="17">
        <v>2</v>
      </c>
      <c r="AZ59" s="18">
        <v>3</v>
      </c>
      <c r="BA59" s="17">
        <v>3</v>
      </c>
      <c r="BB59" s="19">
        <v>4</v>
      </c>
      <c r="BC59" s="20">
        <v>1</v>
      </c>
      <c r="BD59" s="19">
        <v>1</v>
      </c>
      <c r="BE59" s="20">
        <v>4</v>
      </c>
      <c r="BF59" s="36"/>
      <c r="BG59" s="35"/>
      <c r="BH59" s="19">
        <v>0</v>
      </c>
      <c r="BI59" s="20">
        <v>4</v>
      </c>
      <c r="BJ59" s="19">
        <v>2</v>
      </c>
      <c r="BK59" s="20">
        <v>4</v>
      </c>
      <c r="BL59" s="19">
        <v>4</v>
      </c>
      <c r="BM59" s="20">
        <v>0</v>
      </c>
      <c r="BN59" s="19">
        <v>0</v>
      </c>
      <c r="BO59" s="20">
        <v>4</v>
      </c>
      <c r="BP59" s="18">
        <v>3</v>
      </c>
      <c r="BQ59" s="17">
        <v>3</v>
      </c>
      <c r="BR59" s="14"/>
      <c r="BS59" s="15"/>
      <c r="BT59" s="18">
        <v>0</v>
      </c>
      <c r="BU59" s="17">
        <v>4</v>
      </c>
      <c r="BV59" s="134"/>
      <c r="BW59" s="1"/>
      <c r="BX59" s="150">
        <v>5</v>
      </c>
      <c r="BY59" s="153"/>
      <c r="BZ59" s="163" t="str">
        <f>IF(BZ60+CA60=0,"",IF(BZ60=4,3,IF(BZ60=3,1,0)))</f>
        <v/>
      </c>
      <c r="CA59" s="163"/>
      <c r="CB59" s="163" t="str">
        <f>IF(CB60+CC60=0,"",IF(CB60=4,3,IF(CB60=3,1,0)))</f>
        <v/>
      </c>
      <c r="CC59" s="163"/>
      <c r="CD59" s="163" t="str">
        <f>IF(CD60+CE60=0,"",IF(CD60=4,3,IF(CD60=3,1,0)))</f>
        <v/>
      </c>
      <c r="CE59" s="163"/>
      <c r="CF59" s="163" t="str">
        <f>IF(CF60+CG60=0,"",IF(CF60=4,3,IF(CF60=3,1,0)))</f>
        <v/>
      </c>
      <c r="CG59" s="163"/>
      <c r="CH59" s="10" t="s">
        <v>27</v>
      </c>
      <c r="CI59" s="11"/>
      <c r="CJ59" s="163" t="str">
        <f>IF(CJ60+CK60=0,"",IF(CJ60=4,3,IF(CJ60=3,1,0)))</f>
        <v/>
      </c>
      <c r="CK59" s="163"/>
      <c r="CL59" s="150">
        <f t="shared" ref="CL59" si="122">SUM(BZ59:CK59)</f>
        <v>0</v>
      </c>
      <c r="CM59" s="153"/>
      <c r="CN59" s="1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29"/>
      <c r="CZ59" s="129"/>
      <c r="DA59" s="129"/>
      <c r="DB59" s="130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6"/>
      <c r="DP59" s="129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x14ac:dyDescent="0.25">
      <c r="A60" s="150" t="s">
        <v>90</v>
      </c>
      <c r="B60" s="232" t="s">
        <v>166</v>
      </c>
      <c r="C60" s="233" t="s">
        <v>126</v>
      </c>
      <c r="D60" s="153"/>
      <c r="E60" s="146">
        <f>IF(G60="",0,IF(F60+G60&lt;1000,1000,F60+G60))</f>
        <v>1110.8399999999999</v>
      </c>
      <c r="F60" s="154">
        <f>IF(I60&gt;150,IF(H60&gt;=65,0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(15+50)%)*10),IF(I60&lt;-150,IF(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&lt;1,0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)</f>
        <v>-39.159999999999982</v>
      </c>
      <c r="G60" s="138">
        <v>1150</v>
      </c>
      <c r="H60" s="144">
        <f>IF(COUNT(R60:AS60)=0,0,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/((COUNT(R60:AS60))*2)%)</f>
        <v>34.615384615384613</v>
      </c>
      <c r="I60" s="146">
        <f t="shared" ref="I60" si="123">IF(G60="",0,G60-IF(SUM($G$6:$G$33)=0,0,(SUM($G$6:$G$33)/(COUNT($G$6:$G$33)))))</f>
        <v>-3.2307692307692832</v>
      </c>
      <c r="J60" s="146">
        <f>IF(G60=0,0,(SUM($G$6:$G$61)-G60)/(COUNT($G$6:$G$61)-1))</f>
        <v>1172.76</v>
      </c>
      <c r="K60" s="148">
        <f>SUM(AT60:BU60)</f>
        <v>18</v>
      </c>
      <c r="L60" s="148">
        <f t="shared" ref="L60" si="124">SUM(R60:AS60)</f>
        <v>11</v>
      </c>
      <c r="M60" s="228">
        <f>SUM(L60+K60)</f>
        <v>29</v>
      </c>
      <c r="N60" s="230">
        <v>17</v>
      </c>
      <c r="O60" s="140">
        <f>IF(O61+P61&lt;1,0,SUM(O61/P61))</f>
        <v>0.94444444444444442</v>
      </c>
      <c r="P60" s="141"/>
      <c r="Q60" s="142">
        <f>DP62</f>
        <v>384</v>
      </c>
      <c r="R60" s="135">
        <f>IF(R61+S61=0,"",IF(R61=4,3,IF(R61=3,1,0)))</f>
        <v>0</v>
      </c>
      <c r="S60" s="135"/>
      <c r="T60" s="135">
        <f>IF(T61+U61=0,"",IF(T61=4,3,IF(T61=3,1,0)))</f>
        <v>3</v>
      </c>
      <c r="U60" s="135"/>
      <c r="V60" s="135">
        <f>IF(V61+W61=0,"",IF(V61=4,3,IF(V61=3,1,0)))</f>
        <v>1</v>
      </c>
      <c r="W60" s="135"/>
      <c r="X60" s="135">
        <f>IF(X61+Y61=0,"",IF(X61=4,3,IF(X61=3,1,0)))</f>
        <v>1</v>
      </c>
      <c r="Y60" s="135"/>
      <c r="Z60" s="135">
        <f>IF(Z61+AA61=0,"",IF(Z61=4,3,IF(Z61=3,1,0)))</f>
        <v>3</v>
      </c>
      <c r="AA60" s="135"/>
      <c r="AB60" s="135">
        <f>IF(AB61+AC61=0,"",IF(AB61=4,3,IF(AB61=3,1,0)))</f>
        <v>0</v>
      </c>
      <c r="AC60" s="135"/>
      <c r="AD60" s="182" t="str">
        <f>IF(AD61+AE61=0,"",IF(AD61=4,3,IF(AD61=3,1,0)))</f>
        <v/>
      </c>
      <c r="AE60" s="182"/>
      <c r="AF60" s="135">
        <f>IF(AF61+AG61=0,"",IF(AF61=4,3,IF(AF61=3,1,0)))</f>
        <v>0</v>
      </c>
      <c r="AG60" s="135"/>
      <c r="AH60" s="135">
        <f>IF(AH61+AI61=0,"",IF(AH61=4,3,IF(AH61=3,1,0)))</f>
        <v>0</v>
      </c>
      <c r="AI60" s="135"/>
      <c r="AJ60" s="135">
        <f>IF(AJ61+AK61=0,"",IF(AJ61=4,3,IF(AJ61=3,1,0)))</f>
        <v>0</v>
      </c>
      <c r="AK60" s="135"/>
      <c r="AL60" s="135">
        <f>IF(AL61+AM61=0,"",IF(AL61=4,3,IF(AL61=3,1,0)))</f>
        <v>1</v>
      </c>
      <c r="AM60" s="135"/>
      <c r="AN60" s="135">
        <f>IF(AN61+AO61=0,"",IF(AN61=4,3,IF(AN61=3,1,0)))</f>
        <v>0</v>
      </c>
      <c r="AO60" s="135"/>
      <c r="AP60" s="135">
        <f>IF(AP61+AQ61=0,"",IF(AP61=4,3,IF(AP61=3,1,0)))</f>
        <v>1</v>
      </c>
      <c r="AQ60" s="135"/>
      <c r="AR60" s="135">
        <f>IF(AR61+AS61=0,"",IF(AR61=4,3,IF(AR61=3,1,0)))</f>
        <v>1</v>
      </c>
      <c r="AS60" s="135"/>
      <c r="AT60" s="131">
        <f>IF(AT61+AU61=0,"",IF(AT61=4,3,IF(AT61=3,1,0)))</f>
        <v>3</v>
      </c>
      <c r="AU60" s="131"/>
      <c r="AV60" s="131">
        <f>IF(AV61+AW61=0,"",IF(AV61=4,3,IF(AV61=3,1,0)))</f>
        <v>3</v>
      </c>
      <c r="AW60" s="131"/>
      <c r="AX60" s="131">
        <f>IF(AX61+AY61=0,"",IF(AX61=4,3,IF(AX61=3,1,0)))</f>
        <v>1</v>
      </c>
      <c r="AY60" s="131"/>
      <c r="AZ60" s="131">
        <f>IF(AZ61+BA61=0,"",IF(AZ61=4,3,IF(AZ61=3,1,0)))</f>
        <v>0</v>
      </c>
      <c r="BA60" s="131"/>
      <c r="BB60" s="131">
        <f>IF(BB61+BC61=0,"",IF(BB61=4,3,IF(BB61=3,1,0)))</f>
        <v>0</v>
      </c>
      <c r="BC60" s="131"/>
      <c r="BD60" s="131">
        <f>IF(BD61+BE61=0,"",IF(BD61=4,3,IF(BD61=3,1,0)))</f>
        <v>0</v>
      </c>
      <c r="BE60" s="131"/>
      <c r="BF60" s="182" t="str">
        <f>IF(BF61+BG61=0,"",IF(BF61=4,3,IF(BF61=3,1,0)))</f>
        <v/>
      </c>
      <c r="BG60" s="182"/>
      <c r="BH60" s="131">
        <f>IF(BH61+BI61=0,"",IF(BH61=4,3,IF(BH61=3,1,0)))</f>
        <v>1</v>
      </c>
      <c r="BI60" s="131"/>
      <c r="BJ60" s="131">
        <f>IF(BJ61+BK61=0,"",IF(BJ61=4,3,IF(BJ61=3,1,0)))</f>
        <v>0</v>
      </c>
      <c r="BK60" s="131"/>
      <c r="BL60" s="131">
        <f>IF(BL61+BM61=0,"",IF(BL61=4,3,IF(BL61=3,1,0)))</f>
        <v>3</v>
      </c>
      <c r="BM60" s="131"/>
      <c r="BN60" s="131">
        <f>IF(BN61+BO61=0,"",IF(BN61=4,3,IF(BN61=3,1,0)))</f>
        <v>1</v>
      </c>
      <c r="BO60" s="131"/>
      <c r="BP60" s="131">
        <f>IF(BP61+BQ61=0,"",IF(BP61=4,3,IF(BP61=3,1,0)))</f>
        <v>3</v>
      </c>
      <c r="BQ60" s="131"/>
      <c r="BR60" s="131">
        <f>IF(BR61+BS61=0,"",IF(BR61=4,3,IF(BR61=3,1,0)))</f>
        <v>3</v>
      </c>
      <c r="BS60" s="131"/>
      <c r="BT60" s="132" t="s">
        <v>27</v>
      </c>
      <c r="BU60" s="133"/>
      <c r="BV60" s="134"/>
      <c r="BW60" s="1"/>
      <c r="BX60" s="150"/>
      <c r="BY60" s="153"/>
      <c r="BZ60" s="21"/>
      <c r="CA60" s="22"/>
      <c r="CB60" s="21"/>
      <c r="CC60" s="22"/>
      <c r="CD60" s="21"/>
      <c r="CE60" s="22"/>
      <c r="CF60" s="21"/>
      <c r="CG60" s="22"/>
      <c r="CH60" s="23"/>
      <c r="CI60" s="24"/>
      <c r="CJ60" s="21"/>
      <c r="CK60" s="22"/>
      <c r="CL60" s="150"/>
      <c r="CM60" s="153"/>
      <c r="CN60" s="1"/>
      <c r="CO60" s="129">
        <f>IF($R60=1,$M60/2)+IF($R60=0,$M60)</f>
        <v>29</v>
      </c>
      <c r="CP60" s="129">
        <f>IF($T60=1,$M60/2)+IF($T60=0,$M60)</f>
        <v>0</v>
      </c>
      <c r="CQ60" s="129">
        <f>IF($V60=1,$M60/2)+IF($V60=0,$M60)</f>
        <v>14.5</v>
      </c>
      <c r="CR60" s="129">
        <f>IF($X60=1,$M60/2)+IF($X60=0,$M60)</f>
        <v>14.5</v>
      </c>
      <c r="CS60" s="129">
        <f>IF($Z60=1,$M60/2)+IF($Z60=0,$M60)</f>
        <v>0</v>
      </c>
      <c r="CT60" s="129">
        <f>IF($AB60=1,$M60/2)+IF($AB60=0,$M60)</f>
        <v>29</v>
      </c>
      <c r="CU60" s="129">
        <f>IF($AD60=1,$M60/2)+IF($AD60=0,$M60)</f>
        <v>0</v>
      </c>
      <c r="CV60" s="129">
        <f>IF($AF60=1,$M60/2)+IF($AF60=0,$M60)</f>
        <v>29</v>
      </c>
      <c r="CW60" s="130">
        <f>IF($AH60=1,$M60/2)+IF($AH60=0,$M60)</f>
        <v>29</v>
      </c>
      <c r="CX60" s="130">
        <f>IF($AJ60=1,$M60/2)+IF($AJ60=0,$M60)</f>
        <v>29</v>
      </c>
      <c r="CY60" s="129">
        <f>IF($AL60=1,$M60/2)+IF($AL60=0,$M60)</f>
        <v>14.5</v>
      </c>
      <c r="CZ60" s="129">
        <f>IF($AN60=1,$M60/2)+IF($AN60=0,$M60)</f>
        <v>29</v>
      </c>
      <c r="DA60" s="129">
        <f>IF($AP60=1,$M60/2)+IF($AP60=0,$M60)</f>
        <v>14.5</v>
      </c>
      <c r="DB60" s="130">
        <f>IF($AR60=1,$M60/2)+IF($AR60=0,$M60)</f>
        <v>14.5</v>
      </c>
      <c r="DC60" s="129">
        <f>IF($AT60=1,$M60/2)+IF($AT60=0,$M60)</f>
        <v>0</v>
      </c>
      <c r="DD60" s="129">
        <f>IF($AV60=1,$M60/2)+IF($AV60=0,$M60)</f>
        <v>0</v>
      </c>
      <c r="DE60" s="129">
        <f>IF($AX60=1,$M60/2)+IF($AX60=0,$M60)</f>
        <v>14.5</v>
      </c>
      <c r="DF60" s="129">
        <f>IF($AZ60=1,$M60/2)+IF($AZ60=0,$M60)</f>
        <v>29</v>
      </c>
      <c r="DG60" s="129">
        <f>IF($BB60=1,$M60/2)+IF($BB60=0,$M60)</f>
        <v>29</v>
      </c>
      <c r="DH60" s="129">
        <f>IF($BD60=1,$M60/2)+IF($BD60=0,$M60)</f>
        <v>29</v>
      </c>
      <c r="DI60" s="129">
        <f>IF($BF60=1,$M60/2)+IF($BF60=0,$M60)</f>
        <v>0</v>
      </c>
      <c r="DJ60" s="129">
        <f>IF($BH60=1,$M60/2)+IF($BH60=0,$M60)</f>
        <v>14.5</v>
      </c>
      <c r="DK60" s="129">
        <f>IF($BJ60=1,$M60/2)+IF($BJ60=0,$M60)</f>
        <v>29</v>
      </c>
      <c r="DL60" s="129">
        <f>IF($BL60=1,$M60/2)+IF($BL60=0,$M60)</f>
        <v>0</v>
      </c>
      <c r="DM60" s="129">
        <f>IF($BN60=1,$M60/2)+IF($BN60=0,$M60)</f>
        <v>14.5</v>
      </c>
      <c r="DN60" s="129">
        <f>IF($BP60=1,$M60/2)+IF($BP60=0,$M60)</f>
        <v>0</v>
      </c>
      <c r="DO60" s="129">
        <f>IF($BR60=1,$M60/2)+IF($BR60=0,$M60)</f>
        <v>0</v>
      </c>
      <c r="DP60" s="126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x14ac:dyDescent="0.25">
      <c r="A61" s="150"/>
      <c r="B61" s="232"/>
      <c r="C61" s="233"/>
      <c r="D61" s="153"/>
      <c r="E61" s="147"/>
      <c r="F61" s="147"/>
      <c r="G61" s="139"/>
      <c r="H61" s="145"/>
      <c r="I61" s="147"/>
      <c r="J61" s="147"/>
      <c r="K61" s="149"/>
      <c r="L61" s="149"/>
      <c r="M61" s="229"/>
      <c r="N61" s="231"/>
      <c r="O61" s="25">
        <f>SUM(R61,T61,V61,X61,Z61,AB61,AD61,AF61,AH61,AJ61,AL61,AN61,AP61,AR61,AT61,AV61,AX61,AZ61,BB61,BD61,BF61,BH61,BJ61,BL61,BN61,BP61,BR61,BT61)</f>
        <v>68</v>
      </c>
      <c r="P61" s="26">
        <f>SUM(S61,U61,W61,Y61,AA61,AC61,AE61,AG61,AI61,AK61,AM61,AO61,AQ61,AS61,AU61,AW61,AY61,BA61,BC61,BE61,BG61,BI61,BK61,BM61,BO61,BQ61,BS61,BU61)</f>
        <v>72</v>
      </c>
      <c r="Q61" s="143"/>
      <c r="R61" s="21">
        <v>2</v>
      </c>
      <c r="S61" s="30">
        <v>4</v>
      </c>
      <c r="T61" s="21">
        <v>4</v>
      </c>
      <c r="U61" s="30">
        <v>1</v>
      </c>
      <c r="V61" s="21">
        <v>3</v>
      </c>
      <c r="W61" s="30">
        <v>3</v>
      </c>
      <c r="X61" s="21">
        <v>3</v>
      </c>
      <c r="Y61" s="30">
        <v>3</v>
      </c>
      <c r="Z61" s="21">
        <v>4</v>
      </c>
      <c r="AA61" s="30">
        <v>2</v>
      </c>
      <c r="AB61" s="21">
        <v>2</v>
      </c>
      <c r="AC61" s="30">
        <v>4</v>
      </c>
      <c r="AD61" s="36"/>
      <c r="AE61" s="37"/>
      <c r="AF61" s="21">
        <v>2</v>
      </c>
      <c r="AG61" s="30">
        <v>4</v>
      </c>
      <c r="AH61" s="21">
        <v>0</v>
      </c>
      <c r="AI61" s="30">
        <v>4</v>
      </c>
      <c r="AJ61" s="21">
        <v>2</v>
      </c>
      <c r="AK61" s="30">
        <v>4</v>
      </c>
      <c r="AL61" s="21">
        <v>3</v>
      </c>
      <c r="AM61" s="30">
        <v>3</v>
      </c>
      <c r="AN61" s="21">
        <v>2</v>
      </c>
      <c r="AO61" s="30">
        <v>4</v>
      </c>
      <c r="AP61" s="21">
        <v>3</v>
      </c>
      <c r="AQ61" s="30">
        <v>3</v>
      </c>
      <c r="AR61" s="21">
        <v>3</v>
      </c>
      <c r="AS61" s="30">
        <v>3</v>
      </c>
      <c r="AT61" s="18">
        <v>4</v>
      </c>
      <c r="AU61" s="31">
        <v>1</v>
      </c>
      <c r="AV61" s="18">
        <v>4</v>
      </c>
      <c r="AW61" s="31">
        <v>2</v>
      </c>
      <c r="AX61" s="18">
        <v>3</v>
      </c>
      <c r="AY61" s="31">
        <v>3</v>
      </c>
      <c r="AZ61" s="18">
        <v>1</v>
      </c>
      <c r="BA61" s="31">
        <v>4</v>
      </c>
      <c r="BB61" s="18">
        <v>1</v>
      </c>
      <c r="BC61" s="31">
        <v>4</v>
      </c>
      <c r="BD61" s="18">
        <v>2</v>
      </c>
      <c r="BE61" s="31">
        <v>4</v>
      </c>
      <c r="BF61" s="36"/>
      <c r="BG61" s="37"/>
      <c r="BH61" s="18">
        <v>3</v>
      </c>
      <c r="BI61" s="31">
        <v>3</v>
      </c>
      <c r="BJ61" s="18">
        <v>2</v>
      </c>
      <c r="BK61" s="31">
        <v>4</v>
      </c>
      <c r="BL61" s="18">
        <v>4</v>
      </c>
      <c r="BM61" s="31">
        <v>2</v>
      </c>
      <c r="BN61" s="18">
        <v>3</v>
      </c>
      <c r="BO61" s="31">
        <v>3</v>
      </c>
      <c r="BP61" s="18">
        <v>4</v>
      </c>
      <c r="BQ61" s="31">
        <v>0</v>
      </c>
      <c r="BR61" s="18">
        <v>4</v>
      </c>
      <c r="BS61" s="31">
        <v>0</v>
      </c>
      <c r="BT61" s="27"/>
      <c r="BU61" s="28"/>
      <c r="BV61" s="134"/>
      <c r="BW61" s="1"/>
      <c r="BX61" s="150">
        <v>6</v>
      </c>
      <c r="BY61" s="153"/>
      <c r="BZ61" s="163" t="str">
        <f>IF(BZ62+CA62=0,"",IF(BZ62=4,3,IF(BZ62=3,1,0)))</f>
        <v/>
      </c>
      <c r="CA61" s="163"/>
      <c r="CB61" s="163" t="str">
        <f>IF(CB62+CC62=0,"",IF(CB62=4,3,IF(CB62=3,1,0)))</f>
        <v/>
      </c>
      <c r="CC61" s="163"/>
      <c r="CD61" s="163" t="str">
        <f>IF(CD62+CE62=0,"",IF(CD62=4,3,IF(CD62=3,1,0)))</f>
        <v/>
      </c>
      <c r="CE61" s="163"/>
      <c r="CF61" s="163" t="str">
        <f>IF(CF62+CG62=0,"",IF(CF62=4,3,IF(CF62=3,1,0)))</f>
        <v/>
      </c>
      <c r="CG61" s="163"/>
      <c r="CH61" s="163" t="str">
        <f>IF(CH62+CI62=0,"",IF(CH62=4,3,IF(CH62=3,1,0)))</f>
        <v/>
      </c>
      <c r="CI61" s="163"/>
      <c r="CJ61" s="10" t="s">
        <v>27</v>
      </c>
      <c r="CK61" s="11"/>
      <c r="CL61" s="150">
        <f t="shared" ref="CL61" si="125">SUM(BZ61:CK61)</f>
        <v>0</v>
      </c>
      <c r="CM61" s="153"/>
      <c r="CN61" s="1"/>
      <c r="CO61" s="129"/>
      <c r="CP61" s="129"/>
      <c r="CQ61" s="129"/>
      <c r="CR61" s="129"/>
      <c r="CS61" s="129"/>
      <c r="CT61" s="129"/>
      <c r="CU61" s="129"/>
      <c r="CV61" s="129"/>
      <c r="CW61" s="130"/>
      <c r="CX61" s="130"/>
      <c r="CY61" s="129"/>
      <c r="CZ61" s="129"/>
      <c r="DA61" s="129"/>
      <c r="DB61" s="130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6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50"/>
      <c r="BY62" s="153"/>
      <c r="BZ62" s="21"/>
      <c r="CA62" s="30"/>
      <c r="CB62" s="21"/>
      <c r="CC62" s="30"/>
      <c r="CD62" s="21"/>
      <c r="CE62" s="30"/>
      <c r="CF62" s="21"/>
      <c r="CG62" s="30"/>
      <c r="CH62" s="21"/>
      <c r="CI62" s="30"/>
      <c r="CJ62" s="23"/>
      <c r="CK62" s="24"/>
      <c r="CL62" s="150"/>
      <c r="CM62" s="153"/>
      <c r="CN62" s="1"/>
      <c r="CO62" s="32">
        <f>SUM(CO6:CO61)</f>
        <v>240</v>
      </c>
      <c r="CP62" s="32">
        <f t="shared" ref="CP62:DP62" si="126">SUM(CP6:CP61)</f>
        <v>306</v>
      </c>
      <c r="CQ62" s="32">
        <f t="shared" si="126"/>
        <v>252</v>
      </c>
      <c r="CR62" s="32">
        <f t="shared" si="126"/>
        <v>396</v>
      </c>
      <c r="CS62" s="32">
        <f t="shared" si="126"/>
        <v>460</v>
      </c>
      <c r="CT62" s="32">
        <f t="shared" si="126"/>
        <v>438.5</v>
      </c>
      <c r="CU62" s="32">
        <f t="shared" si="126"/>
        <v>0</v>
      </c>
      <c r="CV62" s="32">
        <f t="shared" si="126"/>
        <v>447</v>
      </c>
      <c r="CW62" s="32">
        <f t="shared" si="126"/>
        <v>281</v>
      </c>
      <c r="CX62" s="32">
        <f t="shared" si="126"/>
        <v>482</v>
      </c>
      <c r="CY62" s="32">
        <f t="shared" si="126"/>
        <v>587</v>
      </c>
      <c r="CZ62" s="32">
        <f t="shared" si="126"/>
        <v>317</v>
      </c>
      <c r="DA62" s="32">
        <f t="shared" si="126"/>
        <v>188.5</v>
      </c>
      <c r="DB62" s="32">
        <f t="shared" si="126"/>
        <v>256</v>
      </c>
      <c r="DC62" s="32">
        <f t="shared" si="126"/>
        <v>525</v>
      </c>
      <c r="DD62" s="32">
        <f t="shared" si="126"/>
        <v>446.5</v>
      </c>
      <c r="DE62" s="32">
        <f t="shared" si="126"/>
        <v>355.5</v>
      </c>
      <c r="DF62" s="32">
        <f t="shared" si="126"/>
        <v>338.5</v>
      </c>
      <c r="DG62" s="32">
        <f t="shared" si="126"/>
        <v>409.5</v>
      </c>
      <c r="DH62" s="32">
        <f t="shared" si="126"/>
        <v>466.5</v>
      </c>
      <c r="DI62" s="32">
        <f t="shared" si="126"/>
        <v>0</v>
      </c>
      <c r="DJ62" s="32">
        <f t="shared" si="126"/>
        <v>436.5</v>
      </c>
      <c r="DK62" s="32">
        <f t="shared" si="126"/>
        <v>557</v>
      </c>
      <c r="DL62" s="32">
        <f t="shared" si="126"/>
        <v>497.5</v>
      </c>
      <c r="DM62" s="32">
        <f t="shared" si="126"/>
        <v>482</v>
      </c>
      <c r="DN62" s="32">
        <f t="shared" si="126"/>
        <v>205.5</v>
      </c>
      <c r="DO62" s="32">
        <f t="shared" si="126"/>
        <v>471</v>
      </c>
      <c r="DP62" s="32">
        <f t="shared" si="126"/>
        <v>384</v>
      </c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ht="19.5" customHeight="1" x14ac:dyDescent="0.25">
      <c r="A64" s="1"/>
      <c r="B64" s="33" t="s">
        <v>92</v>
      </c>
      <c r="C64" s="127" t="s">
        <v>167</v>
      </c>
      <c r="D64" s="127"/>
      <c r="E64" s="127"/>
      <c r="F64" s="127"/>
      <c r="G64" s="127"/>
      <c r="H64" s="127"/>
      <c r="I64" s="127"/>
      <c r="J64" s="127"/>
      <c r="K64" s="127"/>
      <c r="L64" s="1"/>
      <c r="M64" s="128" t="s">
        <v>94</v>
      </c>
      <c r="N64" s="128"/>
      <c r="O64" s="128"/>
      <c r="P64" s="128"/>
      <c r="Q64" s="128"/>
      <c r="R64" s="128"/>
      <c r="S64" s="128"/>
      <c r="T64" s="127" t="s">
        <v>95</v>
      </c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:1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</row>
    <row r="82" spans="1:1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</row>
    <row r="83" spans="1:1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</row>
    <row r="84" spans="1:1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</row>
    <row r="85" spans="1:1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</row>
    <row r="86" spans="1:120" x14ac:dyDescent="0.25">
      <c r="AD86" s="1"/>
      <c r="AE86" s="1"/>
      <c r="BF86" s="1"/>
      <c r="BG86" s="1"/>
    </row>
    <row r="87" spans="1:120" x14ac:dyDescent="0.25">
      <c r="BF87" s="1"/>
      <c r="BG87" s="1"/>
    </row>
    <row r="88" spans="1:120" x14ac:dyDescent="0.25">
      <c r="BF88" s="1"/>
      <c r="BG88" s="1"/>
    </row>
  </sheetData>
  <mergeCells count="2336"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O5:P5"/>
    <mergeCell ref="R5:S5"/>
    <mergeCell ref="T5:U5"/>
    <mergeCell ref="L6:L7"/>
    <mergeCell ref="M6:M7"/>
    <mergeCell ref="N6:N7"/>
    <mergeCell ref="O6:P6"/>
    <mergeCell ref="Q6:Q7"/>
    <mergeCell ref="R6:S6"/>
    <mergeCell ref="F6:F7"/>
    <mergeCell ref="G6:G7"/>
    <mergeCell ref="H6:H7"/>
    <mergeCell ref="I6:I7"/>
    <mergeCell ref="J6:J7"/>
    <mergeCell ref="K6:K7"/>
    <mergeCell ref="T6:U6"/>
    <mergeCell ref="A1:BV1"/>
    <mergeCell ref="A2:BV2"/>
    <mergeCell ref="A4:B4"/>
    <mergeCell ref="C4:F4"/>
    <mergeCell ref="R4:AA4"/>
    <mergeCell ref="AF4:BV4"/>
    <mergeCell ref="A6:A7"/>
    <mergeCell ref="B6:B7"/>
    <mergeCell ref="C6:C7"/>
    <mergeCell ref="D6:D7"/>
    <mergeCell ref="E6:E7"/>
    <mergeCell ref="BL5:BM5"/>
    <mergeCell ref="BN5:BO5"/>
    <mergeCell ref="BP5:BQ5"/>
    <mergeCell ref="BR5:BS5"/>
    <mergeCell ref="BT5:BU5"/>
    <mergeCell ref="CB5:CC5"/>
    <mergeCell ref="CD5:CE5"/>
    <mergeCell ref="CF5:CG5"/>
    <mergeCell ref="CH5:CI5"/>
    <mergeCell ref="CJ5:CK5"/>
    <mergeCell ref="V5:W5"/>
    <mergeCell ref="X5:Y5"/>
    <mergeCell ref="Z5:AA5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V6:W6"/>
    <mergeCell ref="X6:Y6"/>
    <mergeCell ref="Z6:AA6"/>
    <mergeCell ref="AB6:AC6"/>
    <mergeCell ref="AD6:AE6"/>
    <mergeCell ref="AH5:AI5"/>
    <mergeCell ref="AJ5:AK5"/>
    <mergeCell ref="AL5:AM5"/>
    <mergeCell ref="BZ5:CA5"/>
    <mergeCell ref="AZ5:BA5"/>
    <mergeCell ref="BB5:BC5"/>
    <mergeCell ref="BD5:BE5"/>
    <mergeCell ref="A8:A9"/>
    <mergeCell ref="B8:B9"/>
    <mergeCell ref="C8:C9"/>
    <mergeCell ref="D8:D9"/>
    <mergeCell ref="E8:E9"/>
    <mergeCell ref="DF6:DF7"/>
    <mergeCell ref="DG6:DG7"/>
    <mergeCell ref="DH6:DH7"/>
    <mergeCell ref="DI6:DI7"/>
    <mergeCell ref="DJ6:DJ7"/>
    <mergeCell ref="DK6:DK7"/>
    <mergeCell ref="CZ6:CZ7"/>
    <mergeCell ref="DA6:DA7"/>
    <mergeCell ref="DB6:DB7"/>
    <mergeCell ref="DC6:DC7"/>
    <mergeCell ref="DD6:DD7"/>
    <mergeCell ref="DE6:DE7"/>
    <mergeCell ref="CT6:CT7"/>
    <mergeCell ref="CU6:CU7"/>
    <mergeCell ref="CV6:CV7"/>
    <mergeCell ref="CW6:CW7"/>
    <mergeCell ref="CX6:CX7"/>
    <mergeCell ref="CY6:CY7"/>
    <mergeCell ref="CM6:CM7"/>
    <mergeCell ref="CO6:CO7"/>
    <mergeCell ref="CP6:CP7"/>
    <mergeCell ref="CQ6:CQ7"/>
    <mergeCell ref="CR6:CR7"/>
    <mergeCell ref="CS6:CS7"/>
    <mergeCell ref="CB6:CC6"/>
    <mergeCell ref="CD6:CE6"/>
    <mergeCell ref="CF6:CG6"/>
    <mergeCell ref="L8:L9"/>
    <mergeCell ref="M8:M9"/>
    <mergeCell ref="N8:N9"/>
    <mergeCell ref="O8:P8"/>
    <mergeCell ref="Q8:Q9"/>
    <mergeCell ref="R8:S8"/>
    <mergeCell ref="F8:F9"/>
    <mergeCell ref="G8:G9"/>
    <mergeCell ref="H8:H9"/>
    <mergeCell ref="I8:I9"/>
    <mergeCell ref="J8:J9"/>
    <mergeCell ref="K8:K9"/>
    <mergeCell ref="DL6:DL7"/>
    <mergeCell ref="DM6:DM7"/>
    <mergeCell ref="DN6:DN7"/>
    <mergeCell ref="DO6:DO7"/>
    <mergeCell ref="DP6:DP7"/>
    <mergeCell ref="CH6:CI6"/>
    <mergeCell ref="CJ6:CK6"/>
    <mergeCell ref="CL6:CL7"/>
    <mergeCell ref="BP6:BQ6"/>
    <mergeCell ref="BR6:BS6"/>
    <mergeCell ref="BT6:BU6"/>
    <mergeCell ref="BV6:BV7"/>
    <mergeCell ref="BX6:BX7"/>
    <mergeCell ref="BY6:BY7"/>
    <mergeCell ref="BD6:BE6"/>
    <mergeCell ref="BF6:BG6"/>
    <mergeCell ref="BH6:BI6"/>
    <mergeCell ref="BJ6:BK6"/>
    <mergeCell ref="BL6:BM6"/>
    <mergeCell ref="BN6:BO6"/>
    <mergeCell ref="AR8:AS8"/>
    <mergeCell ref="AT8:AU8"/>
    <mergeCell ref="AV8:AW8"/>
    <mergeCell ref="AX8:AY8"/>
    <mergeCell ref="AZ8:BA8"/>
    <mergeCell ref="BB8:BC8"/>
    <mergeCell ref="AF8:AG8"/>
    <mergeCell ref="AH8:AI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DF8:DF9"/>
    <mergeCell ref="DG8:DG9"/>
    <mergeCell ref="DH8:DH9"/>
    <mergeCell ref="DI8:DI9"/>
    <mergeCell ref="DJ8:DJ9"/>
    <mergeCell ref="DK8:DK9"/>
    <mergeCell ref="CZ8:CZ9"/>
    <mergeCell ref="DA8:DA9"/>
    <mergeCell ref="DB8:DB9"/>
    <mergeCell ref="DC8:DC9"/>
    <mergeCell ref="DD8:DD9"/>
    <mergeCell ref="DE8:DE9"/>
    <mergeCell ref="CT8:CT9"/>
    <mergeCell ref="CU8:CU9"/>
    <mergeCell ref="CV8:CV9"/>
    <mergeCell ref="CW8:CW9"/>
    <mergeCell ref="CX8:CX9"/>
    <mergeCell ref="CY8:CY9"/>
    <mergeCell ref="CM8:CM9"/>
    <mergeCell ref="CO8:CO9"/>
    <mergeCell ref="CP8:CP9"/>
    <mergeCell ref="CQ8:CQ9"/>
    <mergeCell ref="CR8:CR9"/>
    <mergeCell ref="CS8:CS9"/>
    <mergeCell ref="BZ8:CA8"/>
    <mergeCell ref="CD8:CE8"/>
    <mergeCell ref="CF8:CG8"/>
    <mergeCell ref="L10:L11"/>
    <mergeCell ref="M10:M11"/>
    <mergeCell ref="N10:N11"/>
    <mergeCell ref="O10:P10"/>
    <mergeCell ref="Q10:Q11"/>
    <mergeCell ref="R10:S10"/>
    <mergeCell ref="F10:F11"/>
    <mergeCell ref="G10:G11"/>
    <mergeCell ref="H10:H11"/>
    <mergeCell ref="I10:I11"/>
    <mergeCell ref="J10:J11"/>
    <mergeCell ref="K10:K11"/>
    <mergeCell ref="DL8:DL9"/>
    <mergeCell ref="DM8:DM9"/>
    <mergeCell ref="DN8:DN9"/>
    <mergeCell ref="DO8:DO9"/>
    <mergeCell ref="DP8:DP9"/>
    <mergeCell ref="CH8:CI8"/>
    <mergeCell ref="CJ8:CK8"/>
    <mergeCell ref="CL8:CL9"/>
    <mergeCell ref="BP8:BQ8"/>
    <mergeCell ref="BR8:BS8"/>
    <mergeCell ref="BT8:BU8"/>
    <mergeCell ref="BV8:BV9"/>
    <mergeCell ref="BX8:BX9"/>
    <mergeCell ref="BY8:BY9"/>
    <mergeCell ref="BD8:BE8"/>
    <mergeCell ref="BF8:BG8"/>
    <mergeCell ref="BH8:BI8"/>
    <mergeCell ref="BJ8:BK8"/>
    <mergeCell ref="BL8:BM8"/>
    <mergeCell ref="BN8:BO8"/>
    <mergeCell ref="AR10:AS10"/>
    <mergeCell ref="AT10:AU10"/>
    <mergeCell ref="AV10:AW10"/>
    <mergeCell ref="AX10:AY10"/>
    <mergeCell ref="AZ10:BA10"/>
    <mergeCell ref="BB10:BC10"/>
    <mergeCell ref="AF10:AG10"/>
    <mergeCell ref="AH10:AI10"/>
    <mergeCell ref="AJ10:AK10"/>
    <mergeCell ref="AL10:AM10"/>
    <mergeCell ref="AN10:AO10"/>
    <mergeCell ref="AP10:AQ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DF10:DF11"/>
    <mergeCell ref="DG10:DG11"/>
    <mergeCell ref="DH10:DH11"/>
    <mergeCell ref="DI10:DI11"/>
    <mergeCell ref="DJ10:DJ11"/>
    <mergeCell ref="DK10:DK11"/>
    <mergeCell ref="CZ10:CZ11"/>
    <mergeCell ref="DA10:DA11"/>
    <mergeCell ref="DB10:DB11"/>
    <mergeCell ref="DC10:DC11"/>
    <mergeCell ref="DD10:DD11"/>
    <mergeCell ref="DE10:DE11"/>
    <mergeCell ref="CT10:CT11"/>
    <mergeCell ref="CU10:CU11"/>
    <mergeCell ref="CV10:CV11"/>
    <mergeCell ref="CW10:CW11"/>
    <mergeCell ref="CX10:CX11"/>
    <mergeCell ref="CY10:CY11"/>
    <mergeCell ref="CM10:CM11"/>
    <mergeCell ref="CO10:CO11"/>
    <mergeCell ref="CP10:CP11"/>
    <mergeCell ref="CQ10:CQ11"/>
    <mergeCell ref="CR10:CR11"/>
    <mergeCell ref="CS10:CS11"/>
    <mergeCell ref="BZ10:CA10"/>
    <mergeCell ref="CB10:CC10"/>
    <mergeCell ref="CF10:CG10"/>
    <mergeCell ref="L12:L13"/>
    <mergeCell ref="M12:M13"/>
    <mergeCell ref="N12:N13"/>
    <mergeCell ref="O12:P12"/>
    <mergeCell ref="Q12:Q13"/>
    <mergeCell ref="R12:S12"/>
    <mergeCell ref="F12:F13"/>
    <mergeCell ref="G12:G13"/>
    <mergeCell ref="H12:H13"/>
    <mergeCell ref="I12:I13"/>
    <mergeCell ref="J12:J13"/>
    <mergeCell ref="K12:K13"/>
    <mergeCell ref="DL10:DL11"/>
    <mergeCell ref="DM10:DM11"/>
    <mergeCell ref="DN10:DN11"/>
    <mergeCell ref="DO10:DO11"/>
    <mergeCell ref="DP10:DP11"/>
    <mergeCell ref="CH10:CI10"/>
    <mergeCell ref="CJ10:CK10"/>
    <mergeCell ref="CL10:CL11"/>
    <mergeCell ref="BP10:BQ10"/>
    <mergeCell ref="BR10:BS10"/>
    <mergeCell ref="BT10:BU10"/>
    <mergeCell ref="BV10:BV11"/>
    <mergeCell ref="BX10:BX11"/>
    <mergeCell ref="BY10:BY11"/>
    <mergeCell ref="BD10:BE10"/>
    <mergeCell ref="BF10:BG10"/>
    <mergeCell ref="BH10:BI10"/>
    <mergeCell ref="BJ10:BK10"/>
    <mergeCell ref="BL10:BM10"/>
    <mergeCell ref="BN10:BO10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DF12:DF13"/>
    <mergeCell ref="DG12:DG13"/>
    <mergeCell ref="DH12:DH13"/>
    <mergeCell ref="DI12:DI13"/>
    <mergeCell ref="DJ12:DJ13"/>
    <mergeCell ref="DK12:DK13"/>
    <mergeCell ref="CZ12:CZ13"/>
    <mergeCell ref="DA12:DA13"/>
    <mergeCell ref="DB12:DB13"/>
    <mergeCell ref="DC12:DC13"/>
    <mergeCell ref="DD12:DD13"/>
    <mergeCell ref="DE12:DE13"/>
    <mergeCell ref="CT12:CT13"/>
    <mergeCell ref="CU12:CU13"/>
    <mergeCell ref="CV12:CV13"/>
    <mergeCell ref="CW12:CW13"/>
    <mergeCell ref="CX12:CX13"/>
    <mergeCell ref="CY12:CY13"/>
    <mergeCell ref="CM12:CM13"/>
    <mergeCell ref="CO12:CO13"/>
    <mergeCell ref="CP12:CP13"/>
    <mergeCell ref="CQ12:CQ13"/>
    <mergeCell ref="CR12:CR13"/>
    <mergeCell ref="CS12:CS13"/>
    <mergeCell ref="BZ12:CA12"/>
    <mergeCell ref="CB12:CC12"/>
    <mergeCell ref="CD12:CE12"/>
    <mergeCell ref="L14:L15"/>
    <mergeCell ref="M14:M15"/>
    <mergeCell ref="N14:N15"/>
    <mergeCell ref="O14:P14"/>
    <mergeCell ref="Q14:Q15"/>
    <mergeCell ref="R14:S14"/>
    <mergeCell ref="F14:F15"/>
    <mergeCell ref="G14:G15"/>
    <mergeCell ref="H14:H15"/>
    <mergeCell ref="I14:I15"/>
    <mergeCell ref="J14:J15"/>
    <mergeCell ref="K14:K15"/>
    <mergeCell ref="DL12:DL13"/>
    <mergeCell ref="DM12:DM13"/>
    <mergeCell ref="DN12:DN13"/>
    <mergeCell ref="DO12:DO13"/>
    <mergeCell ref="DP12:DP13"/>
    <mergeCell ref="CH12:CI12"/>
    <mergeCell ref="CJ12:CK12"/>
    <mergeCell ref="CL12:CL13"/>
    <mergeCell ref="BP12:BQ12"/>
    <mergeCell ref="BR12:BS12"/>
    <mergeCell ref="BT12:BU12"/>
    <mergeCell ref="BV12:BV13"/>
    <mergeCell ref="BX12:BX13"/>
    <mergeCell ref="BY12:BY13"/>
    <mergeCell ref="BD12:BE12"/>
    <mergeCell ref="BF12:BG12"/>
    <mergeCell ref="BH12:BI12"/>
    <mergeCell ref="BJ12:BK12"/>
    <mergeCell ref="BL12:BM12"/>
    <mergeCell ref="BN12:BO12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DF14:DF15"/>
    <mergeCell ref="DG14:DG15"/>
    <mergeCell ref="DH14:DH15"/>
    <mergeCell ref="DI14:DI15"/>
    <mergeCell ref="DJ14:DJ15"/>
    <mergeCell ref="DK14:DK15"/>
    <mergeCell ref="CZ14:CZ15"/>
    <mergeCell ref="DA14:DA15"/>
    <mergeCell ref="DB14:DB15"/>
    <mergeCell ref="DC14:DC15"/>
    <mergeCell ref="DD14:DD15"/>
    <mergeCell ref="DE14:DE15"/>
    <mergeCell ref="CT14:CT15"/>
    <mergeCell ref="CU14:CU15"/>
    <mergeCell ref="CV14:CV15"/>
    <mergeCell ref="CW14:CW15"/>
    <mergeCell ref="CX14:CX15"/>
    <mergeCell ref="CY14:CY15"/>
    <mergeCell ref="CM14:CM15"/>
    <mergeCell ref="CO14:CO15"/>
    <mergeCell ref="CP14:CP15"/>
    <mergeCell ref="CQ14:CQ15"/>
    <mergeCell ref="CR14:CR15"/>
    <mergeCell ref="CS14:CS15"/>
    <mergeCell ref="BZ14:CA14"/>
    <mergeCell ref="CB14:CC14"/>
    <mergeCell ref="CD14:CE14"/>
    <mergeCell ref="L16:L17"/>
    <mergeCell ref="M16:M17"/>
    <mergeCell ref="N16:N17"/>
    <mergeCell ref="O16:P16"/>
    <mergeCell ref="Q16:Q17"/>
    <mergeCell ref="R16:S16"/>
    <mergeCell ref="F16:F17"/>
    <mergeCell ref="G16:G17"/>
    <mergeCell ref="H16:H17"/>
    <mergeCell ref="I16:I17"/>
    <mergeCell ref="J16:J17"/>
    <mergeCell ref="K16:K17"/>
    <mergeCell ref="DL14:DL15"/>
    <mergeCell ref="DM14:DM15"/>
    <mergeCell ref="DN14:DN15"/>
    <mergeCell ref="DO14:DO15"/>
    <mergeCell ref="DP14:DP15"/>
    <mergeCell ref="CF14:CG14"/>
    <mergeCell ref="CJ14:CK14"/>
    <mergeCell ref="CL14:CL15"/>
    <mergeCell ref="BP14:BQ14"/>
    <mergeCell ref="BR14:BS14"/>
    <mergeCell ref="BT14:BU14"/>
    <mergeCell ref="BV14:BV15"/>
    <mergeCell ref="BX14:BX15"/>
    <mergeCell ref="BY14:BY15"/>
    <mergeCell ref="BD14:BE14"/>
    <mergeCell ref="BF14:BG14"/>
    <mergeCell ref="BH14:BI14"/>
    <mergeCell ref="BJ14:BK14"/>
    <mergeCell ref="BL14:BM14"/>
    <mergeCell ref="BN14:BO14"/>
    <mergeCell ref="AR16:AS16"/>
    <mergeCell ref="AT16:AU16"/>
    <mergeCell ref="AV16:AW16"/>
    <mergeCell ref="AX16:AY16"/>
    <mergeCell ref="AZ16:BA16"/>
    <mergeCell ref="BB16:BC16"/>
    <mergeCell ref="AF16:AG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DF16:DF17"/>
    <mergeCell ref="DG16:DG17"/>
    <mergeCell ref="DH16:DH17"/>
    <mergeCell ref="DI16:DI17"/>
    <mergeCell ref="DJ16:DJ17"/>
    <mergeCell ref="DK16:DK17"/>
    <mergeCell ref="CZ16:CZ17"/>
    <mergeCell ref="DA16:DA17"/>
    <mergeCell ref="DB16:DB17"/>
    <mergeCell ref="DC16:DC17"/>
    <mergeCell ref="DD16:DD17"/>
    <mergeCell ref="DE16:DE17"/>
    <mergeCell ref="CT16:CT17"/>
    <mergeCell ref="CU16:CU17"/>
    <mergeCell ref="CV16:CV17"/>
    <mergeCell ref="CW16:CW17"/>
    <mergeCell ref="CX16:CX17"/>
    <mergeCell ref="CY16:CY17"/>
    <mergeCell ref="CM16:CM17"/>
    <mergeCell ref="CO16:CO17"/>
    <mergeCell ref="CP16:CP17"/>
    <mergeCell ref="CQ16:CQ17"/>
    <mergeCell ref="CR16:CR17"/>
    <mergeCell ref="CS16:CS17"/>
    <mergeCell ref="BZ16:CA16"/>
    <mergeCell ref="CB16:CC16"/>
    <mergeCell ref="CD16:CE16"/>
    <mergeCell ref="L18:L19"/>
    <mergeCell ref="M18:M19"/>
    <mergeCell ref="N18:N19"/>
    <mergeCell ref="O18:P18"/>
    <mergeCell ref="Q18:Q19"/>
    <mergeCell ref="R18:S18"/>
    <mergeCell ref="F18:F19"/>
    <mergeCell ref="G18:G19"/>
    <mergeCell ref="H18:H19"/>
    <mergeCell ref="I18:I19"/>
    <mergeCell ref="J18:J19"/>
    <mergeCell ref="K18:K19"/>
    <mergeCell ref="DL16:DL17"/>
    <mergeCell ref="DM16:DM17"/>
    <mergeCell ref="DN16:DN17"/>
    <mergeCell ref="DO16:DO17"/>
    <mergeCell ref="DP16:DP17"/>
    <mergeCell ref="CF16:CG16"/>
    <mergeCell ref="CH16:CI16"/>
    <mergeCell ref="CL16:CL17"/>
    <mergeCell ref="BP16:BQ16"/>
    <mergeCell ref="BR16:BS16"/>
    <mergeCell ref="BT16:BU16"/>
    <mergeCell ref="BV16:BV17"/>
    <mergeCell ref="BX16:BX17"/>
    <mergeCell ref="BY16:BY17"/>
    <mergeCell ref="BD16:BE16"/>
    <mergeCell ref="BF16:BG16"/>
    <mergeCell ref="BH16:BI16"/>
    <mergeCell ref="BJ16:BK16"/>
    <mergeCell ref="BL16:BM16"/>
    <mergeCell ref="BN16:BO16"/>
    <mergeCell ref="AR18:AS18"/>
    <mergeCell ref="AT18:AU18"/>
    <mergeCell ref="AV18:AW18"/>
    <mergeCell ref="AX18:AY18"/>
    <mergeCell ref="AZ18:BA18"/>
    <mergeCell ref="BB18:BC18"/>
    <mergeCell ref="AF18:AG18"/>
    <mergeCell ref="AH18:AI18"/>
    <mergeCell ref="AJ18:AK18"/>
    <mergeCell ref="AL18:AM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O18:CO19"/>
    <mergeCell ref="CP18:CP19"/>
    <mergeCell ref="CQ18:CQ19"/>
    <mergeCell ref="CR18:CR19"/>
    <mergeCell ref="BZ18:CA19"/>
    <mergeCell ref="CB18:CC19"/>
    <mergeCell ref="CD18:CE19"/>
    <mergeCell ref="CF18:CG19"/>
    <mergeCell ref="CH18:CI19"/>
    <mergeCell ref="CJ18:CK19"/>
    <mergeCell ref="BP18:BQ18"/>
    <mergeCell ref="BR18:BS18"/>
    <mergeCell ref="BT18:BU18"/>
    <mergeCell ref="BV18:BV19"/>
    <mergeCell ref="BX18:BX19"/>
    <mergeCell ref="BY18:BY19"/>
    <mergeCell ref="BD18:BE18"/>
    <mergeCell ref="BF18:BG18"/>
    <mergeCell ref="BH18:BI18"/>
    <mergeCell ref="BJ18:BK18"/>
    <mergeCell ref="BL18:BM18"/>
    <mergeCell ref="BN18:BO18"/>
    <mergeCell ref="A20:A21"/>
    <mergeCell ref="B20:B21"/>
    <mergeCell ref="C20:C21"/>
    <mergeCell ref="D20:D21"/>
    <mergeCell ref="E20:E21"/>
    <mergeCell ref="F20:F21"/>
    <mergeCell ref="DK18:DK19"/>
    <mergeCell ref="DL18:DL19"/>
    <mergeCell ref="DM18:DM19"/>
    <mergeCell ref="DN18:DN19"/>
    <mergeCell ref="DO18:DO19"/>
    <mergeCell ref="DP18:DP19"/>
    <mergeCell ref="DE18:DE19"/>
    <mergeCell ref="DF18:DF19"/>
    <mergeCell ref="DG18:DG19"/>
    <mergeCell ref="DH18:DH19"/>
    <mergeCell ref="DI18:DI19"/>
    <mergeCell ref="DJ18:DJ19"/>
    <mergeCell ref="CY18:CY19"/>
    <mergeCell ref="CZ18:CZ19"/>
    <mergeCell ref="DA18:DA19"/>
    <mergeCell ref="DB18:DB19"/>
    <mergeCell ref="DC18:DC19"/>
    <mergeCell ref="DD18:DD19"/>
    <mergeCell ref="CS18:CS19"/>
    <mergeCell ref="CT18:CT19"/>
    <mergeCell ref="CU18:CU19"/>
    <mergeCell ref="CV18:CV19"/>
    <mergeCell ref="CW18:CW19"/>
    <mergeCell ref="CX18:CX19"/>
    <mergeCell ref="CL18:CL19"/>
    <mergeCell ref="CM18:CM19"/>
    <mergeCell ref="V20:W20"/>
    <mergeCell ref="X20:Y20"/>
    <mergeCell ref="Z20:AA20"/>
    <mergeCell ref="AB20:AC20"/>
    <mergeCell ref="AD20:AE20"/>
    <mergeCell ref="AF20:AG20"/>
    <mergeCell ref="M20:M21"/>
    <mergeCell ref="N20:N21"/>
    <mergeCell ref="O20:P20"/>
    <mergeCell ref="Q20:Q21"/>
    <mergeCell ref="R20:S20"/>
    <mergeCell ref="T20:U20"/>
    <mergeCell ref="G20:G21"/>
    <mergeCell ref="H20:H21"/>
    <mergeCell ref="I20:I21"/>
    <mergeCell ref="J20:J21"/>
    <mergeCell ref="K20:K21"/>
    <mergeCell ref="L20:L21"/>
    <mergeCell ref="BF20:BG20"/>
    <mergeCell ref="BH20:BI20"/>
    <mergeCell ref="BJ20:BK20"/>
    <mergeCell ref="BL20:BM20"/>
    <mergeCell ref="BN20:BO20"/>
    <mergeCell ref="BP20:BQ20"/>
    <mergeCell ref="AT20:AU20"/>
    <mergeCell ref="AV20:AW20"/>
    <mergeCell ref="AX20:AY20"/>
    <mergeCell ref="AZ20:BA20"/>
    <mergeCell ref="BB20:BC20"/>
    <mergeCell ref="BD20:BE20"/>
    <mergeCell ref="AH20:AI20"/>
    <mergeCell ref="AJ20:AK20"/>
    <mergeCell ref="AL20:AM20"/>
    <mergeCell ref="AN20:AO20"/>
    <mergeCell ref="AP20:AQ20"/>
    <mergeCell ref="AR20:AS20"/>
    <mergeCell ref="CY20:CY21"/>
    <mergeCell ref="CZ20:CZ21"/>
    <mergeCell ref="CO20:CO21"/>
    <mergeCell ref="CP20:CP21"/>
    <mergeCell ref="CQ20:CQ21"/>
    <mergeCell ref="CR20:CR21"/>
    <mergeCell ref="CS20:CS21"/>
    <mergeCell ref="CT20:CT21"/>
    <mergeCell ref="CD20:CE20"/>
    <mergeCell ref="CF20:CG20"/>
    <mergeCell ref="CH20:CI20"/>
    <mergeCell ref="CJ20:CK20"/>
    <mergeCell ref="CL20:CL21"/>
    <mergeCell ref="CM20:CM21"/>
    <mergeCell ref="BR20:BS20"/>
    <mergeCell ref="BT20:BU20"/>
    <mergeCell ref="BV20:BV21"/>
    <mergeCell ref="BX20:BX21"/>
    <mergeCell ref="BY20:BY21"/>
    <mergeCell ref="CB20:CC20"/>
    <mergeCell ref="G22:G23"/>
    <mergeCell ref="H22:H23"/>
    <mergeCell ref="I22:I23"/>
    <mergeCell ref="J22:J23"/>
    <mergeCell ref="K22:K23"/>
    <mergeCell ref="L22:L23"/>
    <mergeCell ref="DM20:DM21"/>
    <mergeCell ref="DN20:DN21"/>
    <mergeCell ref="DO20:DO21"/>
    <mergeCell ref="DP20:DP21"/>
    <mergeCell ref="A22:A23"/>
    <mergeCell ref="B22:B23"/>
    <mergeCell ref="C22:C23"/>
    <mergeCell ref="D22:D23"/>
    <mergeCell ref="E22:E23"/>
    <mergeCell ref="F22:F23"/>
    <mergeCell ref="DG20:DG21"/>
    <mergeCell ref="DH20:DH21"/>
    <mergeCell ref="DI20:DI21"/>
    <mergeCell ref="DJ20:DJ21"/>
    <mergeCell ref="DK20:DK21"/>
    <mergeCell ref="DL20:DL21"/>
    <mergeCell ref="DA20:DA21"/>
    <mergeCell ref="DB20:DB21"/>
    <mergeCell ref="DC20:DC21"/>
    <mergeCell ref="DD20:DD21"/>
    <mergeCell ref="DE20:DE21"/>
    <mergeCell ref="DF20:DF21"/>
    <mergeCell ref="CU20:CU21"/>
    <mergeCell ref="CV20:CV21"/>
    <mergeCell ref="CW20:CW21"/>
    <mergeCell ref="CX20:CX21"/>
    <mergeCell ref="AH22:AI22"/>
    <mergeCell ref="AJ22:AK22"/>
    <mergeCell ref="AL22:AM22"/>
    <mergeCell ref="AN22:AO22"/>
    <mergeCell ref="AP22:AQ22"/>
    <mergeCell ref="AR22:AS22"/>
    <mergeCell ref="V22:W22"/>
    <mergeCell ref="X22:Y22"/>
    <mergeCell ref="Z22:AA22"/>
    <mergeCell ref="AB22:AC22"/>
    <mergeCell ref="AD22:AE22"/>
    <mergeCell ref="AF22:AG22"/>
    <mergeCell ref="M22:M23"/>
    <mergeCell ref="N22:N23"/>
    <mergeCell ref="O22:P22"/>
    <mergeCell ref="Q22:Q23"/>
    <mergeCell ref="R22:S22"/>
    <mergeCell ref="T22:U22"/>
    <mergeCell ref="BR22:BS22"/>
    <mergeCell ref="BT22:BU22"/>
    <mergeCell ref="BV22:BV23"/>
    <mergeCell ref="BX22:BX23"/>
    <mergeCell ref="BY22:BY23"/>
    <mergeCell ref="BZ22:CA22"/>
    <mergeCell ref="BF22:BG22"/>
    <mergeCell ref="BH22:BI22"/>
    <mergeCell ref="BJ22:BK22"/>
    <mergeCell ref="BL22:BM22"/>
    <mergeCell ref="BN22:BO22"/>
    <mergeCell ref="BP22:BQ22"/>
    <mergeCell ref="AT22:AU22"/>
    <mergeCell ref="AV22:AW22"/>
    <mergeCell ref="AX22:AY22"/>
    <mergeCell ref="AZ22:BA22"/>
    <mergeCell ref="BB22:BC22"/>
    <mergeCell ref="BD22:BE22"/>
    <mergeCell ref="DE22:DE23"/>
    <mergeCell ref="DF22:DF23"/>
    <mergeCell ref="CU22:CU23"/>
    <mergeCell ref="CV22:CV23"/>
    <mergeCell ref="CW22:CW23"/>
    <mergeCell ref="CX22:CX23"/>
    <mergeCell ref="CY22:CY23"/>
    <mergeCell ref="CZ22:CZ23"/>
    <mergeCell ref="CO22:CO23"/>
    <mergeCell ref="CP22:CP23"/>
    <mergeCell ref="CQ22:CQ23"/>
    <mergeCell ref="CR22:CR23"/>
    <mergeCell ref="CS22:CS23"/>
    <mergeCell ref="CT22:CT23"/>
    <mergeCell ref="CD22:CE22"/>
    <mergeCell ref="CF22:CG22"/>
    <mergeCell ref="CH22:CI22"/>
    <mergeCell ref="CJ22:CK22"/>
    <mergeCell ref="CL22:CL23"/>
    <mergeCell ref="CM22:CM23"/>
    <mergeCell ref="M24:M25"/>
    <mergeCell ref="N24:N25"/>
    <mergeCell ref="O24:P24"/>
    <mergeCell ref="Q24:Q25"/>
    <mergeCell ref="R24:S24"/>
    <mergeCell ref="T24:U24"/>
    <mergeCell ref="G24:G25"/>
    <mergeCell ref="H24:H25"/>
    <mergeCell ref="I24:I25"/>
    <mergeCell ref="J24:J25"/>
    <mergeCell ref="K24:K25"/>
    <mergeCell ref="L24:L25"/>
    <mergeCell ref="DM22:DM23"/>
    <mergeCell ref="DN22:DN23"/>
    <mergeCell ref="DO22:DO23"/>
    <mergeCell ref="DP22:DP23"/>
    <mergeCell ref="A24:A25"/>
    <mergeCell ref="B24:B25"/>
    <mergeCell ref="C24:C25"/>
    <mergeCell ref="D24:D25"/>
    <mergeCell ref="E24:E25"/>
    <mergeCell ref="F24:F25"/>
    <mergeCell ref="DG22:DG23"/>
    <mergeCell ref="DH22:DH23"/>
    <mergeCell ref="DI22:DI23"/>
    <mergeCell ref="DJ22:DJ23"/>
    <mergeCell ref="DK22:DK23"/>
    <mergeCell ref="DL22:DL23"/>
    <mergeCell ref="DA22:DA23"/>
    <mergeCell ref="DB22:DB23"/>
    <mergeCell ref="DC22:DC23"/>
    <mergeCell ref="DD22:DD23"/>
    <mergeCell ref="AT24:AU24"/>
    <mergeCell ref="AV24:AW24"/>
    <mergeCell ref="AX24:AY24"/>
    <mergeCell ref="AZ24:BA24"/>
    <mergeCell ref="BB24:BC24"/>
    <mergeCell ref="BD24:BE24"/>
    <mergeCell ref="AH24:AI24"/>
    <mergeCell ref="AJ24:AK24"/>
    <mergeCell ref="AL24:AM24"/>
    <mergeCell ref="AN24:AO24"/>
    <mergeCell ref="AP24:AQ24"/>
    <mergeCell ref="AR24:AS24"/>
    <mergeCell ref="V24:W24"/>
    <mergeCell ref="X24:Y24"/>
    <mergeCell ref="Z24:AA24"/>
    <mergeCell ref="AB24:AC24"/>
    <mergeCell ref="AD24:AE24"/>
    <mergeCell ref="AF24:AG24"/>
    <mergeCell ref="CS24:CS25"/>
    <mergeCell ref="CT24:CT25"/>
    <mergeCell ref="CB24:CC24"/>
    <mergeCell ref="CF24:CG24"/>
    <mergeCell ref="CH24:CI24"/>
    <mergeCell ref="CJ24:CK24"/>
    <mergeCell ref="CL24:CL25"/>
    <mergeCell ref="CM24:CM25"/>
    <mergeCell ref="BR24:BS24"/>
    <mergeCell ref="BT24:BU24"/>
    <mergeCell ref="BV24:BV25"/>
    <mergeCell ref="BX24:BX25"/>
    <mergeCell ref="BY24:BY25"/>
    <mergeCell ref="BZ24:CA24"/>
    <mergeCell ref="BF24:BG24"/>
    <mergeCell ref="BH24:BI24"/>
    <mergeCell ref="BJ24:BK24"/>
    <mergeCell ref="BL24:BM24"/>
    <mergeCell ref="BN24:BO24"/>
    <mergeCell ref="BP24:BQ24"/>
    <mergeCell ref="DM24:DM25"/>
    <mergeCell ref="DN24:DN25"/>
    <mergeCell ref="DO24:DO25"/>
    <mergeCell ref="DP24:DP25"/>
    <mergeCell ref="A26:A27"/>
    <mergeCell ref="B26:B27"/>
    <mergeCell ref="C26:C27"/>
    <mergeCell ref="D26:D27"/>
    <mergeCell ref="E26:E27"/>
    <mergeCell ref="F26:F27"/>
    <mergeCell ref="DG24:DG25"/>
    <mergeCell ref="DH24:DH25"/>
    <mergeCell ref="DI24:DI25"/>
    <mergeCell ref="DJ24:DJ25"/>
    <mergeCell ref="DK24:DK25"/>
    <mergeCell ref="DL24:DL25"/>
    <mergeCell ref="DA24:DA25"/>
    <mergeCell ref="DB24:DB25"/>
    <mergeCell ref="DC24:DC25"/>
    <mergeCell ref="DD24:DD25"/>
    <mergeCell ref="DE24:DE25"/>
    <mergeCell ref="DF24:DF25"/>
    <mergeCell ref="CU24:CU25"/>
    <mergeCell ref="CV24:CV25"/>
    <mergeCell ref="CW24:CW25"/>
    <mergeCell ref="CX24:CX25"/>
    <mergeCell ref="CY24:CY25"/>
    <mergeCell ref="CZ24:CZ25"/>
    <mergeCell ref="CO24:CO25"/>
    <mergeCell ref="CP24:CP25"/>
    <mergeCell ref="CQ24:CQ25"/>
    <mergeCell ref="CR24:CR25"/>
    <mergeCell ref="V26:W26"/>
    <mergeCell ref="X26:Y26"/>
    <mergeCell ref="Z26:AA26"/>
    <mergeCell ref="AB26:AC26"/>
    <mergeCell ref="AD26:AE26"/>
    <mergeCell ref="AF26:AG26"/>
    <mergeCell ref="M26:M27"/>
    <mergeCell ref="N26:N27"/>
    <mergeCell ref="O26:P26"/>
    <mergeCell ref="Q26:Q27"/>
    <mergeCell ref="R26:S26"/>
    <mergeCell ref="T26:U26"/>
    <mergeCell ref="G26:G27"/>
    <mergeCell ref="H26:H27"/>
    <mergeCell ref="I26:I27"/>
    <mergeCell ref="J26:J27"/>
    <mergeCell ref="K26:K27"/>
    <mergeCell ref="L26:L27"/>
    <mergeCell ref="BF26:BG26"/>
    <mergeCell ref="BH26:BI26"/>
    <mergeCell ref="BJ26:BK26"/>
    <mergeCell ref="BL26:BM26"/>
    <mergeCell ref="BN26:BO26"/>
    <mergeCell ref="BP26:BQ26"/>
    <mergeCell ref="AT26:AU26"/>
    <mergeCell ref="AV26:AW26"/>
    <mergeCell ref="AX26:AY26"/>
    <mergeCell ref="AZ26:BA26"/>
    <mergeCell ref="BB26:BC26"/>
    <mergeCell ref="BD26:BE26"/>
    <mergeCell ref="AH26:AI26"/>
    <mergeCell ref="AJ26:AK26"/>
    <mergeCell ref="AL26:AM26"/>
    <mergeCell ref="AN26:AO26"/>
    <mergeCell ref="AP26:AQ26"/>
    <mergeCell ref="AR26:AS26"/>
    <mergeCell ref="CY26:CY27"/>
    <mergeCell ref="CZ26:CZ27"/>
    <mergeCell ref="CO26:CO27"/>
    <mergeCell ref="CP26:CP27"/>
    <mergeCell ref="CQ26:CQ27"/>
    <mergeCell ref="CR26:CR27"/>
    <mergeCell ref="CS26:CS27"/>
    <mergeCell ref="CT26:CT27"/>
    <mergeCell ref="CB26:CC26"/>
    <mergeCell ref="CD26:CE26"/>
    <mergeCell ref="CH26:CI26"/>
    <mergeCell ref="CJ26:CK26"/>
    <mergeCell ref="CL26:CL27"/>
    <mergeCell ref="CM26:CM27"/>
    <mergeCell ref="BR26:BS26"/>
    <mergeCell ref="BT26:BU26"/>
    <mergeCell ref="BV26:BV27"/>
    <mergeCell ref="BX26:BX27"/>
    <mergeCell ref="BY26:BY27"/>
    <mergeCell ref="BZ26:CA26"/>
    <mergeCell ref="G28:G29"/>
    <mergeCell ref="H28:H29"/>
    <mergeCell ref="I28:I29"/>
    <mergeCell ref="J28:J29"/>
    <mergeCell ref="K28:K29"/>
    <mergeCell ref="L28:L29"/>
    <mergeCell ref="DM26:DM27"/>
    <mergeCell ref="DN26:DN27"/>
    <mergeCell ref="DO26:DO27"/>
    <mergeCell ref="DP26:DP27"/>
    <mergeCell ref="A28:A29"/>
    <mergeCell ref="B28:B29"/>
    <mergeCell ref="C28:C29"/>
    <mergeCell ref="D28:D29"/>
    <mergeCell ref="E28:E29"/>
    <mergeCell ref="F28:F29"/>
    <mergeCell ref="DG26:DG27"/>
    <mergeCell ref="DH26:DH27"/>
    <mergeCell ref="DI26:DI27"/>
    <mergeCell ref="DJ26:DJ27"/>
    <mergeCell ref="DK26:DK27"/>
    <mergeCell ref="DL26:DL27"/>
    <mergeCell ref="DA26:DA27"/>
    <mergeCell ref="DB26:DB27"/>
    <mergeCell ref="DC26:DC27"/>
    <mergeCell ref="DD26:DD27"/>
    <mergeCell ref="DE26:DE27"/>
    <mergeCell ref="DF26:DF27"/>
    <mergeCell ref="CU26:CU27"/>
    <mergeCell ref="CV26:CV27"/>
    <mergeCell ref="CW26:CW27"/>
    <mergeCell ref="CX26:CX27"/>
    <mergeCell ref="AH28:AI28"/>
    <mergeCell ref="AJ28:AK28"/>
    <mergeCell ref="AL28:AM28"/>
    <mergeCell ref="AN28:AO28"/>
    <mergeCell ref="AP28:AQ28"/>
    <mergeCell ref="AR28:AS28"/>
    <mergeCell ref="V28:W28"/>
    <mergeCell ref="X28:Y28"/>
    <mergeCell ref="Z28:AA28"/>
    <mergeCell ref="AB28:AC28"/>
    <mergeCell ref="AD28:AE28"/>
    <mergeCell ref="AF28:AG28"/>
    <mergeCell ref="M28:M29"/>
    <mergeCell ref="N28:N29"/>
    <mergeCell ref="O28:P28"/>
    <mergeCell ref="Q28:Q29"/>
    <mergeCell ref="R28:S28"/>
    <mergeCell ref="T28:U28"/>
    <mergeCell ref="BR28:BS28"/>
    <mergeCell ref="BT28:BU28"/>
    <mergeCell ref="BV28:BV29"/>
    <mergeCell ref="BX28:BX29"/>
    <mergeCell ref="BY28:BY29"/>
    <mergeCell ref="BZ28:CA28"/>
    <mergeCell ref="BF28:BG28"/>
    <mergeCell ref="BH28:BI28"/>
    <mergeCell ref="BJ28:BK28"/>
    <mergeCell ref="BL28:BM28"/>
    <mergeCell ref="BN28:BO28"/>
    <mergeCell ref="BP28:BQ28"/>
    <mergeCell ref="AT28:AU28"/>
    <mergeCell ref="AV28:AW28"/>
    <mergeCell ref="AX28:AY28"/>
    <mergeCell ref="AZ28:BA28"/>
    <mergeCell ref="BB28:BC28"/>
    <mergeCell ref="BD28:BE28"/>
    <mergeCell ref="DE28:DE29"/>
    <mergeCell ref="DF28:DF29"/>
    <mergeCell ref="CU28:CU29"/>
    <mergeCell ref="CV28:CV29"/>
    <mergeCell ref="CW28:CW29"/>
    <mergeCell ref="CX28:CX29"/>
    <mergeCell ref="CY28:CY29"/>
    <mergeCell ref="CZ28:CZ29"/>
    <mergeCell ref="CO28:CO29"/>
    <mergeCell ref="CP28:CP29"/>
    <mergeCell ref="CQ28:CQ29"/>
    <mergeCell ref="CR28:CR29"/>
    <mergeCell ref="CS28:CS29"/>
    <mergeCell ref="CT28:CT29"/>
    <mergeCell ref="CB28:CC28"/>
    <mergeCell ref="CD28:CE28"/>
    <mergeCell ref="CF28:CG28"/>
    <mergeCell ref="CJ28:CK28"/>
    <mergeCell ref="CL28:CL29"/>
    <mergeCell ref="CM28:CM29"/>
    <mergeCell ref="M30:M31"/>
    <mergeCell ref="N30:N31"/>
    <mergeCell ref="O30:P30"/>
    <mergeCell ref="Q30:Q31"/>
    <mergeCell ref="R30:S30"/>
    <mergeCell ref="T30:U30"/>
    <mergeCell ref="G30:G31"/>
    <mergeCell ref="H30:H31"/>
    <mergeCell ref="I30:I31"/>
    <mergeCell ref="J30:J31"/>
    <mergeCell ref="K30:K31"/>
    <mergeCell ref="L30:L31"/>
    <mergeCell ref="DM28:DM29"/>
    <mergeCell ref="DN28:DN29"/>
    <mergeCell ref="DO28:DO29"/>
    <mergeCell ref="DP28:DP29"/>
    <mergeCell ref="A30:A31"/>
    <mergeCell ref="B30:B31"/>
    <mergeCell ref="C30:C31"/>
    <mergeCell ref="D30:D31"/>
    <mergeCell ref="E30:E31"/>
    <mergeCell ref="F30:F31"/>
    <mergeCell ref="DG28:DG29"/>
    <mergeCell ref="DH28:DH29"/>
    <mergeCell ref="DI28:DI29"/>
    <mergeCell ref="DJ28:DJ29"/>
    <mergeCell ref="DK28:DK29"/>
    <mergeCell ref="DL28:DL29"/>
    <mergeCell ref="DA28:DA29"/>
    <mergeCell ref="DB28:DB29"/>
    <mergeCell ref="DC28:DC29"/>
    <mergeCell ref="DD28:DD29"/>
    <mergeCell ref="BN30:BO30"/>
    <mergeCell ref="BP30:BQ30"/>
    <mergeCell ref="AT30:AU30"/>
    <mergeCell ref="AV30:AW30"/>
    <mergeCell ref="AX30:AY30"/>
    <mergeCell ref="AZ30:BA30"/>
    <mergeCell ref="BB30:BC30"/>
    <mergeCell ref="BD30:BE30"/>
    <mergeCell ref="AH30:AI30"/>
    <mergeCell ref="AJ30:AK30"/>
    <mergeCell ref="AL30:AM30"/>
    <mergeCell ref="AN30:AO30"/>
    <mergeCell ref="AP30:AQ30"/>
    <mergeCell ref="AR30:AS30"/>
    <mergeCell ref="V30:W30"/>
    <mergeCell ref="X30:Y30"/>
    <mergeCell ref="Z30:AA30"/>
    <mergeCell ref="AB30:AC30"/>
    <mergeCell ref="AD30:AE30"/>
    <mergeCell ref="AF30:AG30"/>
    <mergeCell ref="DP30:DP31"/>
    <mergeCell ref="AP31:AQ31"/>
    <mergeCell ref="A32:A33"/>
    <mergeCell ref="B32:B33"/>
    <mergeCell ref="C32:C33"/>
    <mergeCell ref="D32:D33"/>
    <mergeCell ref="E32:E33"/>
    <mergeCell ref="DG30:DG31"/>
    <mergeCell ref="DH30:DH31"/>
    <mergeCell ref="DI30:DI31"/>
    <mergeCell ref="DJ30:DJ31"/>
    <mergeCell ref="DK30:DK31"/>
    <mergeCell ref="DL30:DL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CO30:CO31"/>
    <mergeCell ref="CP30:CP31"/>
    <mergeCell ref="CQ30:CQ31"/>
    <mergeCell ref="CR30:CR31"/>
    <mergeCell ref="CS30:CS31"/>
    <mergeCell ref="CT30:CT31"/>
    <mergeCell ref="CB30:CC30"/>
    <mergeCell ref="AN32:AO32"/>
    <mergeCell ref="AP32:AQ32"/>
    <mergeCell ref="T32:U32"/>
    <mergeCell ref="V32:W32"/>
    <mergeCell ref="X32:Y32"/>
    <mergeCell ref="Z32:AA32"/>
    <mergeCell ref="AB32:AC32"/>
    <mergeCell ref="AD32:AE32"/>
    <mergeCell ref="L32:L33"/>
    <mergeCell ref="M32:M33"/>
    <mergeCell ref="N32:N33"/>
    <mergeCell ref="O32:P32"/>
    <mergeCell ref="Q32:Q33"/>
    <mergeCell ref="R32:S32"/>
    <mergeCell ref="DM30:DM31"/>
    <mergeCell ref="DN30:DN31"/>
    <mergeCell ref="DO30:DO31"/>
    <mergeCell ref="CD30:CE30"/>
    <mergeCell ref="CF30:CG30"/>
    <mergeCell ref="CH30:CI30"/>
    <mergeCell ref="CL30:CL31"/>
    <mergeCell ref="CM30:CM31"/>
    <mergeCell ref="BR30:BS30"/>
    <mergeCell ref="BT30:BU30"/>
    <mergeCell ref="BV30:BV31"/>
    <mergeCell ref="BX30:BX31"/>
    <mergeCell ref="BY30:BY31"/>
    <mergeCell ref="BZ30:CA30"/>
    <mergeCell ref="BF30:BG30"/>
    <mergeCell ref="BH30:BI30"/>
    <mergeCell ref="BJ30:BK30"/>
    <mergeCell ref="BL30:BM30"/>
    <mergeCell ref="BP32:BQ32"/>
    <mergeCell ref="BR32:BS32"/>
    <mergeCell ref="BT32:BU32"/>
    <mergeCell ref="BV32:BV33"/>
    <mergeCell ref="BX32:BX33"/>
    <mergeCell ref="BY32:BY33"/>
    <mergeCell ref="BD32:BE32"/>
    <mergeCell ref="BF32:BG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Z32:BA32"/>
    <mergeCell ref="BB32:BC32"/>
    <mergeCell ref="CS32:CS33"/>
    <mergeCell ref="CT32:CT33"/>
    <mergeCell ref="CU32:CU33"/>
    <mergeCell ref="CV32:CV33"/>
    <mergeCell ref="CW32:CW33"/>
    <mergeCell ref="CX32:CX33"/>
    <mergeCell ref="CL32:CL33"/>
    <mergeCell ref="CM32:CM33"/>
    <mergeCell ref="CO32:CO33"/>
    <mergeCell ref="CP32:CP33"/>
    <mergeCell ref="CQ32:CQ33"/>
    <mergeCell ref="CR32:CR33"/>
    <mergeCell ref="BZ32:CA33"/>
    <mergeCell ref="CB32:CC33"/>
    <mergeCell ref="CD32:CE33"/>
    <mergeCell ref="CF32:CG33"/>
    <mergeCell ref="CH32:CI33"/>
    <mergeCell ref="CJ32:CK33"/>
    <mergeCell ref="DK32:DK33"/>
    <mergeCell ref="DL32:DL33"/>
    <mergeCell ref="DM32:DM33"/>
    <mergeCell ref="DN32:DN33"/>
    <mergeCell ref="DO32:DO33"/>
    <mergeCell ref="DP32:DP33"/>
    <mergeCell ref="DE32:DE33"/>
    <mergeCell ref="DF32:DF33"/>
    <mergeCell ref="DG32:DG33"/>
    <mergeCell ref="DH32:DH33"/>
    <mergeCell ref="DI32:DI33"/>
    <mergeCell ref="DJ32:DJ33"/>
    <mergeCell ref="CY32:CY33"/>
    <mergeCell ref="CZ32:CZ33"/>
    <mergeCell ref="DA32:DA33"/>
    <mergeCell ref="DB32:DB33"/>
    <mergeCell ref="DC32:DC33"/>
    <mergeCell ref="DD32:DD33"/>
    <mergeCell ref="Q34:Q35"/>
    <mergeCell ref="R34:S34"/>
    <mergeCell ref="T34:U34"/>
    <mergeCell ref="V34:W34"/>
    <mergeCell ref="X34:Y34"/>
    <mergeCell ref="Z34:AA34"/>
    <mergeCell ref="J34:J35"/>
    <mergeCell ref="K34:K35"/>
    <mergeCell ref="L34:L35"/>
    <mergeCell ref="M34:M35"/>
    <mergeCell ref="N34:N35"/>
    <mergeCell ref="O34:P34"/>
    <mergeCell ref="AR33:A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F32:F33"/>
    <mergeCell ref="G32:G33"/>
    <mergeCell ref="H32:H33"/>
    <mergeCell ref="I32:I33"/>
    <mergeCell ref="J32:J33"/>
    <mergeCell ref="K32:K33"/>
    <mergeCell ref="AF32:AG32"/>
    <mergeCell ref="AH32:AI32"/>
    <mergeCell ref="AJ32:AK32"/>
    <mergeCell ref="AL32:AM32"/>
    <mergeCell ref="AZ34:BA34"/>
    <mergeCell ref="BB34:BC34"/>
    <mergeCell ref="BD34:BE34"/>
    <mergeCell ref="BF34:BG34"/>
    <mergeCell ref="BH34:BI34"/>
    <mergeCell ref="BJ34:BK34"/>
    <mergeCell ref="AN34:AO34"/>
    <mergeCell ref="AP34:AQ34"/>
    <mergeCell ref="AR34:AS34"/>
    <mergeCell ref="AT34:AU34"/>
    <mergeCell ref="AV34:AW34"/>
    <mergeCell ref="AX34:AY34"/>
    <mergeCell ref="AB34:AC34"/>
    <mergeCell ref="AD34:AE34"/>
    <mergeCell ref="AF34:AG34"/>
    <mergeCell ref="AH34:AI34"/>
    <mergeCell ref="AJ34:AK34"/>
    <mergeCell ref="AL34:AM34"/>
    <mergeCell ref="CV34:CV35"/>
    <mergeCell ref="CW34:CW35"/>
    <mergeCell ref="CJ34:CK34"/>
    <mergeCell ref="CL34:CL35"/>
    <mergeCell ref="CM34:CM35"/>
    <mergeCell ref="CO34:CO35"/>
    <mergeCell ref="CP34:CP35"/>
    <mergeCell ref="CQ34:CQ35"/>
    <mergeCell ref="BX34:BX35"/>
    <mergeCell ref="BY34:BY35"/>
    <mergeCell ref="CB34:CC34"/>
    <mergeCell ref="CD34:CE34"/>
    <mergeCell ref="CF34:CG34"/>
    <mergeCell ref="CH34:CI34"/>
    <mergeCell ref="BL34:BM34"/>
    <mergeCell ref="BN34:BO34"/>
    <mergeCell ref="BP34:BQ34"/>
    <mergeCell ref="BR34:BS34"/>
    <mergeCell ref="BT34:BU34"/>
    <mergeCell ref="BV34:BV35"/>
    <mergeCell ref="DP34:D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DJ34:DJ35"/>
    <mergeCell ref="DK34:DK35"/>
    <mergeCell ref="DL34:DL35"/>
    <mergeCell ref="DM34:DM35"/>
    <mergeCell ref="DN34:DN35"/>
    <mergeCell ref="DO34:DO35"/>
    <mergeCell ref="DD34:DD35"/>
    <mergeCell ref="DE34:DE35"/>
    <mergeCell ref="DF34:DF35"/>
    <mergeCell ref="DG34:DG35"/>
    <mergeCell ref="DH34:DH35"/>
    <mergeCell ref="DI34:DI35"/>
    <mergeCell ref="CX34:CX35"/>
    <mergeCell ref="CY34:CY35"/>
    <mergeCell ref="CZ34:CZ35"/>
    <mergeCell ref="DA34:DA35"/>
    <mergeCell ref="DB34:DB35"/>
    <mergeCell ref="DC34:DC35"/>
    <mergeCell ref="CR34:CR35"/>
    <mergeCell ref="CS34:CS35"/>
    <mergeCell ref="CT34:CT35"/>
    <mergeCell ref="CU34:CU35"/>
    <mergeCell ref="AB36:AC36"/>
    <mergeCell ref="AD36:AE36"/>
    <mergeCell ref="AF36:AG36"/>
    <mergeCell ref="AH36:AI36"/>
    <mergeCell ref="AJ36:AK36"/>
    <mergeCell ref="AL36:AM36"/>
    <mergeCell ref="Q36:Q37"/>
    <mergeCell ref="R36:S36"/>
    <mergeCell ref="T36:U36"/>
    <mergeCell ref="V36:W36"/>
    <mergeCell ref="X36:Y36"/>
    <mergeCell ref="Z36:AA36"/>
    <mergeCell ref="J36:J37"/>
    <mergeCell ref="K36:K37"/>
    <mergeCell ref="L36:L37"/>
    <mergeCell ref="M36:M37"/>
    <mergeCell ref="N36:N37"/>
    <mergeCell ref="O36:P36"/>
    <mergeCell ref="BL36:BM36"/>
    <mergeCell ref="BN36:BO36"/>
    <mergeCell ref="BP36:BQ36"/>
    <mergeCell ref="BR36:BS36"/>
    <mergeCell ref="BT36:BU36"/>
    <mergeCell ref="BV36:BV37"/>
    <mergeCell ref="AZ36:BA36"/>
    <mergeCell ref="BB36:BC36"/>
    <mergeCell ref="BD36:BE36"/>
    <mergeCell ref="BF36:BG36"/>
    <mergeCell ref="BH36:BI36"/>
    <mergeCell ref="BJ36:BK36"/>
    <mergeCell ref="AN36:AO36"/>
    <mergeCell ref="AP36:AQ36"/>
    <mergeCell ref="AR36:AS36"/>
    <mergeCell ref="AT36:AU36"/>
    <mergeCell ref="AV36:AW36"/>
    <mergeCell ref="AX36:AY36"/>
    <mergeCell ref="DB36:DB37"/>
    <mergeCell ref="DC36:DC37"/>
    <mergeCell ref="CR36:CR37"/>
    <mergeCell ref="CS36:CS37"/>
    <mergeCell ref="CT36:CT37"/>
    <mergeCell ref="CU36:CU37"/>
    <mergeCell ref="CV36:CV37"/>
    <mergeCell ref="CW36:CW37"/>
    <mergeCell ref="CJ36:CK36"/>
    <mergeCell ref="CL36:CL37"/>
    <mergeCell ref="CM36:CM37"/>
    <mergeCell ref="CO36:CO37"/>
    <mergeCell ref="CP36:CP37"/>
    <mergeCell ref="CQ36:CQ37"/>
    <mergeCell ref="BX36:BX37"/>
    <mergeCell ref="BY36:BY37"/>
    <mergeCell ref="BZ36:CA36"/>
    <mergeCell ref="CD36:CE36"/>
    <mergeCell ref="CF36:CG36"/>
    <mergeCell ref="CH36:CI36"/>
    <mergeCell ref="J38:J39"/>
    <mergeCell ref="K38:K39"/>
    <mergeCell ref="L38:L39"/>
    <mergeCell ref="M38:M39"/>
    <mergeCell ref="N38:N39"/>
    <mergeCell ref="O38:P38"/>
    <mergeCell ref="DP36:D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DJ36:DJ37"/>
    <mergeCell ref="DK36:DK37"/>
    <mergeCell ref="DL36:DL37"/>
    <mergeCell ref="DM36:DM37"/>
    <mergeCell ref="DN36:DN37"/>
    <mergeCell ref="DO36:DO37"/>
    <mergeCell ref="DD36:DD37"/>
    <mergeCell ref="DE36:DE37"/>
    <mergeCell ref="DF36:DF37"/>
    <mergeCell ref="DG36:DG37"/>
    <mergeCell ref="DH36:DH37"/>
    <mergeCell ref="DI36:DI37"/>
    <mergeCell ref="CX36:CX37"/>
    <mergeCell ref="CY36:CY37"/>
    <mergeCell ref="CZ36:CZ37"/>
    <mergeCell ref="DA36:DA37"/>
    <mergeCell ref="AN38:AO38"/>
    <mergeCell ref="AP38:AQ38"/>
    <mergeCell ref="AR38:AS38"/>
    <mergeCell ref="AT38:AU38"/>
    <mergeCell ref="AV38:AW38"/>
    <mergeCell ref="AX38:AY38"/>
    <mergeCell ref="AB38:AC38"/>
    <mergeCell ref="AD38:AE38"/>
    <mergeCell ref="AF38:AG38"/>
    <mergeCell ref="AH38:AI38"/>
    <mergeCell ref="AJ38:AK38"/>
    <mergeCell ref="AL38:AM38"/>
    <mergeCell ref="Q38:Q39"/>
    <mergeCell ref="R38:S38"/>
    <mergeCell ref="T38:U38"/>
    <mergeCell ref="V38:W38"/>
    <mergeCell ref="X38:Y38"/>
    <mergeCell ref="Z38:AA38"/>
    <mergeCell ref="BX38:BX39"/>
    <mergeCell ref="BY38:BY39"/>
    <mergeCell ref="BZ38:CA38"/>
    <mergeCell ref="CB38:CC38"/>
    <mergeCell ref="CF38:CG38"/>
    <mergeCell ref="CH38:CI38"/>
    <mergeCell ref="BL38:BM38"/>
    <mergeCell ref="BN38:BO38"/>
    <mergeCell ref="BP38:BQ38"/>
    <mergeCell ref="BR38:BS38"/>
    <mergeCell ref="BT38:BU38"/>
    <mergeCell ref="BV38:BV39"/>
    <mergeCell ref="AZ38:BA38"/>
    <mergeCell ref="BB38:BC38"/>
    <mergeCell ref="BD38:BE38"/>
    <mergeCell ref="BF38:BG38"/>
    <mergeCell ref="BH38:BI38"/>
    <mergeCell ref="BJ38:BK38"/>
    <mergeCell ref="DH38:DH39"/>
    <mergeCell ref="DI38:DI39"/>
    <mergeCell ref="CX38:CX39"/>
    <mergeCell ref="CY38:CY39"/>
    <mergeCell ref="CZ38:CZ39"/>
    <mergeCell ref="DA38:DA39"/>
    <mergeCell ref="DB38:DB39"/>
    <mergeCell ref="DC38:DC39"/>
    <mergeCell ref="CR38:CR39"/>
    <mergeCell ref="CS38:CS39"/>
    <mergeCell ref="CT38:CT39"/>
    <mergeCell ref="CU38:CU39"/>
    <mergeCell ref="CV38:CV39"/>
    <mergeCell ref="CW38:CW39"/>
    <mergeCell ref="CJ38:CK38"/>
    <mergeCell ref="CL38:CL39"/>
    <mergeCell ref="CM38:CM39"/>
    <mergeCell ref="CO38:CO39"/>
    <mergeCell ref="CP38:CP39"/>
    <mergeCell ref="CQ38:CQ39"/>
    <mergeCell ref="Q40:Q41"/>
    <mergeCell ref="R40:S40"/>
    <mergeCell ref="T40:U40"/>
    <mergeCell ref="V40:W40"/>
    <mergeCell ref="X40:Y40"/>
    <mergeCell ref="Z40:AA40"/>
    <mergeCell ref="J40:J41"/>
    <mergeCell ref="K40:K41"/>
    <mergeCell ref="L40:L41"/>
    <mergeCell ref="M40:M41"/>
    <mergeCell ref="N40:N41"/>
    <mergeCell ref="O40:P40"/>
    <mergeCell ref="DP38:D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DJ38:DJ39"/>
    <mergeCell ref="DK38:DK39"/>
    <mergeCell ref="DL38:DL39"/>
    <mergeCell ref="DM38:DM39"/>
    <mergeCell ref="DN38:DN39"/>
    <mergeCell ref="DO38:DO39"/>
    <mergeCell ref="DD38:DD39"/>
    <mergeCell ref="DE38:DE39"/>
    <mergeCell ref="DF38:DF39"/>
    <mergeCell ref="DG38:DG39"/>
    <mergeCell ref="AZ40:BA40"/>
    <mergeCell ref="BB40:BC40"/>
    <mergeCell ref="BD40:BE40"/>
    <mergeCell ref="BF40:BG40"/>
    <mergeCell ref="BH40:BI40"/>
    <mergeCell ref="BJ40:BK40"/>
    <mergeCell ref="AN40:AO40"/>
    <mergeCell ref="AP40:AQ40"/>
    <mergeCell ref="AR40:AS40"/>
    <mergeCell ref="AT40:AU40"/>
    <mergeCell ref="AV40:AW40"/>
    <mergeCell ref="AX40:AY40"/>
    <mergeCell ref="AB40:AC40"/>
    <mergeCell ref="AD40:AE40"/>
    <mergeCell ref="AF40:AG40"/>
    <mergeCell ref="AH40:AI40"/>
    <mergeCell ref="AJ40:AK40"/>
    <mergeCell ref="AL40:AM40"/>
    <mergeCell ref="CV40:CV41"/>
    <mergeCell ref="CW40:CW41"/>
    <mergeCell ref="CJ40:CK40"/>
    <mergeCell ref="CL40:CL41"/>
    <mergeCell ref="CM40:CM41"/>
    <mergeCell ref="CO40:CO41"/>
    <mergeCell ref="CP40:CP41"/>
    <mergeCell ref="CQ40:CQ41"/>
    <mergeCell ref="BX40:BX41"/>
    <mergeCell ref="BY40:BY41"/>
    <mergeCell ref="BZ40:CA40"/>
    <mergeCell ref="CB40:CC40"/>
    <mergeCell ref="CD40:CE40"/>
    <mergeCell ref="CH40:CI40"/>
    <mergeCell ref="BL40:BM40"/>
    <mergeCell ref="BN40:BO40"/>
    <mergeCell ref="BP40:BQ40"/>
    <mergeCell ref="BR40:BS40"/>
    <mergeCell ref="BT40:BU40"/>
    <mergeCell ref="BV40:BV41"/>
    <mergeCell ref="DP40:D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DJ40:DJ41"/>
    <mergeCell ref="DK40:DK41"/>
    <mergeCell ref="DL40:DL41"/>
    <mergeCell ref="DM40:DM41"/>
    <mergeCell ref="DN40:DN41"/>
    <mergeCell ref="DO40:DO41"/>
    <mergeCell ref="DD40:DD41"/>
    <mergeCell ref="DE40:DE41"/>
    <mergeCell ref="DF40:DF41"/>
    <mergeCell ref="DG40:DG41"/>
    <mergeCell ref="DH40:DH41"/>
    <mergeCell ref="DI40:DI41"/>
    <mergeCell ref="CX40:CX41"/>
    <mergeCell ref="CY40:CY41"/>
    <mergeCell ref="CZ40:CZ41"/>
    <mergeCell ref="DA40:DA41"/>
    <mergeCell ref="DB40:DB41"/>
    <mergeCell ref="DC40:DC41"/>
    <mergeCell ref="CR40:CR41"/>
    <mergeCell ref="CS40:CS41"/>
    <mergeCell ref="CT40:CT41"/>
    <mergeCell ref="CU40:CU41"/>
    <mergeCell ref="AB42:AC42"/>
    <mergeCell ref="AD42:AE42"/>
    <mergeCell ref="AF42:AG42"/>
    <mergeCell ref="AH42:AI42"/>
    <mergeCell ref="AJ42:AK42"/>
    <mergeCell ref="AL42:AM42"/>
    <mergeCell ref="Q42:Q43"/>
    <mergeCell ref="R42:S42"/>
    <mergeCell ref="T42:U42"/>
    <mergeCell ref="V42:W42"/>
    <mergeCell ref="X42:Y42"/>
    <mergeCell ref="Z42:AA42"/>
    <mergeCell ref="J42:J43"/>
    <mergeCell ref="K42:K43"/>
    <mergeCell ref="L42:L43"/>
    <mergeCell ref="M42:M43"/>
    <mergeCell ref="N42:N43"/>
    <mergeCell ref="O42:P42"/>
    <mergeCell ref="BL42:BM42"/>
    <mergeCell ref="BN42:BO42"/>
    <mergeCell ref="BP42:BQ42"/>
    <mergeCell ref="BR42:BS42"/>
    <mergeCell ref="BT42:BU42"/>
    <mergeCell ref="BV42:BV43"/>
    <mergeCell ref="AZ42:BA42"/>
    <mergeCell ref="BB42:BC42"/>
    <mergeCell ref="BD42:BE42"/>
    <mergeCell ref="BF42:BG42"/>
    <mergeCell ref="BH42:BI42"/>
    <mergeCell ref="BJ42:BK42"/>
    <mergeCell ref="AN42:AO42"/>
    <mergeCell ref="AP42:AQ42"/>
    <mergeCell ref="AR42:AS42"/>
    <mergeCell ref="AT42:AU42"/>
    <mergeCell ref="AV42:AW42"/>
    <mergeCell ref="AX42:AY42"/>
    <mergeCell ref="DB42:DB43"/>
    <mergeCell ref="DC42:DC43"/>
    <mergeCell ref="CR42:CR43"/>
    <mergeCell ref="CS42:CS43"/>
    <mergeCell ref="CT42:CT43"/>
    <mergeCell ref="CU42:CU43"/>
    <mergeCell ref="CV42:CV43"/>
    <mergeCell ref="CW42:CW43"/>
    <mergeCell ref="CJ42:CK42"/>
    <mergeCell ref="CL42:CL43"/>
    <mergeCell ref="CM42:CM43"/>
    <mergeCell ref="CO42:CO43"/>
    <mergeCell ref="CP42:CP43"/>
    <mergeCell ref="CQ42:CQ43"/>
    <mergeCell ref="BX42:BX43"/>
    <mergeCell ref="BY42:BY43"/>
    <mergeCell ref="BZ42:CA42"/>
    <mergeCell ref="CB42:CC42"/>
    <mergeCell ref="CD42:CE42"/>
    <mergeCell ref="CF42:CG42"/>
    <mergeCell ref="J44:J45"/>
    <mergeCell ref="K44:K45"/>
    <mergeCell ref="L44:L45"/>
    <mergeCell ref="M44:M45"/>
    <mergeCell ref="N44:N45"/>
    <mergeCell ref="O44:P44"/>
    <mergeCell ref="DP42:D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DJ42:DJ43"/>
    <mergeCell ref="DK42:DK43"/>
    <mergeCell ref="DL42:DL43"/>
    <mergeCell ref="DM42:DM43"/>
    <mergeCell ref="DN42:DN43"/>
    <mergeCell ref="DO42:DO43"/>
    <mergeCell ref="DD42:DD43"/>
    <mergeCell ref="DE42:DE43"/>
    <mergeCell ref="DF42:DF43"/>
    <mergeCell ref="DG42:DG43"/>
    <mergeCell ref="DH42:DH43"/>
    <mergeCell ref="DI42:DI43"/>
    <mergeCell ref="CX42:CX43"/>
    <mergeCell ref="CY42:CY43"/>
    <mergeCell ref="CZ42:CZ43"/>
    <mergeCell ref="DA42:DA43"/>
    <mergeCell ref="AN44:AO44"/>
    <mergeCell ref="AP44:AQ44"/>
    <mergeCell ref="AR44:AS44"/>
    <mergeCell ref="AT44:AU44"/>
    <mergeCell ref="AV44:AW44"/>
    <mergeCell ref="AX44:AY44"/>
    <mergeCell ref="AB44:AC44"/>
    <mergeCell ref="AD44:AE44"/>
    <mergeCell ref="AF44:AG44"/>
    <mergeCell ref="AH44:AI44"/>
    <mergeCell ref="AJ44:AK44"/>
    <mergeCell ref="AL44:AM44"/>
    <mergeCell ref="Q44:Q45"/>
    <mergeCell ref="R44:S44"/>
    <mergeCell ref="T44:U44"/>
    <mergeCell ref="V44:W44"/>
    <mergeCell ref="X44:Y44"/>
    <mergeCell ref="Z44:AA44"/>
    <mergeCell ref="BX44:BX45"/>
    <mergeCell ref="BY44:BY45"/>
    <mergeCell ref="BZ44:CA44"/>
    <mergeCell ref="CB44:CC44"/>
    <mergeCell ref="CD44:CE44"/>
    <mergeCell ref="CF44:CG44"/>
    <mergeCell ref="BL44:BM44"/>
    <mergeCell ref="BN44:BO44"/>
    <mergeCell ref="BP44:BQ44"/>
    <mergeCell ref="BR44:BS44"/>
    <mergeCell ref="BT44:BU44"/>
    <mergeCell ref="BV44:BV45"/>
    <mergeCell ref="AZ44:BA44"/>
    <mergeCell ref="BB44:BC44"/>
    <mergeCell ref="BD44:BE44"/>
    <mergeCell ref="BF44:BG44"/>
    <mergeCell ref="BH44:BI44"/>
    <mergeCell ref="BJ44:BK44"/>
    <mergeCell ref="DH44:DH45"/>
    <mergeCell ref="DI44:DI45"/>
    <mergeCell ref="CX44:CX45"/>
    <mergeCell ref="CY44:CY45"/>
    <mergeCell ref="CZ44:CZ45"/>
    <mergeCell ref="DA44:DA45"/>
    <mergeCell ref="DB44:DB45"/>
    <mergeCell ref="DC44:DC45"/>
    <mergeCell ref="CR44:CR45"/>
    <mergeCell ref="CS44:CS45"/>
    <mergeCell ref="CT44:CT45"/>
    <mergeCell ref="CU44:CU45"/>
    <mergeCell ref="CV44:CV45"/>
    <mergeCell ref="CW44:CW45"/>
    <mergeCell ref="CH44:CI44"/>
    <mergeCell ref="CL44:CL45"/>
    <mergeCell ref="CM44:CM45"/>
    <mergeCell ref="CO44:CO45"/>
    <mergeCell ref="CP44:CP45"/>
    <mergeCell ref="CQ44:CQ45"/>
    <mergeCell ref="Q46:Q47"/>
    <mergeCell ref="R46:S46"/>
    <mergeCell ref="T46:U46"/>
    <mergeCell ref="V46:W46"/>
    <mergeCell ref="X46:Y46"/>
    <mergeCell ref="Z46:AA46"/>
    <mergeCell ref="J46:J47"/>
    <mergeCell ref="K46:K47"/>
    <mergeCell ref="L46:L47"/>
    <mergeCell ref="M46:M47"/>
    <mergeCell ref="N46:N47"/>
    <mergeCell ref="O46:P46"/>
    <mergeCell ref="DP44:D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DJ44:DJ45"/>
    <mergeCell ref="DK44:DK45"/>
    <mergeCell ref="DL44:DL45"/>
    <mergeCell ref="DM44:DM45"/>
    <mergeCell ref="DN44:DN45"/>
    <mergeCell ref="DO44:DO45"/>
    <mergeCell ref="DD44:DD45"/>
    <mergeCell ref="DE44:DE45"/>
    <mergeCell ref="DF44:DF45"/>
    <mergeCell ref="DG44:DG45"/>
    <mergeCell ref="AZ46:BA46"/>
    <mergeCell ref="BB46:BC46"/>
    <mergeCell ref="BD46:BE46"/>
    <mergeCell ref="BF46:BG46"/>
    <mergeCell ref="BH46:BI46"/>
    <mergeCell ref="BJ46:BK46"/>
    <mergeCell ref="AN46:AO46"/>
    <mergeCell ref="AP46:AQ46"/>
    <mergeCell ref="AR46:AS46"/>
    <mergeCell ref="AT46:AU46"/>
    <mergeCell ref="AV46:AW46"/>
    <mergeCell ref="AX46:AY46"/>
    <mergeCell ref="AB46:AC46"/>
    <mergeCell ref="AD46:AE46"/>
    <mergeCell ref="AF46:AG46"/>
    <mergeCell ref="AH46:AI46"/>
    <mergeCell ref="AJ46:AK46"/>
    <mergeCell ref="AL46:AM46"/>
    <mergeCell ref="DE46:DE47"/>
    <mergeCell ref="DF46:DF47"/>
    <mergeCell ref="CU46:CU47"/>
    <mergeCell ref="CV46:CV47"/>
    <mergeCell ref="CW46:CW47"/>
    <mergeCell ref="CX46:CX47"/>
    <mergeCell ref="CY46:CY47"/>
    <mergeCell ref="CZ46:CZ47"/>
    <mergeCell ref="CO46:CO47"/>
    <mergeCell ref="CP46:CP47"/>
    <mergeCell ref="CQ46:CQ47"/>
    <mergeCell ref="CR46:CR47"/>
    <mergeCell ref="CS46:CS47"/>
    <mergeCell ref="CT46:CT47"/>
    <mergeCell ref="BL46:BM46"/>
    <mergeCell ref="BN46:BO46"/>
    <mergeCell ref="BP46:BQ46"/>
    <mergeCell ref="BR46:BS46"/>
    <mergeCell ref="BT46:BU46"/>
    <mergeCell ref="BV46:BV47"/>
    <mergeCell ref="M48:M49"/>
    <mergeCell ref="N48:N49"/>
    <mergeCell ref="O48:P48"/>
    <mergeCell ref="Q48:Q49"/>
    <mergeCell ref="R48:S48"/>
    <mergeCell ref="T48:U48"/>
    <mergeCell ref="G48:G49"/>
    <mergeCell ref="H48:H49"/>
    <mergeCell ref="I48:I49"/>
    <mergeCell ref="J48:J49"/>
    <mergeCell ref="K48:K49"/>
    <mergeCell ref="L48:L49"/>
    <mergeCell ref="DM46:DM47"/>
    <mergeCell ref="DN46:DN47"/>
    <mergeCell ref="DO46:DO47"/>
    <mergeCell ref="DP46:DP47"/>
    <mergeCell ref="A48:A49"/>
    <mergeCell ref="B48:B49"/>
    <mergeCell ref="C48:C49"/>
    <mergeCell ref="D48:D49"/>
    <mergeCell ref="E48:E49"/>
    <mergeCell ref="F48:F49"/>
    <mergeCell ref="DG46:DG47"/>
    <mergeCell ref="DH46:DH47"/>
    <mergeCell ref="DI46:DI47"/>
    <mergeCell ref="DJ46:DJ47"/>
    <mergeCell ref="DK46:DK47"/>
    <mergeCell ref="DL46:DL47"/>
    <mergeCell ref="DA46:DA47"/>
    <mergeCell ref="DB46:DB47"/>
    <mergeCell ref="DC46:DC47"/>
    <mergeCell ref="DD46:DD47"/>
    <mergeCell ref="AT48:AU48"/>
    <mergeCell ref="AV48:AW48"/>
    <mergeCell ref="AX48:AY48"/>
    <mergeCell ref="AZ48:BA48"/>
    <mergeCell ref="BB48:BC48"/>
    <mergeCell ref="BD48:BE48"/>
    <mergeCell ref="AH48:AI48"/>
    <mergeCell ref="AJ48:AK48"/>
    <mergeCell ref="AL48:AM48"/>
    <mergeCell ref="AN48:AO48"/>
    <mergeCell ref="AP48:AQ48"/>
    <mergeCell ref="AR48:AS48"/>
    <mergeCell ref="V48:W48"/>
    <mergeCell ref="X48:Y48"/>
    <mergeCell ref="Z48:AA48"/>
    <mergeCell ref="AB48:AC48"/>
    <mergeCell ref="AD48:AE48"/>
    <mergeCell ref="AF48:AG48"/>
    <mergeCell ref="CV48:CV49"/>
    <mergeCell ref="CW48:CW49"/>
    <mergeCell ref="BR48:BS48"/>
    <mergeCell ref="BT48:BU48"/>
    <mergeCell ref="BV48:BV49"/>
    <mergeCell ref="CO48:CO49"/>
    <mergeCell ref="CP48:CP49"/>
    <mergeCell ref="CQ48:CQ49"/>
    <mergeCell ref="CM49:CM50"/>
    <mergeCell ref="BR50:BS50"/>
    <mergeCell ref="BT50:BU50"/>
    <mergeCell ref="BV50:BV51"/>
    <mergeCell ref="BF48:BG48"/>
    <mergeCell ref="BH48:BI48"/>
    <mergeCell ref="BJ48:BK48"/>
    <mergeCell ref="BL48:BM48"/>
    <mergeCell ref="BN48:BO48"/>
    <mergeCell ref="BP48:BQ48"/>
    <mergeCell ref="CU50:CU51"/>
    <mergeCell ref="CV50:CV51"/>
    <mergeCell ref="CW50:CW51"/>
    <mergeCell ref="DP48:DP49"/>
    <mergeCell ref="BX49:BX50"/>
    <mergeCell ref="BY49:BY50"/>
    <mergeCell ref="BZ49:CA50"/>
    <mergeCell ref="CB49:CC50"/>
    <mergeCell ref="CD49:CE50"/>
    <mergeCell ref="CF49:CG50"/>
    <mergeCell ref="CH49:CI50"/>
    <mergeCell ref="CJ49:CK50"/>
    <mergeCell ref="CL49:CL50"/>
    <mergeCell ref="DJ48:DJ49"/>
    <mergeCell ref="DK48:DK49"/>
    <mergeCell ref="DL48:DL49"/>
    <mergeCell ref="DM48:DM49"/>
    <mergeCell ref="DN48:DN49"/>
    <mergeCell ref="DO48:DO49"/>
    <mergeCell ref="DD48:DD49"/>
    <mergeCell ref="DE48:DE49"/>
    <mergeCell ref="DF48:DF49"/>
    <mergeCell ref="DG48:DG49"/>
    <mergeCell ref="DH48:DH49"/>
    <mergeCell ref="DI48:DI49"/>
    <mergeCell ref="CX48:CX49"/>
    <mergeCell ref="CY48:CY49"/>
    <mergeCell ref="CZ48:CZ49"/>
    <mergeCell ref="DA48:DA49"/>
    <mergeCell ref="DB48:DB49"/>
    <mergeCell ref="DC48:DC49"/>
    <mergeCell ref="CR48:CR49"/>
    <mergeCell ref="CS48:CS49"/>
    <mergeCell ref="CT48:CT49"/>
    <mergeCell ref="CU48:CU49"/>
    <mergeCell ref="M50:M51"/>
    <mergeCell ref="N50:N51"/>
    <mergeCell ref="O50:P50"/>
    <mergeCell ref="Q50:Q51"/>
    <mergeCell ref="R50:S50"/>
    <mergeCell ref="T50:U50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AT50:AU50"/>
    <mergeCell ref="AV50:AW50"/>
    <mergeCell ref="AX50:AY50"/>
    <mergeCell ref="AZ50:BA50"/>
    <mergeCell ref="BB50:BC50"/>
    <mergeCell ref="BD50:BE50"/>
    <mergeCell ref="AH50:AI50"/>
    <mergeCell ref="AJ50:AK50"/>
    <mergeCell ref="AL50:AM50"/>
    <mergeCell ref="AN50:AO50"/>
    <mergeCell ref="AP50:AQ50"/>
    <mergeCell ref="AR50:AS50"/>
    <mergeCell ref="V50:W50"/>
    <mergeCell ref="X50:Y50"/>
    <mergeCell ref="Z50:AA50"/>
    <mergeCell ref="AB50:AC50"/>
    <mergeCell ref="AD50:AE50"/>
    <mergeCell ref="AF50:AG50"/>
    <mergeCell ref="CX50:CX51"/>
    <mergeCell ref="CY50:CY51"/>
    <mergeCell ref="CZ50:CZ51"/>
    <mergeCell ref="CO50:CO51"/>
    <mergeCell ref="CP50:CP51"/>
    <mergeCell ref="CQ50:CQ51"/>
    <mergeCell ref="CR50:CR51"/>
    <mergeCell ref="CS50:CS51"/>
    <mergeCell ref="CT50:CT51"/>
    <mergeCell ref="BF50:BG50"/>
    <mergeCell ref="BH50:BI50"/>
    <mergeCell ref="BJ50:BK50"/>
    <mergeCell ref="BL50:BM50"/>
    <mergeCell ref="BN50:BO50"/>
    <mergeCell ref="BP50:BQ50"/>
    <mergeCell ref="CJ51:CK51"/>
    <mergeCell ref="CL51:CL52"/>
    <mergeCell ref="CM51:CM52"/>
    <mergeCell ref="CR52:CR53"/>
    <mergeCell ref="BF52:BG52"/>
    <mergeCell ref="A52:A53"/>
    <mergeCell ref="B52:B53"/>
    <mergeCell ref="C52:C53"/>
    <mergeCell ref="D52:D53"/>
    <mergeCell ref="E52:E53"/>
    <mergeCell ref="F52:F53"/>
    <mergeCell ref="G52:G53"/>
    <mergeCell ref="DM50:DM51"/>
    <mergeCell ref="DN50:DN51"/>
    <mergeCell ref="DO50:DO51"/>
    <mergeCell ref="DP50:DP51"/>
    <mergeCell ref="BX51:BX52"/>
    <mergeCell ref="BY51:BY52"/>
    <mergeCell ref="CB51:CC51"/>
    <mergeCell ref="CD51:CE51"/>
    <mergeCell ref="CF51:CG51"/>
    <mergeCell ref="CH51:CI51"/>
    <mergeCell ref="DG50:DG51"/>
    <mergeCell ref="DH50:DH51"/>
    <mergeCell ref="DI50:DI51"/>
    <mergeCell ref="DJ50:DJ51"/>
    <mergeCell ref="DK50:DK51"/>
    <mergeCell ref="DL50:DL51"/>
    <mergeCell ref="DA50:DA51"/>
    <mergeCell ref="DB50:DB51"/>
    <mergeCell ref="DC50:DC51"/>
    <mergeCell ref="DD50:DD51"/>
    <mergeCell ref="DE50:DE51"/>
    <mergeCell ref="DF50:DF51"/>
    <mergeCell ref="AJ52:AK52"/>
    <mergeCell ref="AL52:AM52"/>
    <mergeCell ref="AN52:AO52"/>
    <mergeCell ref="AP52:AQ52"/>
    <mergeCell ref="AR52:AS52"/>
    <mergeCell ref="AT52:AU52"/>
    <mergeCell ref="X52:Y52"/>
    <mergeCell ref="Z52:AA52"/>
    <mergeCell ref="AB52:AC52"/>
    <mergeCell ref="AD52:AE52"/>
    <mergeCell ref="AF52:AG52"/>
    <mergeCell ref="AH52:AI52"/>
    <mergeCell ref="N52:N53"/>
    <mergeCell ref="O52:P52"/>
    <mergeCell ref="Q52:Q53"/>
    <mergeCell ref="R52:S52"/>
    <mergeCell ref="T52:U52"/>
    <mergeCell ref="V52:W52"/>
    <mergeCell ref="CP52:CP53"/>
    <mergeCell ref="CQ52:CQ53"/>
    <mergeCell ref="BX53:BX54"/>
    <mergeCell ref="BY53:BY54"/>
    <mergeCell ref="BZ53:CA53"/>
    <mergeCell ref="CD53:CE53"/>
    <mergeCell ref="BH52:BI52"/>
    <mergeCell ref="BJ52:BK52"/>
    <mergeCell ref="BL52:BM52"/>
    <mergeCell ref="BN52:BO52"/>
    <mergeCell ref="BP52:BQ52"/>
    <mergeCell ref="BR52:BS52"/>
    <mergeCell ref="AV52:AW52"/>
    <mergeCell ref="AX52:AY52"/>
    <mergeCell ref="AZ52:BA52"/>
    <mergeCell ref="BB52:BC52"/>
    <mergeCell ref="BD52:BE52"/>
    <mergeCell ref="A54:A55"/>
    <mergeCell ref="B54:B55"/>
    <mergeCell ref="C54:C55"/>
    <mergeCell ref="D54:D55"/>
    <mergeCell ref="E54:E55"/>
    <mergeCell ref="DK52:DK53"/>
    <mergeCell ref="DL52:DL53"/>
    <mergeCell ref="DM52:DM53"/>
    <mergeCell ref="DN52:DN53"/>
    <mergeCell ref="DO52:DO53"/>
    <mergeCell ref="DP52:DP53"/>
    <mergeCell ref="DE52:DE53"/>
    <mergeCell ref="DF52:DF53"/>
    <mergeCell ref="DG52:DG53"/>
    <mergeCell ref="DH52:DH53"/>
    <mergeCell ref="DI52:DI53"/>
    <mergeCell ref="DJ52:DJ53"/>
    <mergeCell ref="CY52:CY53"/>
    <mergeCell ref="CZ52:CZ53"/>
    <mergeCell ref="DA52:DA53"/>
    <mergeCell ref="DB52:DB53"/>
    <mergeCell ref="DC52:DC53"/>
    <mergeCell ref="DD52:DD53"/>
    <mergeCell ref="CS52:CS53"/>
    <mergeCell ref="CT52:CT53"/>
    <mergeCell ref="CU52:CU53"/>
    <mergeCell ref="CV52:CV53"/>
    <mergeCell ref="CW52:CW53"/>
    <mergeCell ref="CX52:CX53"/>
    <mergeCell ref="BT52:BU52"/>
    <mergeCell ref="BV52:BV53"/>
    <mergeCell ref="CO52:CO53"/>
    <mergeCell ref="L54:L55"/>
    <mergeCell ref="M54:M55"/>
    <mergeCell ref="N54:N55"/>
    <mergeCell ref="O54:P54"/>
    <mergeCell ref="Q54:Q55"/>
    <mergeCell ref="R54:S54"/>
    <mergeCell ref="F54:F55"/>
    <mergeCell ref="G54:G55"/>
    <mergeCell ref="H54:H55"/>
    <mergeCell ref="I54:I55"/>
    <mergeCell ref="J54:J55"/>
    <mergeCell ref="K54:K55"/>
    <mergeCell ref="CF53:CG53"/>
    <mergeCell ref="CH53:CI53"/>
    <mergeCell ref="CJ53:CK53"/>
    <mergeCell ref="CL53:CL54"/>
    <mergeCell ref="CM53:CM54"/>
    <mergeCell ref="H52:H53"/>
    <mergeCell ref="I52:I53"/>
    <mergeCell ref="J52:J53"/>
    <mergeCell ref="K52:K53"/>
    <mergeCell ref="L52:L53"/>
    <mergeCell ref="M52:M53"/>
    <mergeCell ref="AR54:AS54"/>
    <mergeCell ref="AT54:AU54"/>
    <mergeCell ref="AV54:AW54"/>
    <mergeCell ref="AX54:AY54"/>
    <mergeCell ref="AZ54:BA54"/>
    <mergeCell ref="BB54:BC54"/>
    <mergeCell ref="AF54:AG54"/>
    <mergeCell ref="AH54:AI54"/>
    <mergeCell ref="AJ54:AK54"/>
    <mergeCell ref="AL54:AM54"/>
    <mergeCell ref="AN54:AO54"/>
    <mergeCell ref="AP54:AQ54"/>
    <mergeCell ref="T54:U54"/>
    <mergeCell ref="V54:W54"/>
    <mergeCell ref="X54:Y54"/>
    <mergeCell ref="Z54:AA54"/>
    <mergeCell ref="AB54:AC54"/>
    <mergeCell ref="AD54:AE54"/>
    <mergeCell ref="CU54:CU55"/>
    <mergeCell ref="CV54:CV55"/>
    <mergeCell ref="BP54:BQ54"/>
    <mergeCell ref="BR54:BS54"/>
    <mergeCell ref="BT54:BU54"/>
    <mergeCell ref="BV54:BV55"/>
    <mergeCell ref="CO54:CO55"/>
    <mergeCell ref="CP54:CP55"/>
    <mergeCell ref="CM55:CM56"/>
    <mergeCell ref="BR56:BS56"/>
    <mergeCell ref="BT56:BU56"/>
    <mergeCell ref="BV56:BV57"/>
    <mergeCell ref="BD54:BE54"/>
    <mergeCell ref="BF54:BG54"/>
    <mergeCell ref="BH54:BI54"/>
    <mergeCell ref="BJ54:BK54"/>
    <mergeCell ref="BL54:BM54"/>
    <mergeCell ref="BN54:BO54"/>
    <mergeCell ref="AT56:AU56"/>
    <mergeCell ref="AV56:AW56"/>
    <mergeCell ref="AX56:AY56"/>
    <mergeCell ref="AZ56:BA56"/>
    <mergeCell ref="BB56:BC56"/>
    <mergeCell ref="DO54:DO55"/>
    <mergeCell ref="DP54:DP55"/>
    <mergeCell ref="BX55:BX56"/>
    <mergeCell ref="BY55:BY56"/>
    <mergeCell ref="BZ55:CA55"/>
    <mergeCell ref="CB55:CC55"/>
    <mergeCell ref="CF55:CG55"/>
    <mergeCell ref="CH55:CI55"/>
    <mergeCell ref="CJ55:CK55"/>
    <mergeCell ref="CL55:CL56"/>
    <mergeCell ref="DI54:DI55"/>
    <mergeCell ref="DJ54:DJ55"/>
    <mergeCell ref="DK54:DK55"/>
    <mergeCell ref="DL54:DL55"/>
    <mergeCell ref="DM54:DM55"/>
    <mergeCell ref="DN54:DN55"/>
    <mergeCell ref="DC54:DC55"/>
    <mergeCell ref="DD54:DD55"/>
    <mergeCell ref="DE54:DE55"/>
    <mergeCell ref="DF54:DF55"/>
    <mergeCell ref="DG54:DG55"/>
    <mergeCell ref="DH54:DH55"/>
    <mergeCell ref="CW54:CW55"/>
    <mergeCell ref="CX54:CX55"/>
    <mergeCell ref="CY54:CY55"/>
    <mergeCell ref="CZ54:CZ55"/>
    <mergeCell ref="DA54:DA55"/>
    <mergeCell ref="DB54:DB55"/>
    <mergeCell ref="CQ54:CQ55"/>
    <mergeCell ref="CR54:CR55"/>
    <mergeCell ref="CS54:CS55"/>
    <mergeCell ref="CT54:CT55"/>
    <mergeCell ref="M56:M57"/>
    <mergeCell ref="N56:N57"/>
    <mergeCell ref="O56:P56"/>
    <mergeCell ref="Q56:Q57"/>
    <mergeCell ref="R56:S56"/>
    <mergeCell ref="T56:U56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BD56:BE56"/>
    <mergeCell ref="AH56:AI56"/>
    <mergeCell ref="AJ56:AK56"/>
    <mergeCell ref="AL56:AM56"/>
    <mergeCell ref="AN56:AO56"/>
    <mergeCell ref="AP56:AQ56"/>
    <mergeCell ref="AR56:AS56"/>
    <mergeCell ref="V56:W56"/>
    <mergeCell ref="X56:Y56"/>
    <mergeCell ref="Z56:AA56"/>
    <mergeCell ref="AB56:AC56"/>
    <mergeCell ref="AD56:AE56"/>
    <mergeCell ref="AF56:AG56"/>
    <mergeCell ref="CU56:CU57"/>
    <mergeCell ref="CV56:CV57"/>
    <mergeCell ref="CW56:CW57"/>
    <mergeCell ref="CX56:CX57"/>
    <mergeCell ref="CY56:CY57"/>
    <mergeCell ref="CZ56:CZ57"/>
    <mergeCell ref="CO56:CO57"/>
    <mergeCell ref="CP56:CP57"/>
    <mergeCell ref="CQ56:CQ57"/>
    <mergeCell ref="CR56:CR57"/>
    <mergeCell ref="CS56:CS57"/>
    <mergeCell ref="CT56:CT57"/>
    <mergeCell ref="BF56:BG56"/>
    <mergeCell ref="BH56:BI56"/>
    <mergeCell ref="BJ56:BK56"/>
    <mergeCell ref="BL56:BM56"/>
    <mergeCell ref="BN56:BO56"/>
    <mergeCell ref="BP56:BQ56"/>
    <mergeCell ref="CJ57:CK57"/>
    <mergeCell ref="CL57:CL58"/>
    <mergeCell ref="CM57:CM58"/>
    <mergeCell ref="CR58:CR59"/>
    <mergeCell ref="BF58:BG58"/>
    <mergeCell ref="A58:A59"/>
    <mergeCell ref="B58:B59"/>
    <mergeCell ref="C58:C59"/>
    <mergeCell ref="D58:D59"/>
    <mergeCell ref="E58:E59"/>
    <mergeCell ref="F58:F59"/>
    <mergeCell ref="G58:G59"/>
    <mergeCell ref="DM56:DM57"/>
    <mergeCell ref="DN56:DN57"/>
    <mergeCell ref="DO56:DO57"/>
    <mergeCell ref="DP56:DP57"/>
    <mergeCell ref="BX57:BX58"/>
    <mergeCell ref="BY57:BY58"/>
    <mergeCell ref="BZ57:CA57"/>
    <mergeCell ref="CB57:CC57"/>
    <mergeCell ref="CD57:CE57"/>
    <mergeCell ref="CH57:CI57"/>
    <mergeCell ref="DG56:DG57"/>
    <mergeCell ref="DH56:DH57"/>
    <mergeCell ref="DI56:DI57"/>
    <mergeCell ref="DJ56:DJ57"/>
    <mergeCell ref="DK56:DK57"/>
    <mergeCell ref="DL56:DL57"/>
    <mergeCell ref="DA56:DA57"/>
    <mergeCell ref="DB56:DB57"/>
    <mergeCell ref="DC56:DC57"/>
    <mergeCell ref="DD56:DD57"/>
    <mergeCell ref="DE56:DE57"/>
    <mergeCell ref="DF56:DF57"/>
    <mergeCell ref="AJ58:AK58"/>
    <mergeCell ref="AL58:AM58"/>
    <mergeCell ref="AN58:AO58"/>
    <mergeCell ref="AP58:AQ58"/>
    <mergeCell ref="AR58:AS58"/>
    <mergeCell ref="AT58:AU58"/>
    <mergeCell ref="X58:Y58"/>
    <mergeCell ref="Z58:AA58"/>
    <mergeCell ref="AB58:AC58"/>
    <mergeCell ref="AD58:AE58"/>
    <mergeCell ref="AF58:AG58"/>
    <mergeCell ref="AH58:AI58"/>
    <mergeCell ref="N58:N59"/>
    <mergeCell ref="O58:P58"/>
    <mergeCell ref="Q58:Q59"/>
    <mergeCell ref="R58:S58"/>
    <mergeCell ref="T58:U58"/>
    <mergeCell ref="V58:W58"/>
    <mergeCell ref="CP58:CP59"/>
    <mergeCell ref="CQ58:CQ59"/>
    <mergeCell ref="BX59:BX60"/>
    <mergeCell ref="BY59:BY60"/>
    <mergeCell ref="BZ59:CA59"/>
    <mergeCell ref="CB59:CC59"/>
    <mergeCell ref="BH58:BI58"/>
    <mergeCell ref="BJ58:BK58"/>
    <mergeCell ref="BL58:BM58"/>
    <mergeCell ref="BN58:BO58"/>
    <mergeCell ref="BP58:BQ58"/>
    <mergeCell ref="BR58:BS58"/>
    <mergeCell ref="AV58:AW58"/>
    <mergeCell ref="AX58:AY58"/>
    <mergeCell ref="AZ58:BA58"/>
    <mergeCell ref="BB58:BC58"/>
    <mergeCell ref="BD58:BE58"/>
    <mergeCell ref="A60:A61"/>
    <mergeCell ref="B60:B61"/>
    <mergeCell ref="C60:C61"/>
    <mergeCell ref="D60:D61"/>
    <mergeCell ref="E60:E61"/>
    <mergeCell ref="DK58:DK59"/>
    <mergeCell ref="DL58:DL59"/>
    <mergeCell ref="DM58:DM59"/>
    <mergeCell ref="DN58:DN59"/>
    <mergeCell ref="DO58:DO59"/>
    <mergeCell ref="DP58:DP59"/>
    <mergeCell ref="DE58:DE59"/>
    <mergeCell ref="DF58:DF59"/>
    <mergeCell ref="DG58:DG59"/>
    <mergeCell ref="DH58:DH59"/>
    <mergeCell ref="DI58:DI59"/>
    <mergeCell ref="DJ58:DJ59"/>
    <mergeCell ref="CY58:CY59"/>
    <mergeCell ref="CZ58:CZ59"/>
    <mergeCell ref="DA58:DA59"/>
    <mergeCell ref="DB58:DB59"/>
    <mergeCell ref="DC58:DC59"/>
    <mergeCell ref="DD58:DD59"/>
    <mergeCell ref="CS58:CS59"/>
    <mergeCell ref="CT58:CT59"/>
    <mergeCell ref="CU58:CU59"/>
    <mergeCell ref="CV58:CV59"/>
    <mergeCell ref="CW58:CW59"/>
    <mergeCell ref="CX58:CX59"/>
    <mergeCell ref="BT58:BU58"/>
    <mergeCell ref="BV58:BV59"/>
    <mergeCell ref="CO58:CO59"/>
    <mergeCell ref="L60:L61"/>
    <mergeCell ref="M60:M61"/>
    <mergeCell ref="N60:N61"/>
    <mergeCell ref="O60:P60"/>
    <mergeCell ref="Q60:Q61"/>
    <mergeCell ref="R60:S60"/>
    <mergeCell ref="F60:F61"/>
    <mergeCell ref="G60:G61"/>
    <mergeCell ref="H60:H61"/>
    <mergeCell ref="I60:I61"/>
    <mergeCell ref="J60:J61"/>
    <mergeCell ref="K60:K61"/>
    <mergeCell ref="CD59:CE59"/>
    <mergeCell ref="CF59:CG59"/>
    <mergeCell ref="CJ59:CK59"/>
    <mergeCell ref="CL59:CL60"/>
    <mergeCell ref="CM59:CM60"/>
    <mergeCell ref="H58:H59"/>
    <mergeCell ref="I58:I59"/>
    <mergeCell ref="J58:J59"/>
    <mergeCell ref="K58:K59"/>
    <mergeCell ref="L58:L59"/>
    <mergeCell ref="M58:M59"/>
    <mergeCell ref="AR60:AS60"/>
    <mergeCell ref="AT60:AU60"/>
    <mergeCell ref="AV60:AW60"/>
    <mergeCell ref="AX60:AY60"/>
    <mergeCell ref="AZ60:BA60"/>
    <mergeCell ref="BB60:BC60"/>
    <mergeCell ref="AF60:AG60"/>
    <mergeCell ref="AH60:AI60"/>
    <mergeCell ref="AJ60:AK60"/>
    <mergeCell ref="AL60:AM60"/>
    <mergeCell ref="AN60:AO60"/>
    <mergeCell ref="AP60:AQ60"/>
    <mergeCell ref="T60:U60"/>
    <mergeCell ref="V60:W60"/>
    <mergeCell ref="X60:Y60"/>
    <mergeCell ref="Z60:AA60"/>
    <mergeCell ref="AB60:AC60"/>
    <mergeCell ref="AD60:AE60"/>
    <mergeCell ref="CR60:CR61"/>
    <mergeCell ref="CS60:CS61"/>
    <mergeCell ref="CT60:CT61"/>
    <mergeCell ref="CU60:CU61"/>
    <mergeCell ref="CV60:CV61"/>
    <mergeCell ref="BP60:BQ60"/>
    <mergeCell ref="BR60:BS60"/>
    <mergeCell ref="BT60:BU60"/>
    <mergeCell ref="BV60:BV61"/>
    <mergeCell ref="CO60:CO61"/>
    <mergeCell ref="CP60:CP61"/>
    <mergeCell ref="CM61:CM62"/>
    <mergeCell ref="BD60:BE60"/>
    <mergeCell ref="BF60:BG60"/>
    <mergeCell ref="BH60:BI60"/>
    <mergeCell ref="BJ60:BK60"/>
    <mergeCell ref="BL60:BM60"/>
    <mergeCell ref="BN60:BO60"/>
    <mergeCell ref="C64:K64"/>
    <mergeCell ref="M64:S64"/>
    <mergeCell ref="T64:AS64"/>
    <mergeCell ref="DO60:DO61"/>
    <mergeCell ref="DP60:DP61"/>
    <mergeCell ref="BX61:BX62"/>
    <mergeCell ref="BY61:BY62"/>
    <mergeCell ref="BZ61:CA61"/>
    <mergeCell ref="CB61:CC61"/>
    <mergeCell ref="CD61:CE61"/>
    <mergeCell ref="CF61:CG61"/>
    <mergeCell ref="CH61:CI61"/>
    <mergeCell ref="CL61:CL62"/>
    <mergeCell ref="DI60:DI61"/>
    <mergeCell ref="DJ60:DJ61"/>
    <mergeCell ref="DK60:DK61"/>
    <mergeCell ref="DL60:DL61"/>
    <mergeCell ref="DM60:DM61"/>
    <mergeCell ref="DN60:DN61"/>
    <mergeCell ref="DC60:DC61"/>
    <mergeCell ref="DD60:DD61"/>
    <mergeCell ref="DE60:DE61"/>
    <mergeCell ref="DF60:DF61"/>
    <mergeCell ref="DG60:DG61"/>
    <mergeCell ref="DH60:DH61"/>
    <mergeCell ref="CW60:CW61"/>
    <mergeCell ref="CX60:CX61"/>
    <mergeCell ref="CY60:CY61"/>
    <mergeCell ref="CZ60:CZ61"/>
    <mergeCell ref="DA60:DA61"/>
    <mergeCell ref="DB60:DB61"/>
    <mergeCell ref="CQ60:CQ61"/>
  </mergeCells>
  <conditionalFormatting sqref="T6:U6">
    <cfRule type="cellIs" dxfId="5948" priority="1670" operator="equal">
      <formula>3</formula>
    </cfRule>
  </conditionalFormatting>
  <conditionalFormatting sqref="V6:W6">
    <cfRule type="cellIs" dxfId="5947" priority="1669" operator="equal">
      <formula>3</formula>
    </cfRule>
  </conditionalFormatting>
  <conditionalFormatting sqref="X6:Y6">
    <cfRule type="cellIs" dxfId="5946" priority="1668" operator="equal">
      <formula>3</formula>
    </cfRule>
  </conditionalFormatting>
  <conditionalFormatting sqref="Z6:AA6">
    <cfRule type="cellIs" dxfId="5945" priority="1667" operator="equal">
      <formula>3</formula>
    </cfRule>
  </conditionalFormatting>
  <conditionalFormatting sqref="AB6:AC6">
    <cfRule type="cellIs" dxfId="5944" priority="1666" operator="equal">
      <formula>3</formula>
    </cfRule>
  </conditionalFormatting>
  <conditionalFormatting sqref="AD6:AE6">
    <cfRule type="cellIs" dxfId="5943" priority="1665" operator="equal">
      <formula>3</formula>
    </cfRule>
  </conditionalFormatting>
  <conditionalFormatting sqref="AF6:AG6">
    <cfRule type="cellIs" dxfId="5942" priority="1664" operator="equal">
      <formula>3</formula>
    </cfRule>
  </conditionalFormatting>
  <conditionalFormatting sqref="AH6:AI6">
    <cfRule type="cellIs" dxfId="5941" priority="1663" operator="equal">
      <formula>3</formula>
    </cfRule>
  </conditionalFormatting>
  <conditionalFormatting sqref="AJ6:AK6">
    <cfRule type="cellIs" dxfId="5940" priority="1662" operator="equal">
      <formula>3</formula>
    </cfRule>
  </conditionalFormatting>
  <conditionalFormatting sqref="AL6:AM6">
    <cfRule type="cellIs" dxfId="5939" priority="1661" operator="equal">
      <formula>3</formula>
    </cfRule>
  </conditionalFormatting>
  <conditionalFormatting sqref="BR60:BS60">
    <cfRule type="cellIs" dxfId="5938" priority="935" operator="equal">
      <formula>3</formula>
    </cfRule>
  </conditionalFormatting>
  <conditionalFormatting sqref="AN6:AO6">
    <cfRule type="cellIs" dxfId="5937" priority="1660" operator="equal">
      <formula>3</formula>
    </cfRule>
  </conditionalFormatting>
  <conditionalFormatting sqref="AP6:AQ6">
    <cfRule type="cellIs" dxfId="5936" priority="1659" operator="equal">
      <formula>3</formula>
    </cfRule>
  </conditionalFormatting>
  <conditionalFormatting sqref="AR6:AS6">
    <cfRule type="cellIs" dxfId="5935" priority="1658" operator="equal">
      <formula>3</formula>
    </cfRule>
  </conditionalFormatting>
  <conditionalFormatting sqref="AT6:AU6">
    <cfRule type="cellIs" dxfId="5934" priority="1657" operator="equal">
      <formula>3</formula>
    </cfRule>
  </conditionalFormatting>
  <conditionalFormatting sqref="AV6:AW6">
    <cfRule type="cellIs" dxfId="5933" priority="1656" operator="equal">
      <formula>3</formula>
    </cfRule>
  </conditionalFormatting>
  <conditionalFormatting sqref="AX6:AY6">
    <cfRule type="cellIs" dxfId="5932" priority="1655" operator="equal">
      <formula>3</formula>
    </cfRule>
  </conditionalFormatting>
  <conditionalFormatting sqref="AZ6:BA6">
    <cfRule type="cellIs" dxfId="5931" priority="1654" operator="equal">
      <formula>3</formula>
    </cfRule>
  </conditionalFormatting>
  <conditionalFormatting sqref="BB6:BC6">
    <cfRule type="cellIs" dxfId="5930" priority="1653" operator="equal">
      <formula>3</formula>
    </cfRule>
  </conditionalFormatting>
  <conditionalFormatting sqref="BD6:BE6">
    <cfRule type="cellIs" dxfId="5929" priority="1652" operator="equal">
      <formula>3</formula>
    </cfRule>
  </conditionalFormatting>
  <conditionalFormatting sqref="BF6:BG6">
    <cfRule type="cellIs" dxfId="5928" priority="1651" operator="equal">
      <formula>3</formula>
    </cfRule>
  </conditionalFormatting>
  <conditionalFormatting sqref="BH6:BI6">
    <cfRule type="cellIs" dxfId="5927" priority="1650" operator="equal">
      <formula>3</formula>
    </cfRule>
  </conditionalFormatting>
  <conditionalFormatting sqref="BJ6:BK6">
    <cfRule type="cellIs" dxfId="5926" priority="1649" operator="equal">
      <formula>3</formula>
    </cfRule>
  </conditionalFormatting>
  <conditionalFormatting sqref="BL6:BM6">
    <cfRule type="cellIs" dxfId="5925" priority="1648" operator="equal">
      <formula>3</formula>
    </cfRule>
  </conditionalFormatting>
  <conditionalFormatting sqref="BN6:BO6">
    <cfRule type="cellIs" dxfId="5924" priority="1647" operator="equal">
      <formula>3</formula>
    </cfRule>
  </conditionalFormatting>
  <conditionalFormatting sqref="BP6:BQ6">
    <cfRule type="cellIs" dxfId="5923" priority="1646" operator="equal">
      <formula>3</formula>
    </cfRule>
  </conditionalFormatting>
  <conditionalFormatting sqref="BR6:BS6">
    <cfRule type="cellIs" dxfId="5922" priority="1645" operator="equal">
      <formula>3</formula>
    </cfRule>
  </conditionalFormatting>
  <conditionalFormatting sqref="BT6:BU6">
    <cfRule type="cellIs" dxfId="5921" priority="1644" operator="equal">
      <formula>3</formula>
    </cfRule>
  </conditionalFormatting>
  <conditionalFormatting sqref="R8:S8">
    <cfRule type="cellIs" dxfId="5920" priority="1643" operator="equal">
      <formula>3</formula>
    </cfRule>
  </conditionalFormatting>
  <conditionalFormatting sqref="V8:W8">
    <cfRule type="cellIs" dxfId="5919" priority="1642" operator="equal">
      <formula>3</formula>
    </cfRule>
  </conditionalFormatting>
  <conditionalFormatting sqref="X8:Y8">
    <cfRule type="cellIs" dxfId="5918" priority="1641" operator="equal">
      <formula>3</formula>
    </cfRule>
  </conditionalFormatting>
  <conditionalFormatting sqref="Z8:AA8">
    <cfRule type="cellIs" dxfId="5917" priority="1640" operator="equal">
      <formula>3</formula>
    </cfRule>
  </conditionalFormatting>
  <conditionalFormatting sqref="AB8:AC8">
    <cfRule type="cellIs" dxfId="5916" priority="1639" operator="equal">
      <formula>3</formula>
    </cfRule>
  </conditionalFormatting>
  <conditionalFormatting sqref="AD8:AE8">
    <cfRule type="cellIs" dxfId="5915" priority="1638" operator="equal">
      <formula>3</formula>
    </cfRule>
  </conditionalFormatting>
  <conditionalFormatting sqref="AF8:AG8">
    <cfRule type="cellIs" dxfId="5914" priority="1637" operator="equal">
      <formula>3</formula>
    </cfRule>
  </conditionalFormatting>
  <conditionalFormatting sqref="AH8:AI8">
    <cfRule type="cellIs" dxfId="5913" priority="1636" operator="equal">
      <formula>3</formula>
    </cfRule>
  </conditionalFormatting>
  <conditionalFormatting sqref="AJ8:AK8">
    <cfRule type="cellIs" dxfId="5912" priority="1635" operator="equal">
      <formula>3</formula>
    </cfRule>
  </conditionalFormatting>
  <conditionalFormatting sqref="AL8:AM8">
    <cfRule type="cellIs" dxfId="5911" priority="1634" operator="equal">
      <formula>3</formula>
    </cfRule>
  </conditionalFormatting>
  <conditionalFormatting sqref="AN8:AO8">
    <cfRule type="cellIs" dxfId="5910" priority="1633" operator="equal">
      <formula>3</formula>
    </cfRule>
  </conditionalFormatting>
  <conditionalFormatting sqref="AP8:AQ8">
    <cfRule type="cellIs" dxfId="5909" priority="1632" operator="equal">
      <formula>3</formula>
    </cfRule>
  </conditionalFormatting>
  <conditionalFormatting sqref="AR8:AS8">
    <cfRule type="cellIs" dxfId="5908" priority="1631" operator="equal">
      <formula>3</formula>
    </cfRule>
  </conditionalFormatting>
  <conditionalFormatting sqref="AT8:AU8">
    <cfRule type="cellIs" dxfId="5907" priority="1630" operator="equal">
      <formula>3</formula>
    </cfRule>
  </conditionalFormatting>
  <conditionalFormatting sqref="AV8:AW8">
    <cfRule type="cellIs" dxfId="5906" priority="1629" operator="equal">
      <formula>3</formula>
    </cfRule>
  </conditionalFormatting>
  <conditionalFormatting sqref="AX8:AY8">
    <cfRule type="cellIs" dxfId="5905" priority="1628" operator="equal">
      <formula>3</formula>
    </cfRule>
  </conditionalFormatting>
  <conditionalFormatting sqref="AZ8:BA8">
    <cfRule type="cellIs" dxfId="5904" priority="1627" operator="equal">
      <formula>3</formula>
    </cfRule>
  </conditionalFormatting>
  <conditionalFormatting sqref="BB8:BC8">
    <cfRule type="cellIs" dxfId="5903" priority="1626" operator="equal">
      <formula>3</formula>
    </cfRule>
  </conditionalFormatting>
  <conditionalFormatting sqref="BD8:BE8">
    <cfRule type="cellIs" dxfId="5902" priority="1625" operator="equal">
      <formula>3</formula>
    </cfRule>
  </conditionalFormatting>
  <conditionalFormatting sqref="BF8:BG8">
    <cfRule type="cellIs" dxfId="5901" priority="1624" operator="equal">
      <formula>3</formula>
    </cfRule>
  </conditionalFormatting>
  <conditionalFormatting sqref="BH8:BI8">
    <cfRule type="cellIs" dxfId="5900" priority="1623" operator="equal">
      <formula>3</formula>
    </cfRule>
  </conditionalFormatting>
  <conditionalFormatting sqref="BJ8:BK8">
    <cfRule type="cellIs" dxfId="5899" priority="1622" operator="equal">
      <formula>3</formula>
    </cfRule>
  </conditionalFormatting>
  <conditionalFormatting sqref="BL8:BM8">
    <cfRule type="cellIs" dxfId="5898" priority="1621" operator="equal">
      <formula>3</formula>
    </cfRule>
  </conditionalFormatting>
  <conditionalFormatting sqref="BN8:BO8">
    <cfRule type="cellIs" dxfId="5897" priority="1620" operator="equal">
      <formula>3</formula>
    </cfRule>
  </conditionalFormatting>
  <conditionalFormatting sqref="BP8:BQ8">
    <cfRule type="cellIs" dxfId="5896" priority="1619" operator="equal">
      <formula>3</formula>
    </cfRule>
  </conditionalFormatting>
  <conditionalFormatting sqref="BR8:BS8">
    <cfRule type="cellIs" dxfId="5895" priority="1618" operator="equal">
      <formula>3</formula>
    </cfRule>
  </conditionalFormatting>
  <conditionalFormatting sqref="BT8:BU8">
    <cfRule type="cellIs" dxfId="5894" priority="1617" operator="equal">
      <formula>3</formula>
    </cfRule>
  </conditionalFormatting>
  <conditionalFormatting sqref="R10:S10">
    <cfRule type="cellIs" dxfId="5893" priority="1616" operator="equal">
      <formula>3</formula>
    </cfRule>
  </conditionalFormatting>
  <conditionalFormatting sqref="T10:U10">
    <cfRule type="cellIs" dxfId="5892" priority="1615" operator="equal">
      <formula>3</formula>
    </cfRule>
  </conditionalFormatting>
  <conditionalFormatting sqref="X10:Y10">
    <cfRule type="cellIs" dxfId="5891" priority="1614" operator="equal">
      <formula>3</formula>
    </cfRule>
  </conditionalFormatting>
  <conditionalFormatting sqref="Z10:AA10">
    <cfRule type="cellIs" dxfId="5890" priority="1613" operator="equal">
      <formula>3</formula>
    </cfRule>
  </conditionalFormatting>
  <conditionalFormatting sqref="AB10:AC10">
    <cfRule type="cellIs" dxfId="5889" priority="1612" operator="equal">
      <formula>3</formula>
    </cfRule>
  </conditionalFormatting>
  <conditionalFormatting sqref="AD10:AE10">
    <cfRule type="cellIs" dxfId="5888" priority="1611" operator="equal">
      <formula>3</formula>
    </cfRule>
  </conditionalFormatting>
  <conditionalFormatting sqref="AF10:AG10">
    <cfRule type="cellIs" dxfId="5887" priority="1610" operator="equal">
      <formula>3</formula>
    </cfRule>
  </conditionalFormatting>
  <conditionalFormatting sqref="AH10:AI10">
    <cfRule type="cellIs" dxfId="5886" priority="1609" operator="equal">
      <formula>3</formula>
    </cfRule>
  </conditionalFormatting>
  <conditionalFormatting sqref="AJ10:AK10">
    <cfRule type="cellIs" dxfId="5885" priority="1608" operator="equal">
      <formula>3</formula>
    </cfRule>
  </conditionalFormatting>
  <conditionalFormatting sqref="AL10:AM10">
    <cfRule type="cellIs" dxfId="5884" priority="1607" operator="equal">
      <formula>3</formula>
    </cfRule>
  </conditionalFormatting>
  <conditionalFormatting sqref="AN10:AO10">
    <cfRule type="cellIs" dxfId="5883" priority="1606" operator="equal">
      <formula>3</formula>
    </cfRule>
  </conditionalFormatting>
  <conditionalFormatting sqref="AP10:AQ10">
    <cfRule type="cellIs" dxfId="5882" priority="1605" operator="equal">
      <formula>3</formula>
    </cfRule>
  </conditionalFormatting>
  <conditionalFormatting sqref="AR10:AS10">
    <cfRule type="cellIs" dxfId="5881" priority="1604" operator="equal">
      <formula>3</formula>
    </cfRule>
  </conditionalFormatting>
  <conditionalFormatting sqref="AT10:AU10">
    <cfRule type="cellIs" dxfId="5880" priority="1603" operator="equal">
      <formula>3</formula>
    </cfRule>
  </conditionalFormatting>
  <conditionalFormatting sqref="AV10:AW10">
    <cfRule type="cellIs" dxfId="5879" priority="1602" operator="equal">
      <formula>3</formula>
    </cfRule>
  </conditionalFormatting>
  <conditionalFormatting sqref="AX10:AY10">
    <cfRule type="cellIs" dxfId="5878" priority="1601" operator="equal">
      <formula>3</formula>
    </cfRule>
  </conditionalFormatting>
  <conditionalFormatting sqref="AZ10:BA10">
    <cfRule type="cellIs" dxfId="5877" priority="1600" operator="equal">
      <formula>3</formula>
    </cfRule>
  </conditionalFormatting>
  <conditionalFormatting sqref="BB10:BC10">
    <cfRule type="cellIs" dxfId="5876" priority="1599" operator="equal">
      <formula>3</formula>
    </cfRule>
  </conditionalFormatting>
  <conditionalFormatting sqref="BD10:BE10">
    <cfRule type="cellIs" dxfId="5875" priority="1598" operator="equal">
      <formula>3</formula>
    </cfRule>
  </conditionalFormatting>
  <conditionalFormatting sqref="BF10:BG10">
    <cfRule type="cellIs" dxfId="5874" priority="1597" operator="equal">
      <formula>3</formula>
    </cfRule>
  </conditionalFormatting>
  <conditionalFormatting sqref="BH10:BI10">
    <cfRule type="cellIs" dxfId="5873" priority="1596" operator="equal">
      <formula>3</formula>
    </cfRule>
  </conditionalFormatting>
  <conditionalFormatting sqref="BJ10:BK10">
    <cfRule type="cellIs" dxfId="5872" priority="1595" operator="equal">
      <formula>3</formula>
    </cfRule>
  </conditionalFormatting>
  <conditionalFormatting sqref="BL10:BM10">
    <cfRule type="cellIs" dxfId="5871" priority="1594" operator="equal">
      <formula>3</formula>
    </cfRule>
  </conditionalFormatting>
  <conditionalFormatting sqref="BN10:BO10">
    <cfRule type="cellIs" dxfId="5870" priority="1593" operator="equal">
      <formula>3</formula>
    </cfRule>
  </conditionalFormatting>
  <conditionalFormatting sqref="BP10:BQ10">
    <cfRule type="cellIs" dxfId="5869" priority="1592" operator="equal">
      <formula>3</formula>
    </cfRule>
  </conditionalFormatting>
  <conditionalFormatting sqref="BR10:BS10">
    <cfRule type="cellIs" dxfId="5868" priority="1591" operator="equal">
      <formula>3</formula>
    </cfRule>
  </conditionalFormatting>
  <conditionalFormatting sqref="BT10:BU10">
    <cfRule type="cellIs" dxfId="5867" priority="1590" operator="equal">
      <formula>3</formula>
    </cfRule>
  </conditionalFormatting>
  <conditionalFormatting sqref="R12:S12">
    <cfRule type="cellIs" dxfId="5866" priority="1589" operator="equal">
      <formula>3</formula>
    </cfRule>
  </conditionalFormatting>
  <conditionalFormatting sqref="T12:U12">
    <cfRule type="cellIs" dxfId="5865" priority="1588" operator="equal">
      <formula>3</formula>
    </cfRule>
  </conditionalFormatting>
  <conditionalFormatting sqref="V12:W12">
    <cfRule type="cellIs" dxfId="5864" priority="1587" operator="equal">
      <formula>3</formula>
    </cfRule>
  </conditionalFormatting>
  <conditionalFormatting sqref="Z12:AA12">
    <cfRule type="cellIs" dxfId="5863" priority="1586" operator="equal">
      <formula>3</formula>
    </cfRule>
  </conditionalFormatting>
  <conditionalFormatting sqref="AB12:AC12">
    <cfRule type="cellIs" dxfId="5862" priority="1585" operator="equal">
      <formula>3</formula>
    </cfRule>
  </conditionalFormatting>
  <conditionalFormatting sqref="AD12:AE12">
    <cfRule type="cellIs" dxfId="5861" priority="1584" operator="equal">
      <formula>3</formula>
    </cfRule>
  </conditionalFormatting>
  <conditionalFormatting sqref="AF12:AG12">
    <cfRule type="cellIs" dxfId="5860" priority="1583" operator="equal">
      <formula>3</formula>
    </cfRule>
  </conditionalFormatting>
  <conditionalFormatting sqref="AH12:AI12">
    <cfRule type="cellIs" dxfId="5859" priority="1582" operator="equal">
      <formula>3</formula>
    </cfRule>
  </conditionalFormatting>
  <conditionalFormatting sqref="AJ12:AK12">
    <cfRule type="cellIs" dxfId="5858" priority="1581" operator="equal">
      <formula>3</formula>
    </cfRule>
  </conditionalFormatting>
  <conditionalFormatting sqref="AL12:AM12">
    <cfRule type="cellIs" dxfId="5857" priority="1580" operator="equal">
      <formula>3</formula>
    </cfRule>
  </conditionalFormatting>
  <conditionalFormatting sqref="AN12:AO12">
    <cfRule type="cellIs" dxfId="5856" priority="1579" operator="equal">
      <formula>3</formula>
    </cfRule>
  </conditionalFormatting>
  <conditionalFormatting sqref="AP12:AQ12">
    <cfRule type="cellIs" dxfId="5855" priority="1578" operator="equal">
      <formula>3</formula>
    </cfRule>
  </conditionalFormatting>
  <conditionalFormatting sqref="AR12:AS12">
    <cfRule type="cellIs" dxfId="5854" priority="1577" operator="equal">
      <formula>3</formula>
    </cfRule>
  </conditionalFormatting>
  <conditionalFormatting sqref="AT12:AU12">
    <cfRule type="cellIs" dxfId="5853" priority="1576" operator="equal">
      <formula>3</formula>
    </cfRule>
  </conditionalFormatting>
  <conditionalFormatting sqref="AV12:AW12">
    <cfRule type="cellIs" dxfId="5852" priority="1575" operator="equal">
      <formula>3</formula>
    </cfRule>
  </conditionalFormatting>
  <conditionalFormatting sqref="AX12:AY12">
    <cfRule type="cellIs" dxfId="5851" priority="1574" operator="equal">
      <formula>3</formula>
    </cfRule>
  </conditionalFormatting>
  <conditionalFormatting sqref="AZ12:BA12">
    <cfRule type="cellIs" dxfId="5850" priority="1573" operator="equal">
      <formula>3</formula>
    </cfRule>
  </conditionalFormatting>
  <conditionalFormatting sqref="BB12:BC12">
    <cfRule type="cellIs" dxfId="5849" priority="1572" operator="equal">
      <formula>3</formula>
    </cfRule>
  </conditionalFormatting>
  <conditionalFormatting sqref="BD12:BE12">
    <cfRule type="cellIs" dxfId="5848" priority="1571" operator="equal">
      <formula>3</formula>
    </cfRule>
  </conditionalFormatting>
  <conditionalFormatting sqref="BF12:BG12">
    <cfRule type="cellIs" dxfId="5847" priority="1570" operator="equal">
      <formula>3</formula>
    </cfRule>
  </conditionalFormatting>
  <conditionalFormatting sqref="BH12:BI12">
    <cfRule type="cellIs" dxfId="5846" priority="1569" operator="equal">
      <formula>3</formula>
    </cfRule>
  </conditionalFormatting>
  <conditionalFormatting sqref="BJ12:BK12">
    <cfRule type="cellIs" dxfId="5845" priority="1568" operator="equal">
      <formula>3</formula>
    </cfRule>
  </conditionalFormatting>
  <conditionalFormatting sqref="BL12:BM12">
    <cfRule type="cellIs" dxfId="5844" priority="1567" operator="equal">
      <formula>3</formula>
    </cfRule>
  </conditionalFormatting>
  <conditionalFormatting sqref="BN12:BO12">
    <cfRule type="cellIs" dxfId="5843" priority="1566" operator="equal">
      <formula>3</formula>
    </cfRule>
  </conditionalFormatting>
  <conditionalFormatting sqref="BP12:BQ12">
    <cfRule type="cellIs" dxfId="5842" priority="1565" operator="equal">
      <formula>3</formula>
    </cfRule>
  </conditionalFormatting>
  <conditionalFormatting sqref="BR12:BS12">
    <cfRule type="cellIs" dxfId="5841" priority="1564" operator="equal">
      <formula>3</formula>
    </cfRule>
  </conditionalFormatting>
  <conditionalFormatting sqref="BT12:BU12">
    <cfRule type="cellIs" dxfId="5840" priority="1563" operator="equal">
      <formula>3</formula>
    </cfRule>
  </conditionalFormatting>
  <conditionalFormatting sqref="R14:S14">
    <cfRule type="cellIs" dxfId="5839" priority="1562" operator="equal">
      <formula>3</formula>
    </cfRule>
  </conditionalFormatting>
  <conditionalFormatting sqref="T14:U14">
    <cfRule type="cellIs" dxfId="5838" priority="1561" operator="equal">
      <formula>3</formula>
    </cfRule>
  </conditionalFormatting>
  <conditionalFormatting sqref="V14:W14">
    <cfRule type="cellIs" dxfId="5837" priority="1560" operator="equal">
      <formula>3</formula>
    </cfRule>
  </conditionalFormatting>
  <conditionalFormatting sqref="X14:Y14">
    <cfRule type="cellIs" dxfId="5836" priority="1559" operator="equal">
      <formula>3</formula>
    </cfRule>
  </conditionalFormatting>
  <conditionalFormatting sqref="AB14:AC14">
    <cfRule type="cellIs" dxfId="5835" priority="1558" operator="equal">
      <formula>3</formula>
    </cfRule>
  </conditionalFormatting>
  <conditionalFormatting sqref="AD14:AE14">
    <cfRule type="cellIs" dxfId="5834" priority="1557" operator="equal">
      <formula>3</formula>
    </cfRule>
  </conditionalFormatting>
  <conditionalFormatting sqref="AF14:AG14">
    <cfRule type="cellIs" dxfId="5833" priority="1556" operator="equal">
      <formula>3</formula>
    </cfRule>
  </conditionalFormatting>
  <conditionalFormatting sqref="AH14:AI14">
    <cfRule type="cellIs" dxfId="5832" priority="1555" operator="equal">
      <formula>3</formula>
    </cfRule>
  </conditionalFormatting>
  <conditionalFormatting sqref="AJ14:AK14">
    <cfRule type="cellIs" dxfId="5831" priority="1554" operator="equal">
      <formula>3</formula>
    </cfRule>
  </conditionalFormatting>
  <conditionalFormatting sqref="AL14:AM14">
    <cfRule type="cellIs" dxfId="5830" priority="1553" operator="equal">
      <formula>3</formula>
    </cfRule>
  </conditionalFormatting>
  <conditionalFormatting sqref="AN14:AO14">
    <cfRule type="cellIs" dxfId="5829" priority="1552" operator="equal">
      <formula>3</formula>
    </cfRule>
  </conditionalFormatting>
  <conditionalFormatting sqref="AP14:AQ14">
    <cfRule type="cellIs" dxfId="5828" priority="1551" operator="equal">
      <formula>3</formula>
    </cfRule>
  </conditionalFormatting>
  <conditionalFormatting sqref="AR14:AS14">
    <cfRule type="cellIs" dxfId="5827" priority="1550" operator="equal">
      <formula>3</formula>
    </cfRule>
  </conditionalFormatting>
  <conditionalFormatting sqref="AT14:AU14">
    <cfRule type="cellIs" dxfId="5826" priority="1549" operator="equal">
      <formula>3</formula>
    </cfRule>
  </conditionalFormatting>
  <conditionalFormatting sqref="AV14:AW14">
    <cfRule type="cellIs" dxfId="5825" priority="1548" operator="equal">
      <formula>3</formula>
    </cfRule>
  </conditionalFormatting>
  <conditionalFormatting sqref="AX14:AY14">
    <cfRule type="cellIs" dxfId="5824" priority="1547" operator="equal">
      <formula>3</formula>
    </cfRule>
  </conditionalFormatting>
  <conditionalFormatting sqref="AZ14:BA14">
    <cfRule type="cellIs" dxfId="5823" priority="1546" operator="equal">
      <formula>3</formula>
    </cfRule>
  </conditionalFormatting>
  <conditionalFormatting sqref="BB14:BC14">
    <cfRule type="cellIs" dxfId="5822" priority="1545" operator="equal">
      <formula>3</formula>
    </cfRule>
  </conditionalFormatting>
  <conditionalFormatting sqref="BD14:BE14">
    <cfRule type="cellIs" dxfId="5821" priority="1544" operator="equal">
      <formula>3</formula>
    </cfRule>
  </conditionalFormatting>
  <conditionalFormatting sqref="BF14:BG14">
    <cfRule type="cellIs" dxfId="5820" priority="1543" operator="equal">
      <formula>3</formula>
    </cfRule>
  </conditionalFormatting>
  <conditionalFormatting sqref="BH14:BI14">
    <cfRule type="cellIs" dxfId="5819" priority="1542" operator="equal">
      <formula>3</formula>
    </cfRule>
  </conditionalFormatting>
  <conditionalFormatting sqref="BJ14:BK14">
    <cfRule type="cellIs" dxfId="5818" priority="1541" operator="equal">
      <formula>3</formula>
    </cfRule>
  </conditionalFormatting>
  <conditionalFormatting sqref="BL14:BM14">
    <cfRule type="cellIs" dxfId="5817" priority="1540" operator="equal">
      <formula>3</formula>
    </cfRule>
  </conditionalFormatting>
  <conditionalFormatting sqref="BN14:BO14">
    <cfRule type="cellIs" dxfId="5816" priority="1539" operator="equal">
      <formula>3</formula>
    </cfRule>
  </conditionalFormatting>
  <conditionalFormatting sqref="BP14:BQ14">
    <cfRule type="cellIs" dxfId="5815" priority="1538" operator="equal">
      <formula>3</formula>
    </cfRule>
  </conditionalFormatting>
  <conditionalFormatting sqref="BR14:BS14">
    <cfRule type="cellIs" dxfId="5814" priority="1537" operator="equal">
      <formula>3</formula>
    </cfRule>
  </conditionalFormatting>
  <conditionalFormatting sqref="BT14:BU14">
    <cfRule type="cellIs" dxfId="5813" priority="1536" operator="equal">
      <formula>3</formula>
    </cfRule>
  </conditionalFormatting>
  <conditionalFormatting sqref="R16:S16">
    <cfRule type="cellIs" dxfId="5812" priority="1535" operator="equal">
      <formula>3</formula>
    </cfRule>
  </conditionalFormatting>
  <conditionalFormatting sqref="T16:U16">
    <cfRule type="cellIs" dxfId="5811" priority="1534" operator="equal">
      <formula>3</formula>
    </cfRule>
  </conditionalFormatting>
  <conditionalFormatting sqref="V16:W16">
    <cfRule type="cellIs" dxfId="5810" priority="1533" operator="equal">
      <formula>3</formula>
    </cfRule>
  </conditionalFormatting>
  <conditionalFormatting sqref="X16:Y16">
    <cfRule type="cellIs" dxfId="5809" priority="1532" operator="equal">
      <formula>3</formula>
    </cfRule>
  </conditionalFormatting>
  <conditionalFormatting sqref="Z16:AA16">
    <cfRule type="cellIs" dxfId="5808" priority="1531" operator="equal">
      <formula>3</formula>
    </cfRule>
  </conditionalFormatting>
  <conditionalFormatting sqref="AD16:AE16">
    <cfRule type="cellIs" dxfId="5807" priority="1530" operator="equal">
      <formula>3</formula>
    </cfRule>
  </conditionalFormatting>
  <conditionalFormatting sqref="AF16:AG16">
    <cfRule type="cellIs" dxfId="5806" priority="1529" operator="equal">
      <formula>3</formula>
    </cfRule>
  </conditionalFormatting>
  <conditionalFormatting sqref="AH16:AI16">
    <cfRule type="cellIs" dxfId="5805" priority="1528" operator="equal">
      <formula>3</formula>
    </cfRule>
  </conditionalFormatting>
  <conditionalFormatting sqref="AJ16:AK16">
    <cfRule type="cellIs" dxfId="5804" priority="1527" operator="equal">
      <formula>3</formula>
    </cfRule>
  </conditionalFormatting>
  <conditionalFormatting sqref="AL16:AM16">
    <cfRule type="cellIs" dxfId="5803" priority="1526" operator="equal">
      <formula>3</formula>
    </cfRule>
  </conditionalFormatting>
  <conditionalFormatting sqref="AN16:AO16">
    <cfRule type="cellIs" dxfId="5802" priority="1525" operator="equal">
      <formula>3</formula>
    </cfRule>
  </conditionalFormatting>
  <conditionalFormatting sqref="AP16:AQ16">
    <cfRule type="cellIs" dxfId="5801" priority="1524" operator="equal">
      <formula>3</formula>
    </cfRule>
  </conditionalFormatting>
  <conditionalFormatting sqref="AR16:AS16">
    <cfRule type="cellIs" dxfId="5800" priority="1523" operator="equal">
      <formula>3</formula>
    </cfRule>
  </conditionalFormatting>
  <conditionalFormatting sqref="AT16:AU16">
    <cfRule type="cellIs" dxfId="5799" priority="1522" operator="equal">
      <formula>3</formula>
    </cfRule>
  </conditionalFormatting>
  <conditionalFormatting sqref="AV16:AW16">
    <cfRule type="cellIs" dxfId="5798" priority="1521" operator="equal">
      <formula>3</formula>
    </cfRule>
  </conditionalFormatting>
  <conditionalFormatting sqref="AX16:AY16">
    <cfRule type="cellIs" dxfId="5797" priority="1520" operator="equal">
      <formula>3</formula>
    </cfRule>
  </conditionalFormatting>
  <conditionalFormatting sqref="AZ16:BA16">
    <cfRule type="cellIs" dxfId="5796" priority="1519" operator="equal">
      <formula>3</formula>
    </cfRule>
  </conditionalFormatting>
  <conditionalFormatting sqref="BB16:BC16">
    <cfRule type="cellIs" dxfId="5795" priority="1518" operator="equal">
      <formula>3</formula>
    </cfRule>
  </conditionalFormatting>
  <conditionalFormatting sqref="BD16:BE16">
    <cfRule type="cellIs" dxfId="5794" priority="1517" operator="equal">
      <formula>3</formula>
    </cfRule>
  </conditionalFormatting>
  <conditionalFormatting sqref="BF16:BG16">
    <cfRule type="cellIs" dxfId="5793" priority="1516" operator="equal">
      <formula>3</formula>
    </cfRule>
  </conditionalFormatting>
  <conditionalFormatting sqref="BH16:BI16">
    <cfRule type="cellIs" dxfId="5792" priority="1515" operator="equal">
      <formula>3</formula>
    </cfRule>
  </conditionalFormatting>
  <conditionalFormatting sqref="BJ16:BK16">
    <cfRule type="cellIs" dxfId="5791" priority="1514" operator="equal">
      <formula>3</formula>
    </cfRule>
  </conditionalFormatting>
  <conditionalFormatting sqref="BL16:BM16">
    <cfRule type="cellIs" dxfId="5790" priority="1513" operator="equal">
      <formula>3</formula>
    </cfRule>
  </conditionalFormatting>
  <conditionalFormatting sqref="BN16:BO16">
    <cfRule type="cellIs" dxfId="5789" priority="1512" operator="equal">
      <formula>3</formula>
    </cfRule>
  </conditionalFormatting>
  <conditionalFormatting sqref="BP16:BQ16">
    <cfRule type="cellIs" dxfId="5788" priority="1511" operator="equal">
      <formula>3</formula>
    </cfRule>
  </conditionalFormatting>
  <conditionalFormatting sqref="BR16:BS16">
    <cfRule type="cellIs" dxfId="5787" priority="1510" operator="equal">
      <formula>3</formula>
    </cfRule>
  </conditionalFormatting>
  <conditionalFormatting sqref="BT16:BU16">
    <cfRule type="cellIs" dxfId="5786" priority="1509" operator="equal">
      <formula>3</formula>
    </cfRule>
  </conditionalFormatting>
  <conditionalFormatting sqref="R18:S18">
    <cfRule type="cellIs" dxfId="5785" priority="1508" operator="equal">
      <formula>3</formula>
    </cfRule>
  </conditionalFormatting>
  <conditionalFormatting sqref="T18:U18">
    <cfRule type="cellIs" dxfId="5784" priority="1507" operator="equal">
      <formula>3</formula>
    </cfRule>
  </conditionalFormatting>
  <conditionalFormatting sqref="V18:W18">
    <cfRule type="cellIs" dxfId="5783" priority="1506" operator="equal">
      <formula>3</formula>
    </cfRule>
  </conditionalFormatting>
  <conditionalFormatting sqref="X18:Y18">
    <cfRule type="cellIs" dxfId="5782" priority="1505" operator="equal">
      <formula>3</formula>
    </cfRule>
  </conditionalFormatting>
  <conditionalFormatting sqref="Z18:AA18">
    <cfRule type="cellIs" dxfId="5781" priority="1504" operator="equal">
      <formula>3</formula>
    </cfRule>
  </conditionalFormatting>
  <conditionalFormatting sqref="AB18:AC18">
    <cfRule type="cellIs" dxfId="5780" priority="1503" operator="equal">
      <formula>3</formula>
    </cfRule>
  </conditionalFormatting>
  <conditionalFormatting sqref="AF18:AG18">
    <cfRule type="cellIs" dxfId="5779" priority="1502" operator="equal">
      <formula>3</formula>
    </cfRule>
  </conditionalFormatting>
  <conditionalFormatting sqref="AH18:AI18">
    <cfRule type="cellIs" dxfId="5778" priority="1501" operator="equal">
      <formula>3</formula>
    </cfRule>
  </conditionalFormatting>
  <conditionalFormatting sqref="AJ18:AK18">
    <cfRule type="cellIs" dxfId="5777" priority="1500" operator="equal">
      <formula>3</formula>
    </cfRule>
  </conditionalFormatting>
  <conditionalFormatting sqref="AL18:AM18">
    <cfRule type="cellIs" dxfId="5776" priority="1499" operator="equal">
      <formula>3</formula>
    </cfRule>
  </conditionalFormatting>
  <conditionalFormatting sqref="AN18:AO18">
    <cfRule type="cellIs" dxfId="5775" priority="1498" operator="equal">
      <formula>3</formula>
    </cfRule>
  </conditionalFormatting>
  <conditionalFormatting sqref="AP18:AQ18">
    <cfRule type="cellIs" dxfId="5774" priority="1497" operator="equal">
      <formula>3</formula>
    </cfRule>
  </conditionalFormatting>
  <conditionalFormatting sqref="AR18:AS18">
    <cfRule type="cellIs" dxfId="5773" priority="1496" operator="equal">
      <formula>3</formula>
    </cfRule>
  </conditionalFormatting>
  <conditionalFormatting sqref="AT18:AU18">
    <cfRule type="cellIs" dxfId="5772" priority="1495" operator="equal">
      <formula>3</formula>
    </cfRule>
  </conditionalFormatting>
  <conditionalFormatting sqref="AV18:AW18">
    <cfRule type="cellIs" dxfId="5771" priority="1494" operator="equal">
      <formula>3</formula>
    </cfRule>
  </conditionalFormatting>
  <conditionalFormatting sqref="AX18:AY18">
    <cfRule type="cellIs" dxfId="5770" priority="1493" operator="equal">
      <formula>3</formula>
    </cfRule>
  </conditionalFormatting>
  <conditionalFormatting sqref="AZ18:BA18">
    <cfRule type="cellIs" dxfId="5769" priority="1492" operator="equal">
      <formula>3</formula>
    </cfRule>
  </conditionalFormatting>
  <conditionalFormatting sqref="BB18:BC18">
    <cfRule type="cellIs" dxfId="5768" priority="1491" operator="equal">
      <formula>3</formula>
    </cfRule>
  </conditionalFormatting>
  <conditionalFormatting sqref="BD18:BE18">
    <cfRule type="cellIs" dxfId="5767" priority="1490" operator="equal">
      <formula>3</formula>
    </cfRule>
  </conditionalFormatting>
  <conditionalFormatting sqref="BF18:BG18">
    <cfRule type="cellIs" dxfId="5766" priority="1489" operator="equal">
      <formula>3</formula>
    </cfRule>
  </conditionalFormatting>
  <conditionalFormatting sqref="BH18:BI18">
    <cfRule type="cellIs" dxfId="5765" priority="1488" operator="equal">
      <formula>3</formula>
    </cfRule>
  </conditionalFormatting>
  <conditionalFormatting sqref="BJ18:BK18">
    <cfRule type="cellIs" dxfId="5764" priority="1487" operator="equal">
      <formula>3</formula>
    </cfRule>
  </conditionalFormatting>
  <conditionalFormatting sqref="BL18:BM18">
    <cfRule type="cellIs" dxfId="5763" priority="1486" operator="equal">
      <formula>3</formula>
    </cfRule>
  </conditionalFormatting>
  <conditionalFormatting sqref="BN18:BO18">
    <cfRule type="cellIs" dxfId="5762" priority="1485" operator="equal">
      <formula>3</formula>
    </cfRule>
  </conditionalFormatting>
  <conditionalFormatting sqref="BP18:BQ18">
    <cfRule type="cellIs" dxfId="5761" priority="1484" operator="equal">
      <formula>3</formula>
    </cfRule>
  </conditionalFormatting>
  <conditionalFormatting sqref="BR18:BS18">
    <cfRule type="cellIs" dxfId="5760" priority="1483" operator="equal">
      <formula>3</formula>
    </cfRule>
  </conditionalFormatting>
  <conditionalFormatting sqref="BT18:BU18">
    <cfRule type="cellIs" dxfId="5759" priority="1482" operator="equal">
      <formula>3</formula>
    </cfRule>
  </conditionalFormatting>
  <conditionalFormatting sqref="R20:S20">
    <cfRule type="cellIs" dxfId="5758" priority="1481" operator="equal">
      <formula>3</formula>
    </cfRule>
  </conditionalFormatting>
  <conditionalFormatting sqref="T20:U20">
    <cfRule type="cellIs" dxfId="5757" priority="1480" operator="equal">
      <formula>3</formula>
    </cfRule>
  </conditionalFormatting>
  <conditionalFormatting sqref="V20:W20">
    <cfRule type="cellIs" dxfId="5756" priority="1479" operator="equal">
      <formula>3</formula>
    </cfRule>
  </conditionalFormatting>
  <conditionalFormatting sqref="X20:Y20">
    <cfRule type="cellIs" dxfId="5755" priority="1478" operator="equal">
      <formula>3</formula>
    </cfRule>
  </conditionalFormatting>
  <conditionalFormatting sqref="Z20:AA20">
    <cfRule type="cellIs" dxfId="5754" priority="1477" operator="equal">
      <formula>3</formula>
    </cfRule>
  </conditionalFormatting>
  <conditionalFormatting sqref="AB20:AC20">
    <cfRule type="cellIs" dxfId="5753" priority="1476" operator="equal">
      <formula>3</formula>
    </cfRule>
  </conditionalFormatting>
  <conditionalFormatting sqref="AD20:AE20">
    <cfRule type="cellIs" dxfId="5752" priority="1475" operator="equal">
      <formula>3</formula>
    </cfRule>
  </conditionalFormatting>
  <conditionalFormatting sqref="AH20:AI20">
    <cfRule type="cellIs" dxfId="5751" priority="1474" operator="equal">
      <formula>3</formula>
    </cfRule>
  </conditionalFormatting>
  <conditionalFormatting sqref="AJ20:AK20">
    <cfRule type="cellIs" dxfId="5750" priority="1473" operator="equal">
      <formula>3</formula>
    </cfRule>
  </conditionalFormatting>
  <conditionalFormatting sqref="AL20:AM20">
    <cfRule type="cellIs" dxfId="5749" priority="1472" operator="equal">
      <formula>3</formula>
    </cfRule>
  </conditionalFormatting>
  <conditionalFormatting sqref="AN20:AO20">
    <cfRule type="cellIs" dxfId="5748" priority="1471" operator="equal">
      <formula>3</formula>
    </cfRule>
  </conditionalFormatting>
  <conditionalFormatting sqref="AP20:AQ20">
    <cfRule type="cellIs" dxfId="5747" priority="1470" operator="equal">
      <formula>3</formula>
    </cfRule>
  </conditionalFormatting>
  <conditionalFormatting sqref="AR20:AS20">
    <cfRule type="cellIs" dxfId="5746" priority="1469" operator="equal">
      <formula>3</formula>
    </cfRule>
  </conditionalFormatting>
  <conditionalFormatting sqref="AT20:AU20">
    <cfRule type="cellIs" dxfId="5745" priority="1468" operator="equal">
      <formula>3</formula>
    </cfRule>
  </conditionalFormatting>
  <conditionalFormatting sqref="AV20:AW20">
    <cfRule type="cellIs" dxfId="5744" priority="1467" operator="equal">
      <formula>3</formula>
    </cfRule>
  </conditionalFormatting>
  <conditionalFormatting sqref="AX20:AY20">
    <cfRule type="cellIs" dxfId="5743" priority="1466" operator="equal">
      <formula>3</formula>
    </cfRule>
  </conditionalFormatting>
  <conditionalFormatting sqref="AZ20:BA20">
    <cfRule type="cellIs" dxfId="5742" priority="1465" operator="equal">
      <formula>3</formula>
    </cfRule>
  </conditionalFormatting>
  <conditionalFormatting sqref="BB20:BC20">
    <cfRule type="cellIs" dxfId="5741" priority="1464" operator="equal">
      <formula>3</formula>
    </cfRule>
  </conditionalFormatting>
  <conditionalFormatting sqref="BD20:BE20">
    <cfRule type="cellIs" dxfId="5740" priority="1463" operator="equal">
      <formula>3</formula>
    </cfRule>
  </conditionalFormatting>
  <conditionalFormatting sqref="BF20:BG20">
    <cfRule type="cellIs" dxfId="5739" priority="1462" operator="equal">
      <formula>3</formula>
    </cfRule>
  </conditionalFormatting>
  <conditionalFormatting sqref="BH20:BI20">
    <cfRule type="cellIs" dxfId="5738" priority="1461" operator="equal">
      <formula>3</formula>
    </cfRule>
  </conditionalFormatting>
  <conditionalFormatting sqref="BJ20:BK20">
    <cfRule type="cellIs" dxfId="5737" priority="1460" operator="equal">
      <formula>3</formula>
    </cfRule>
  </conditionalFormatting>
  <conditionalFormatting sqref="BL20:BM20">
    <cfRule type="cellIs" dxfId="5736" priority="1459" operator="equal">
      <formula>3</formula>
    </cfRule>
  </conditionalFormatting>
  <conditionalFormatting sqref="BN20:BO20">
    <cfRule type="cellIs" dxfId="5735" priority="1458" operator="equal">
      <formula>3</formula>
    </cfRule>
  </conditionalFormatting>
  <conditionalFormatting sqref="BP20:BQ20">
    <cfRule type="cellIs" dxfId="5734" priority="1457" operator="equal">
      <formula>3</formula>
    </cfRule>
  </conditionalFormatting>
  <conditionalFormatting sqref="BR20:BS20">
    <cfRule type="cellIs" dxfId="5733" priority="1456" operator="equal">
      <formula>3</formula>
    </cfRule>
  </conditionalFormatting>
  <conditionalFormatting sqref="BT20:BU20">
    <cfRule type="cellIs" dxfId="5732" priority="1455" operator="equal">
      <formula>3</formula>
    </cfRule>
  </conditionalFormatting>
  <conditionalFormatting sqref="R22:S22">
    <cfRule type="cellIs" dxfId="5731" priority="1454" operator="equal">
      <formula>3</formula>
    </cfRule>
  </conditionalFormatting>
  <conditionalFormatting sqref="T22:U22">
    <cfRule type="cellIs" dxfId="5730" priority="1453" operator="equal">
      <formula>3</formula>
    </cfRule>
  </conditionalFormatting>
  <conditionalFormatting sqref="V22:W22">
    <cfRule type="cellIs" dxfId="5729" priority="1452" operator="equal">
      <formula>3</formula>
    </cfRule>
  </conditionalFormatting>
  <conditionalFormatting sqref="X22:Y22">
    <cfRule type="cellIs" dxfId="5728" priority="1451" operator="equal">
      <formula>3</formula>
    </cfRule>
  </conditionalFormatting>
  <conditionalFormatting sqref="Z22:AA22">
    <cfRule type="cellIs" dxfId="5727" priority="1450" operator="equal">
      <formula>3</formula>
    </cfRule>
  </conditionalFormatting>
  <conditionalFormatting sqref="AB22:AC22">
    <cfRule type="cellIs" dxfId="5726" priority="1449" operator="equal">
      <formula>3</formula>
    </cfRule>
  </conditionalFormatting>
  <conditionalFormatting sqref="AD22:AE22">
    <cfRule type="cellIs" dxfId="5725" priority="1448" operator="equal">
      <formula>3</formula>
    </cfRule>
  </conditionalFormatting>
  <conditionalFormatting sqref="AF22:AG22">
    <cfRule type="cellIs" dxfId="5724" priority="1447" operator="equal">
      <formula>3</formula>
    </cfRule>
  </conditionalFormatting>
  <conditionalFormatting sqref="AJ22:AK22">
    <cfRule type="cellIs" dxfId="5723" priority="1446" operator="equal">
      <formula>3</formula>
    </cfRule>
  </conditionalFormatting>
  <conditionalFormatting sqref="AL22:AM22">
    <cfRule type="cellIs" dxfId="5722" priority="1445" operator="equal">
      <formula>3</formula>
    </cfRule>
  </conditionalFormatting>
  <conditionalFormatting sqref="AN22:AO22">
    <cfRule type="cellIs" dxfId="5721" priority="1444" operator="equal">
      <formula>3</formula>
    </cfRule>
  </conditionalFormatting>
  <conditionalFormatting sqref="AP22:AQ22">
    <cfRule type="cellIs" dxfId="5720" priority="1443" operator="equal">
      <formula>3</formula>
    </cfRule>
  </conditionalFormatting>
  <conditionalFormatting sqref="AR22:AS22">
    <cfRule type="cellIs" dxfId="5719" priority="1442" operator="equal">
      <formula>3</formula>
    </cfRule>
  </conditionalFormatting>
  <conditionalFormatting sqref="AT22:AU22">
    <cfRule type="cellIs" dxfId="5718" priority="1441" operator="equal">
      <formula>3</formula>
    </cfRule>
  </conditionalFormatting>
  <conditionalFormatting sqref="AV22:BU22">
    <cfRule type="cellIs" dxfId="5717" priority="1440" operator="equal">
      <formula>3</formula>
    </cfRule>
  </conditionalFormatting>
  <conditionalFormatting sqref="R24:S24">
    <cfRule type="cellIs" dxfId="5716" priority="1439" operator="equal">
      <formula>3</formula>
    </cfRule>
  </conditionalFormatting>
  <conditionalFormatting sqref="T24:U24">
    <cfRule type="cellIs" dxfId="5715" priority="1438" operator="equal">
      <formula>3</formula>
    </cfRule>
  </conditionalFormatting>
  <conditionalFormatting sqref="V24:W24">
    <cfRule type="cellIs" dxfId="5714" priority="1437" operator="equal">
      <formula>3</formula>
    </cfRule>
  </conditionalFormatting>
  <conditionalFormatting sqref="X24:Y24">
    <cfRule type="cellIs" dxfId="5713" priority="1436" operator="equal">
      <formula>3</formula>
    </cfRule>
  </conditionalFormatting>
  <conditionalFormatting sqref="Z24:AA24">
    <cfRule type="cellIs" dxfId="5712" priority="1435" operator="equal">
      <formula>3</formula>
    </cfRule>
  </conditionalFormatting>
  <conditionalFormatting sqref="AB24:AC24">
    <cfRule type="cellIs" dxfId="5711" priority="1434" operator="equal">
      <formula>3</formula>
    </cfRule>
  </conditionalFormatting>
  <conditionalFormatting sqref="AD24:AE24">
    <cfRule type="cellIs" dxfId="5710" priority="1433" operator="equal">
      <formula>3</formula>
    </cfRule>
  </conditionalFormatting>
  <conditionalFormatting sqref="AF24:AG24">
    <cfRule type="cellIs" dxfId="5709" priority="1432" operator="equal">
      <formula>3</formula>
    </cfRule>
  </conditionalFormatting>
  <conditionalFormatting sqref="AH24:AI24">
    <cfRule type="cellIs" dxfId="5708" priority="1431" operator="equal">
      <formula>3</formula>
    </cfRule>
  </conditionalFormatting>
  <conditionalFormatting sqref="AL24:AM24">
    <cfRule type="cellIs" dxfId="5707" priority="1430" operator="equal">
      <formula>3</formula>
    </cfRule>
  </conditionalFormatting>
  <conditionalFormatting sqref="AN24:AO24">
    <cfRule type="cellIs" dxfId="5706" priority="1429" operator="equal">
      <formula>3</formula>
    </cfRule>
  </conditionalFormatting>
  <conditionalFormatting sqref="AP24:AQ24">
    <cfRule type="cellIs" dxfId="5705" priority="1428" operator="equal">
      <formula>3</formula>
    </cfRule>
  </conditionalFormatting>
  <conditionalFormatting sqref="AR24:AS24">
    <cfRule type="cellIs" dxfId="5704" priority="1427" operator="equal">
      <formula>3</formula>
    </cfRule>
  </conditionalFormatting>
  <conditionalFormatting sqref="AT24:AU24">
    <cfRule type="cellIs" dxfId="5703" priority="1426" operator="equal">
      <formula>3</formula>
    </cfRule>
  </conditionalFormatting>
  <conditionalFormatting sqref="AV24:AW24">
    <cfRule type="cellIs" dxfId="5702" priority="1425" operator="equal">
      <formula>3</formula>
    </cfRule>
  </conditionalFormatting>
  <conditionalFormatting sqref="AX24:AY24">
    <cfRule type="cellIs" dxfId="5701" priority="1424" operator="equal">
      <formula>3</formula>
    </cfRule>
  </conditionalFormatting>
  <conditionalFormatting sqref="BF24:BG24">
    <cfRule type="cellIs" dxfId="5700" priority="1423" operator="equal">
      <formula>3</formula>
    </cfRule>
  </conditionalFormatting>
  <conditionalFormatting sqref="BH24:BI24">
    <cfRule type="cellIs" dxfId="5699" priority="1422" operator="equal">
      <formula>3</formula>
    </cfRule>
  </conditionalFormatting>
  <conditionalFormatting sqref="BJ24:BK24">
    <cfRule type="cellIs" dxfId="5698" priority="1421" operator="equal">
      <formula>3</formula>
    </cfRule>
  </conditionalFormatting>
  <conditionalFormatting sqref="BL24:BM24">
    <cfRule type="cellIs" dxfId="5697" priority="1420" operator="equal">
      <formula>3</formula>
    </cfRule>
  </conditionalFormatting>
  <conditionalFormatting sqref="BN24:BO24">
    <cfRule type="cellIs" dxfId="5696" priority="1419" operator="equal">
      <formula>3</formula>
    </cfRule>
  </conditionalFormatting>
  <conditionalFormatting sqref="BP24:BQ24">
    <cfRule type="cellIs" dxfId="5695" priority="1418" operator="equal">
      <formula>3</formula>
    </cfRule>
  </conditionalFormatting>
  <conditionalFormatting sqref="BR24:BS24">
    <cfRule type="cellIs" dxfId="5694" priority="1417" operator="equal">
      <formula>3</formula>
    </cfRule>
  </conditionalFormatting>
  <conditionalFormatting sqref="BT24:BU24">
    <cfRule type="cellIs" dxfId="5693" priority="1416" operator="equal">
      <formula>3</formula>
    </cfRule>
  </conditionalFormatting>
  <conditionalFormatting sqref="R26:S26">
    <cfRule type="cellIs" dxfId="5692" priority="1415" operator="equal">
      <formula>3</formula>
    </cfRule>
  </conditionalFormatting>
  <conditionalFormatting sqref="T26:U26">
    <cfRule type="cellIs" dxfId="5691" priority="1414" operator="equal">
      <formula>3</formula>
    </cfRule>
  </conditionalFormatting>
  <conditionalFormatting sqref="V26:W26">
    <cfRule type="cellIs" dxfId="5690" priority="1413" operator="equal">
      <formula>3</formula>
    </cfRule>
  </conditionalFormatting>
  <conditionalFormatting sqref="X26:Y26">
    <cfRule type="cellIs" dxfId="5689" priority="1412" operator="equal">
      <formula>3</formula>
    </cfRule>
  </conditionalFormatting>
  <conditionalFormatting sqref="Z26:AA26">
    <cfRule type="cellIs" dxfId="5688" priority="1411" operator="equal">
      <formula>3</formula>
    </cfRule>
  </conditionalFormatting>
  <conditionalFormatting sqref="AB26:AC26">
    <cfRule type="cellIs" dxfId="5687" priority="1410" operator="equal">
      <formula>3</formula>
    </cfRule>
  </conditionalFormatting>
  <conditionalFormatting sqref="AD26:AE26">
    <cfRule type="cellIs" dxfId="5686" priority="1409" operator="equal">
      <formula>3</formula>
    </cfRule>
  </conditionalFormatting>
  <conditionalFormatting sqref="AF26:AG26">
    <cfRule type="cellIs" dxfId="5685" priority="1408" operator="equal">
      <formula>3</formula>
    </cfRule>
  </conditionalFormatting>
  <conditionalFormatting sqref="AH26:AI26">
    <cfRule type="cellIs" dxfId="5684" priority="1407" operator="equal">
      <formula>3</formula>
    </cfRule>
  </conditionalFormatting>
  <conditionalFormatting sqref="AJ26:AK26">
    <cfRule type="cellIs" dxfId="5683" priority="1406" operator="equal">
      <formula>3</formula>
    </cfRule>
  </conditionalFormatting>
  <conditionalFormatting sqref="AN26:AO26">
    <cfRule type="cellIs" dxfId="5682" priority="1405" operator="equal">
      <formula>3</formula>
    </cfRule>
  </conditionalFormatting>
  <conditionalFormatting sqref="AP26:AQ26">
    <cfRule type="cellIs" dxfId="5681" priority="1404" operator="equal">
      <formula>3</formula>
    </cfRule>
  </conditionalFormatting>
  <conditionalFormatting sqref="AR26:AS26">
    <cfRule type="cellIs" dxfId="5680" priority="1403" operator="equal">
      <formula>3</formula>
    </cfRule>
  </conditionalFormatting>
  <conditionalFormatting sqref="AT26:AU26">
    <cfRule type="cellIs" dxfId="5679" priority="1402" operator="equal">
      <formula>3</formula>
    </cfRule>
  </conditionalFormatting>
  <conditionalFormatting sqref="AV26:AW26">
    <cfRule type="cellIs" dxfId="5678" priority="1401" operator="equal">
      <formula>3</formula>
    </cfRule>
  </conditionalFormatting>
  <conditionalFormatting sqref="AX26:AY26">
    <cfRule type="cellIs" dxfId="5677" priority="1400" operator="equal">
      <formula>3</formula>
    </cfRule>
  </conditionalFormatting>
  <conditionalFormatting sqref="BF26:BG26">
    <cfRule type="cellIs" dxfId="5676" priority="1399" operator="equal">
      <formula>3</formula>
    </cfRule>
  </conditionalFormatting>
  <conditionalFormatting sqref="BH26:BI26">
    <cfRule type="cellIs" dxfId="5675" priority="1398" operator="equal">
      <formula>3</formula>
    </cfRule>
  </conditionalFormatting>
  <conditionalFormatting sqref="BJ26:BK26">
    <cfRule type="cellIs" dxfId="5674" priority="1397" operator="equal">
      <formula>3</formula>
    </cfRule>
  </conditionalFormatting>
  <conditionalFormatting sqref="BL26:BM26">
    <cfRule type="cellIs" dxfId="5673" priority="1396" operator="equal">
      <formula>3</formula>
    </cfRule>
  </conditionalFormatting>
  <conditionalFormatting sqref="BN26:BO26">
    <cfRule type="cellIs" dxfId="5672" priority="1395" operator="equal">
      <formula>3</formula>
    </cfRule>
  </conditionalFormatting>
  <conditionalFormatting sqref="BP26:BQ26">
    <cfRule type="cellIs" dxfId="5671" priority="1394" operator="equal">
      <formula>3</formula>
    </cfRule>
  </conditionalFormatting>
  <conditionalFormatting sqref="BR26:BS26">
    <cfRule type="cellIs" dxfId="5670" priority="1393" operator="equal">
      <formula>3</formula>
    </cfRule>
  </conditionalFormatting>
  <conditionalFormatting sqref="BT26:BU26">
    <cfRule type="cellIs" dxfId="5669" priority="1392" operator="equal">
      <formula>3</formula>
    </cfRule>
  </conditionalFormatting>
  <conditionalFormatting sqref="R28:S28">
    <cfRule type="cellIs" dxfId="5668" priority="1391" operator="equal">
      <formula>3</formula>
    </cfRule>
  </conditionalFormatting>
  <conditionalFormatting sqref="T28:U28">
    <cfRule type="cellIs" dxfId="5667" priority="1390" operator="equal">
      <formula>3</formula>
    </cfRule>
  </conditionalFormatting>
  <conditionalFormatting sqref="V28:W28">
    <cfRule type="cellIs" dxfId="5666" priority="1389" operator="equal">
      <formula>3</formula>
    </cfRule>
  </conditionalFormatting>
  <conditionalFormatting sqref="X28:Y28">
    <cfRule type="cellIs" dxfId="5665" priority="1388" operator="equal">
      <formula>3</formula>
    </cfRule>
  </conditionalFormatting>
  <conditionalFormatting sqref="Z28:AA28">
    <cfRule type="cellIs" dxfId="5664" priority="1387" operator="equal">
      <formula>3</formula>
    </cfRule>
  </conditionalFormatting>
  <conditionalFormatting sqref="AB28:AC28">
    <cfRule type="cellIs" dxfId="5663" priority="1386" operator="equal">
      <formula>3</formula>
    </cfRule>
  </conditionalFormatting>
  <conditionalFormatting sqref="AD28:AE28">
    <cfRule type="cellIs" dxfId="5662" priority="1385" operator="equal">
      <formula>3</formula>
    </cfRule>
  </conditionalFormatting>
  <conditionalFormatting sqref="AF28:AG28">
    <cfRule type="cellIs" dxfId="5661" priority="1384" operator="equal">
      <formula>3</formula>
    </cfRule>
  </conditionalFormatting>
  <conditionalFormatting sqref="AH28:AI28">
    <cfRule type="cellIs" dxfId="5660" priority="1383" operator="equal">
      <formula>3</formula>
    </cfRule>
  </conditionalFormatting>
  <conditionalFormatting sqref="AJ28:AK28">
    <cfRule type="cellIs" dxfId="5659" priority="1382" operator="equal">
      <formula>3</formula>
    </cfRule>
  </conditionalFormatting>
  <conditionalFormatting sqref="AL28:AM28">
    <cfRule type="cellIs" dxfId="5658" priority="1381" operator="equal">
      <formula>3</formula>
    </cfRule>
  </conditionalFormatting>
  <conditionalFormatting sqref="AP28:AQ28">
    <cfRule type="cellIs" dxfId="5657" priority="1380" operator="equal">
      <formula>3</formula>
    </cfRule>
  </conditionalFormatting>
  <conditionalFormatting sqref="AR28:AS28">
    <cfRule type="cellIs" dxfId="5656" priority="1379" operator="equal">
      <formula>3</formula>
    </cfRule>
  </conditionalFormatting>
  <conditionalFormatting sqref="AT28:AU28">
    <cfRule type="cellIs" dxfId="5655" priority="1378" operator="equal">
      <formula>3</formula>
    </cfRule>
  </conditionalFormatting>
  <conditionalFormatting sqref="AV28:AW28">
    <cfRule type="cellIs" dxfId="5654" priority="1377" operator="equal">
      <formula>3</formula>
    </cfRule>
  </conditionalFormatting>
  <conditionalFormatting sqref="AX28:AY28">
    <cfRule type="cellIs" dxfId="5653" priority="1376" operator="equal">
      <formula>3</formula>
    </cfRule>
  </conditionalFormatting>
  <conditionalFormatting sqref="AZ28:BA28">
    <cfRule type="cellIs" dxfId="5652" priority="1375" operator="equal">
      <formula>3</formula>
    </cfRule>
  </conditionalFormatting>
  <conditionalFormatting sqref="BB28:BC28">
    <cfRule type="cellIs" dxfId="5651" priority="1374" operator="equal">
      <formula>3</formula>
    </cfRule>
  </conditionalFormatting>
  <conditionalFormatting sqref="BD28:BE28">
    <cfRule type="cellIs" dxfId="5650" priority="1373" operator="equal">
      <formula>3</formula>
    </cfRule>
  </conditionalFormatting>
  <conditionalFormatting sqref="BF28:BG28">
    <cfRule type="cellIs" dxfId="5649" priority="1372" operator="equal">
      <formula>3</formula>
    </cfRule>
  </conditionalFormatting>
  <conditionalFormatting sqref="BH28:BI28">
    <cfRule type="cellIs" dxfId="5648" priority="1371" operator="equal">
      <formula>3</formula>
    </cfRule>
  </conditionalFormatting>
  <conditionalFormatting sqref="BJ28:BK28">
    <cfRule type="cellIs" dxfId="5647" priority="1370" operator="equal">
      <formula>3</formula>
    </cfRule>
  </conditionalFormatting>
  <conditionalFormatting sqref="BL28:BM28">
    <cfRule type="cellIs" dxfId="5646" priority="1369" operator="equal">
      <formula>3</formula>
    </cfRule>
  </conditionalFormatting>
  <conditionalFormatting sqref="BN28:BO28">
    <cfRule type="cellIs" dxfId="5645" priority="1368" operator="equal">
      <formula>3</formula>
    </cfRule>
  </conditionalFormatting>
  <conditionalFormatting sqref="BP28:BQ28">
    <cfRule type="cellIs" dxfId="5644" priority="1367" operator="equal">
      <formula>3</formula>
    </cfRule>
  </conditionalFormatting>
  <conditionalFormatting sqref="BR28:BS28">
    <cfRule type="cellIs" dxfId="5643" priority="1366" operator="equal">
      <formula>3</formula>
    </cfRule>
  </conditionalFormatting>
  <conditionalFormatting sqref="BT28:BU28">
    <cfRule type="cellIs" dxfId="5642" priority="1365" operator="equal">
      <formula>3</formula>
    </cfRule>
  </conditionalFormatting>
  <conditionalFormatting sqref="R30:S30">
    <cfRule type="cellIs" dxfId="5641" priority="1364" operator="equal">
      <formula>3</formula>
    </cfRule>
  </conditionalFormatting>
  <conditionalFormatting sqref="T30:U30">
    <cfRule type="cellIs" dxfId="5640" priority="1363" operator="equal">
      <formula>3</formula>
    </cfRule>
  </conditionalFormatting>
  <conditionalFormatting sqref="V30:W30">
    <cfRule type="cellIs" dxfId="5639" priority="1362" operator="equal">
      <formula>3</formula>
    </cfRule>
  </conditionalFormatting>
  <conditionalFormatting sqref="X30:Y30">
    <cfRule type="cellIs" dxfId="5638" priority="1361" operator="equal">
      <formula>3</formula>
    </cfRule>
  </conditionalFormatting>
  <conditionalFormatting sqref="Z30:AA30">
    <cfRule type="cellIs" dxfId="5637" priority="1360" operator="equal">
      <formula>3</formula>
    </cfRule>
  </conditionalFormatting>
  <conditionalFormatting sqref="AB30:AC30">
    <cfRule type="cellIs" dxfId="5636" priority="1359" operator="equal">
      <formula>3</formula>
    </cfRule>
  </conditionalFormatting>
  <conditionalFormatting sqref="AD30:AE30">
    <cfRule type="cellIs" dxfId="5635" priority="1358" operator="equal">
      <formula>3</formula>
    </cfRule>
  </conditionalFormatting>
  <conditionalFormatting sqref="AF30:AG30">
    <cfRule type="cellIs" dxfId="5634" priority="1357" operator="equal">
      <formula>3</formula>
    </cfRule>
  </conditionalFormatting>
  <conditionalFormatting sqref="AH30:AI30">
    <cfRule type="cellIs" dxfId="5633" priority="1356" operator="equal">
      <formula>3</formula>
    </cfRule>
  </conditionalFormatting>
  <conditionalFormatting sqref="AJ30:AK30">
    <cfRule type="cellIs" dxfId="5632" priority="1355" operator="equal">
      <formula>3</formula>
    </cfRule>
  </conditionalFormatting>
  <conditionalFormatting sqref="AL30:AM30">
    <cfRule type="cellIs" dxfId="5631" priority="1354" operator="equal">
      <formula>3</formula>
    </cfRule>
  </conditionalFormatting>
  <conditionalFormatting sqref="AN30:AO30">
    <cfRule type="cellIs" dxfId="5630" priority="1353" operator="equal">
      <formula>3</formula>
    </cfRule>
  </conditionalFormatting>
  <conditionalFormatting sqref="AR30:AS30">
    <cfRule type="cellIs" dxfId="5629" priority="1352" operator="equal">
      <formula>3</formula>
    </cfRule>
  </conditionalFormatting>
  <conditionalFormatting sqref="AT30:AU30">
    <cfRule type="cellIs" dxfId="5628" priority="1351" operator="equal">
      <formula>3</formula>
    </cfRule>
  </conditionalFormatting>
  <conditionalFormatting sqref="AV30:AW30">
    <cfRule type="cellIs" dxfId="5627" priority="1350" operator="equal">
      <formula>3</formula>
    </cfRule>
  </conditionalFormatting>
  <conditionalFormatting sqref="AX30:AY30">
    <cfRule type="cellIs" dxfId="5626" priority="1349" operator="equal">
      <formula>3</formula>
    </cfRule>
  </conditionalFormatting>
  <conditionalFormatting sqref="AZ30:BA30">
    <cfRule type="cellIs" dxfId="5625" priority="1348" operator="equal">
      <formula>3</formula>
    </cfRule>
  </conditionalFormatting>
  <conditionalFormatting sqref="BB30:BC30">
    <cfRule type="cellIs" dxfId="5624" priority="1347" operator="equal">
      <formula>3</formula>
    </cfRule>
  </conditionalFormatting>
  <conditionalFormatting sqref="BD30:BE30">
    <cfRule type="cellIs" dxfId="5623" priority="1346" operator="equal">
      <formula>3</formula>
    </cfRule>
  </conditionalFormatting>
  <conditionalFormatting sqref="BF30:BG30">
    <cfRule type="cellIs" dxfId="5622" priority="1345" operator="equal">
      <formula>3</formula>
    </cfRule>
  </conditionalFormatting>
  <conditionalFormatting sqref="BH30:BI30">
    <cfRule type="cellIs" dxfId="5621" priority="1344" operator="equal">
      <formula>3</formula>
    </cfRule>
  </conditionalFormatting>
  <conditionalFormatting sqref="BJ30:BK30">
    <cfRule type="cellIs" dxfId="5620" priority="1343" operator="equal">
      <formula>3</formula>
    </cfRule>
  </conditionalFormatting>
  <conditionalFormatting sqref="BL30:BM30">
    <cfRule type="cellIs" dxfId="5619" priority="1342" operator="equal">
      <formula>3</formula>
    </cfRule>
  </conditionalFormatting>
  <conditionalFormatting sqref="BN30:BO30">
    <cfRule type="cellIs" dxfId="5618" priority="1341" operator="equal">
      <formula>3</formula>
    </cfRule>
  </conditionalFormatting>
  <conditionalFormatting sqref="BP30:BQ30">
    <cfRule type="cellIs" dxfId="5617" priority="1340" operator="equal">
      <formula>3</formula>
    </cfRule>
  </conditionalFormatting>
  <conditionalFormatting sqref="BR30:BS30">
    <cfRule type="cellIs" dxfId="5616" priority="1339" operator="equal">
      <formula>3</formula>
    </cfRule>
  </conditionalFormatting>
  <conditionalFormatting sqref="BT30:BU30">
    <cfRule type="cellIs" dxfId="5615" priority="1338" operator="equal">
      <formula>3</formula>
    </cfRule>
  </conditionalFormatting>
  <conditionalFormatting sqref="R32:S32">
    <cfRule type="cellIs" dxfId="5614" priority="1337" operator="equal">
      <formula>3</formula>
    </cfRule>
  </conditionalFormatting>
  <conditionalFormatting sqref="T32:U32">
    <cfRule type="cellIs" dxfId="5613" priority="1336" operator="equal">
      <formula>3</formula>
    </cfRule>
  </conditionalFormatting>
  <conditionalFormatting sqref="V32:W32">
    <cfRule type="cellIs" dxfId="5612" priority="1335" operator="equal">
      <formula>3</formula>
    </cfRule>
  </conditionalFormatting>
  <conditionalFormatting sqref="X32:Y32">
    <cfRule type="cellIs" dxfId="5611" priority="1334" operator="equal">
      <formula>3</formula>
    </cfRule>
  </conditionalFormatting>
  <conditionalFormatting sqref="Z32:AA32">
    <cfRule type="cellIs" dxfId="5610" priority="1333" operator="equal">
      <formula>3</formula>
    </cfRule>
  </conditionalFormatting>
  <conditionalFormatting sqref="AB32:AC32">
    <cfRule type="cellIs" dxfId="5609" priority="1332" operator="equal">
      <formula>3</formula>
    </cfRule>
  </conditionalFormatting>
  <conditionalFormatting sqref="AD32:AE32">
    <cfRule type="cellIs" dxfId="5608" priority="1331" operator="equal">
      <formula>3</formula>
    </cfRule>
  </conditionalFormatting>
  <conditionalFormatting sqref="AF32:AG32">
    <cfRule type="cellIs" dxfId="5607" priority="1330" operator="equal">
      <formula>3</formula>
    </cfRule>
  </conditionalFormatting>
  <conditionalFormatting sqref="AH32:AI32">
    <cfRule type="cellIs" dxfId="5606" priority="1329" operator="equal">
      <formula>3</formula>
    </cfRule>
  </conditionalFormatting>
  <conditionalFormatting sqref="AJ32:AK32">
    <cfRule type="cellIs" dxfId="5605" priority="1328" operator="equal">
      <formula>3</formula>
    </cfRule>
  </conditionalFormatting>
  <conditionalFormatting sqref="AL32:AM32">
    <cfRule type="cellIs" dxfId="5604" priority="1327" operator="equal">
      <formula>3</formula>
    </cfRule>
  </conditionalFormatting>
  <conditionalFormatting sqref="AN32:AO32">
    <cfRule type="cellIs" dxfId="5603" priority="1326" operator="equal">
      <formula>3</formula>
    </cfRule>
  </conditionalFormatting>
  <conditionalFormatting sqref="AP32:AQ32">
    <cfRule type="cellIs" dxfId="5602" priority="1325" operator="equal">
      <formula>3</formula>
    </cfRule>
  </conditionalFormatting>
  <conditionalFormatting sqref="AT32:AU32">
    <cfRule type="cellIs" dxfId="5601" priority="1324" operator="equal">
      <formula>3</formula>
    </cfRule>
  </conditionalFormatting>
  <conditionalFormatting sqref="AV32:AW32">
    <cfRule type="cellIs" dxfId="5600" priority="1323" operator="equal">
      <formula>3</formula>
    </cfRule>
  </conditionalFormatting>
  <conditionalFormatting sqref="AX32:AY32">
    <cfRule type="cellIs" dxfId="5599" priority="1322" operator="equal">
      <formula>3</formula>
    </cfRule>
  </conditionalFormatting>
  <conditionalFormatting sqref="AZ32:BA32">
    <cfRule type="cellIs" dxfId="5598" priority="1321" operator="equal">
      <formula>3</formula>
    </cfRule>
  </conditionalFormatting>
  <conditionalFormatting sqref="BB32:BC32">
    <cfRule type="cellIs" dxfId="5597" priority="1320" operator="equal">
      <formula>3</formula>
    </cfRule>
  </conditionalFormatting>
  <conditionalFormatting sqref="BD32:BE32">
    <cfRule type="cellIs" dxfId="5596" priority="1319" operator="equal">
      <formula>3</formula>
    </cfRule>
  </conditionalFormatting>
  <conditionalFormatting sqref="BF32:BG32">
    <cfRule type="cellIs" dxfId="5595" priority="1318" operator="equal">
      <formula>3</formula>
    </cfRule>
  </conditionalFormatting>
  <conditionalFormatting sqref="BH32:BI32">
    <cfRule type="cellIs" dxfId="5594" priority="1317" operator="equal">
      <formula>3</formula>
    </cfRule>
  </conditionalFormatting>
  <conditionalFormatting sqref="BJ32:BK32">
    <cfRule type="cellIs" dxfId="5593" priority="1316" operator="equal">
      <formula>3</formula>
    </cfRule>
  </conditionalFormatting>
  <conditionalFormatting sqref="BL32:BM32">
    <cfRule type="cellIs" dxfId="5592" priority="1315" operator="equal">
      <formula>3</formula>
    </cfRule>
  </conditionalFormatting>
  <conditionalFormatting sqref="BN32:BO32">
    <cfRule type="cellIs" dxfId="5591" priority="1314" operator="equal">
      <formula>3</formula>
    </cfRule>
  </conditionalFormatting>
  <conditionalFormatting sqref="BP32:BQ32">
    <cfRule type="cellIs" dxfId="5590" priority="1313" operator="equal">
      <formula>3</formula>
    </cfRule>
  </conditionalFormatting>
  <conditionalFormatting sqref="BR32:BS32">
    <cfRule type="cellIs" dxfId="5589" priority="1312" operator="equal">
      <formula>3</formula>
    </cfRule>
  </conditionalFormatting>
  <conditionalFormatting sqref="BT32:BU32">
    <cfRule type="cellIs" dxfId="5588" priority="1311" operator="equal">
      <formula>3</formula>
    </cfRule>
  </conditionalFormatting>
  <conditionalFormatting sqref="R34:S34">
    <cfRule type="cellIs" dxfId="5587" priority="1310" operator="equal">
      <formula>3</formula>
    </cfRule>
  </conditionalFormatting>
  <conditionalFormatting sqref="T34:U34">
    <cfRule type="cellIs" dxfId="5586" priority="1309" operator="equal">
      <formula>3</formula>
    </cfRule>
  </conditionalFormatting>
  <conditionalFormatting sqref="V34:W34">
    <cfRule type="cellIs" dxfId="5585" priority="1308" operator="equal">
      <formula>3</formula>
    </cfRule>
  </conditionalFormatting>
  <conditionalFormatting sqref="X34:Y34">
    <cfRule type="cellIs" dxfId="5584" priority="1307" operator="equal">
      <formula>3</formula>
    </cfRule>
  </conditionalFormatting>
  <conditionalFormatting sqref="Z34:AA34">
    <cfRule type="cellIs" dxfId="5583" priority="1306" operator="equal">
      <formula>3</formula>
    </cfRule>
  </conditionalFormatting>
  <conditionalFormatting sqref="AB34:AC34">
    <cfRule type="cellIs" dxfId="5582" priority="1305" operator="equal">
      <formula>3</formula>
    </cfRule>
  </conditionalFormatting>
  <conditionalFormatting sqref="AD34:AE34">
    <cfRule type="cellIs" dxfId="5581" priority="1304" operator="equal">
      <formula>3</formula>
    </cfRule>
  </conditionalFormatting>
  <conditionalFormatting sqref="AF34:AG34">
    <cfRule type="cellIs" dxfId="5580" priority="1303" operator="equal">
      <formula>3</formula>
    </cfRule>
  </conditionalFormatting>
  <conditionalFormatting sqref="AH34:AI34">
    <cfRule type="cellIs" dxfId="5579" priority="1302" operator="equal">
      <formula>3</formula>
    </cfRule>
  </conditionalFormatting>
  <conditionalFormatting sqref="AJ34:AK34">
    <cfRule type="cellIs" dxfId="5578" priority="1301" operator="equal">
      <formula>3</formula>
    </cfRule>
  </conditionalFormatting>
  <conditionalFormatting sqref="AL34:AM34">
    <cfRule type="cellIs" dxfId="5577" priority="1300" operator="equal">
      <formula>3</formula>
    </cfRule>
  </conditionalFormatting>
  <conditionalFormatting sqref="AN34:AO34">
    <cfRule type="cellIs" dxfId="5576" priority="1299" operator="equal">
      <formula>3</formula>
    </cfRule>
  </conditionalFormatting>
  <conditionalFormatting sqref="AP34:AQ34">
    <cfRule type="cellIs" dxfId="5575" priority="1298" operator="equal">
      <formula>3</formula>
    </cfRule>
  </conditionalFormatting>
  <conditionalFormatting sqref="AR34:AS34">
    <cfRule type="cellIs" dxfId="5574" priority="1297" operator="equal">
      <formula>3</formula>
    </cfRule>
  </conditionalFormatting>
  <conditionalFormatting sqref="AV34:AW34">
    <cfRule type="cellIs" dxfId="5573" priority="1296" operator="equal">
      <formula>3</formula>
    </cfRule>
  </conditionalFormatting>
  <conditionalFormatting sqref="AX34:AY34">
    <cfRule type="cellIs" dxfId="5572" priority="1295" operator="equal">
      <formula>3</formula>
    </cfRule>
  </conditionalFormatting>
  <conditionalFormatting sqref="AZ34:BA34">
    <cfRule type="cellIs" dxfId="5571" priority="1294" operator="equal">
      <formula>3</formula>
    </cfRule>
  </conditionalFormatting>
  <conditionalFormatting sqref="BB34:BC34">
    <cfRule type="cellIs" dxfId="5570" priority="1293" operator="equal">
      <formula>3</formula>
    </cfRule>
  </conditionalFormatting>
  <conditionalFormatting sqref="BD34:BE34">
    <cfRule type="cellIs" dxfId="5569" priority="1292" operator="equal">
      <formula>3</formula>
    </cfRule>
  </conditionalFormatting>
  <conditionalFormatting sqref="BF34:BG34">
    <cfRule type="cellIs" dxfId="5568" priority="1291" operator="equal">
      <formula>3</formula>
    </cfRule>
  </conditionalFormatting>
  <conditionalFormatting sqref="BH34:BK34">
    <cfRule type="cellIs" dxfId="5567" priority="1290" operator="equal">
      <formula>3</formula>
    </cfRule>
  </conditionalFormatting>
  <conditionalFormatting sqref="BL34:BO34">
    <cfRule type="cellIs" dxfId="5566" priority="1289" operator="equal">
      <formula>3</formula>
    </cfRule>
  </conditionalFormatting>
  <conditionalFormatting sqref="BP34:BQ34">
    <cfRule type="cellIs" dxfId="5565" priority="1288" operator="equal">
      <formula>3</formula>
    </cfRule>
  </conditionalFormatting>
  <conditionalFormatting sqref="BR34:BS34">
    <cfRule type="cellIs" dxfId="5564" priority="1287" operator="equal">
      <formula>3</formula>
    </cfRule>
  </conditionalFormatting>
  <conditionalFormatting sqref="BT34:BU34">
    <cfRule type="cellIs" dxfId="5563" priority="1286" operator="equal">
      <formula>3</formula>
    </cfRule>
  </conditionalFormatting>
  <conditionalFormatting sqref="R36:S36">
    <cfRule type="cellIs" dxfId="5562" priority="1285" operator="equal">
      <formula>3</formula>
    </cfRule>
  </conditionalFormatting>
  <conditionalFormatting sqref="T36:U36">
    <cfRule type="cellIs" dxfId="5561" priority="1284" operator="equal">
      <formula>3</formula>
    </cfRule>
  </conditionalFormatting>
  <conditionalFormatting sqref="V36:W36">
    <cfRule type="cellIs" dxfId="5560" priority="1283" operator="equal">
      <formula>3</formula>
    </cfRule>
  </conditionalFormatting>
  <conditionalFormatting sqref="X36:Y36">
    <cfRule type="cellIs" dxfId="5559" priority="1282" operator="equal">
      <formula>3</formula>
    </cfRule>
  </conditionalFormatting>
  <conditionalFormatting sqref="Z36:AA36">
    <cfRule type="cellIs" dxfId="5558" priority="1281" operator="equal">
      <formula>3</formula>
    </cfRule>
  </conditionalFormatting>
  <conditionalFormatting sqref="AB36:AC36">
    <cfRule type="cellIs" dxfId="5557" priority="1280" operator="equal">
      <formula>3</formula>
    </cfRule>
  </conditionalFormatting>
  <conditionalFormatting sqref="AD36:AE36">
    <cfRule type="cellIs" dxfId="5556" priority="1279" operator="equal">
      <formula>3</formula>
    </cfRule>
  </conditionalFormatting>
  <conditionalFormatting sqref="AF36:AG36">
    <cfRule type="cellIs" dxfId="5555" priority="1278" operator="equal">
      <formula>3</formula>
    </cfRule>
  </conditionalFormatting>
  <conditionalFormatting sqref="AH36:AI36">
    <cfRule type="cellIs" dxfId="5554" priority="1277" operator="equal">
      <formula>3</formula>
    </cfRule>
  </conditionalFormatting>
  <conditionalFormatting sqref="AJ36:AK36">
    <cfRule type="cellIs" dxfId="5553" priority="1276" operator="equal">
      <formula>3</formula>
    </cfRule>
  </conditionalFormatting>
  <conditionalFormatting sqref="AL36:AM36">
    <cfRule type="cellIs" dxfId="5552" priority="1275" operator="equal">
      <formula>3</formula>
    </cfRule>
  </conditionalFormatting>
  <conditionalFormatting sqref="AN36:AO36">
    <cfRule type="cellIs" dxfId="5551" priority="1274" operator="equal">
      <formula>3</formula>
    </cfRule>
  </conditionalFormatting>
  <conditionalFormatting sqref="AP36:AQ36">
    <cfRule type="cellIs" dxfId="5550" priority="1273" operator="equal">
      <formula>3</formula>
    </cfRule>
  </conditionalFormatting>
  <conditionalFormatting sqref="AR36:AS36">
    <cfRule type="cellIs" dxfId="5549" priority="1272" operator="equal">
      <formula>3</formula>
    </cfRule>
  </conditionalFormatting>
  <conditionalFormatting sqref="AT36:AU36">
    <cfRule type="cellIs" dxfId="5548" priority="1271" operator="equal">
      <formula>3</formula>
    </cfRule>
  </conditionalFormatting>
  <conditionalFormatting sqref="AX36:AY36">
    <cfRule type="cellIs" dxfId="5547" priority="1270" operator="equal">
      <formula>3</formula>
    </cfRule>
  </conditionalFormatting>
  <conditionalFormatting sqref="AZ36:BA36">
    <cfRule type="cellIs" dxfId="5546" priority="1269" operator="equal">
      <formula>3</formula>
    </cfRule>
  </conditionalFormatting>
  <conditionalFormatting sqref="BB36:BC36">
    <cfRule type="cellIs" dxfId="5545" priority="1268" operator="equal">
      <formula>3</formula>
    </cfRule>
  </conditionalFormatting>
  <conditionalFormatting sqref="BD36:BE36">
    <cfRule type="cellIs" dxfId="5544" priority="1267" operator="equal">
      <formula>3</formula>
    </cfRule>
  </conditionalFormatting>
  <conditionalFormatting sqref="BF36:BG36">
    <cfRule type="cellIs" dxfId="5543" priority="1266" operator="equal">
      <formula>3</formula>
    </cfRule>
  </conditionalFormatting>
  <conditionalFormatting sqref="BH36:BI36">
    <cfRule type="cellIs" dxfId="5542" priority="1265" operator="equal">
      <formula>3</formula>
    </cfRule>
  </conditionalFormatting>
  <conditionalFormatting sqref="BJ36:BK36">
    <cfRule type="cellIs" dxfId="5541" priority="1264" operator="equal">
      <formula>3</formula>
    </cfRule>
  </conditionalFormatting>
  <conditionalFormatting sqref="BL36:BM36">
    <cfRule type="cellIs" dxfId="5540" priority="1263" operator="equal">
      <formula>3</formula>
    </cfRule>
  </conditionalFormatting>
  <conditionalFormatting sqref="BN36:BO36">
    <cfRule type="cellIs" dxfId="5539" priority="1262" operator="equal">
      <formula>3</formula>
    </cfRule>
  </conditionalFormatting>
  <conditionalFormatting sqref="BP36:BQ36">
    <cfRule type="cellIs" dxfId="5538" priority="1261" operator="equal">
      <formula>3</formula>
    </cfRule>
  </conditionalFormatting>
  <conditionalFormatting sqref="BR36:BS36">
    <cfRule type="cellIs" dxfId="5537" priority="1260" operator="equal">
      <formula>3</formula>
    </cfRule>
  </conditionalFormatting>
  <conditionalFormatting sqref="BT36:BU36">
    <cfRule type="cellIs" dxfId="5536" priority="1259" operator="equal">
      <formula>3</formula>
    </cfRule>
  </conditionalFormatting>
  <conditionalFormatting sqref="R38:S38">
    <cfRule type="cellIs" dxfId="5535" priority="1258" operator="equal">
      <formula>3</formula>
    </cfRule>
  </conditionalFormatting>
  <conditionalFormatting sqref="T38:U38">
    <cfRule type="cellIs" dxfId="5534" priority="1257" operator="equal">
      <formula>3</formula>
    </cfRule>
  </conditionalFormatting>
  <conditionalFormatting sqref="V38:W38">
    <cfRule type="cellIs" dxfId="5533" priority="1256" operator="equal">
      <formula>3</formula>
    </cfRule>
  </conditionalFormatting>
  <conditionalFormatting sqref="X38:Y38">
    <cfRule type="cellIs" dxfId="5532" priority="1255" operator="equal">
      <formula>3</formula>
    </cfRule>
  </conditionalFormatting>
  <conditionalFormatting sqref="Z38:AA38">
    <cfRule type="cellIs" dxfId="5531" priority="1254" operator="equal">
      <formula>3</formula>
    </cfRule>
  </conditionalFormatting>
  <conditionalFormatting sqref="AB38:AC38">
    <cfRule type="cellIs" dxfId="5530" priority="1253" operator="equal">
      <formula>3</formula>
    </cfRule>
  </conditionalFormatting>
  <conditionalFormatting sqref="AD38:AE38">
    <cfRule type="cellIs" dxfId="5529" priority="1252" operator="equal">
      <formula>3</formula>
    </cfRule>
  </conditionalFormatting>
  <conditionalFormatting sqref="AF38:AG38">
    <cfRule type="cellIs" dxfId="5528" priority="1251" operator="equal">
      <formula>3</formula>
    </cfRule>
  </conditionalFormatting>
  <conditionalFormatting sqref="AH38:AI38">
    <cfRule type="cellIs" dxfId="5527" priority="1250" operator="equal">
      <formula>3</formula>
    </cfRule>
  </conditionalFormatting>
  <conditionalFormatting sqref="AJ38:AK38">
    <cfRule type="cellIs" dxfId="5526" priority="1249" operator="equal">
      <formula>3</formula>
    </cfRule>
  </conditionalFormatting>
  <conditionalFormatting sqref="AL38:AM38">
    <cfRule type="cellIs" dxfId="5525" priority="1248" operator="equal">
      <formula>3</formula>
    </cfRule>
  </conditionalFormatting>
  <conditionalFormatting sqref="AN38:AO38">
    <cfRule type="cellIs" dxfId="5524" priority="1247" operator="equal">
      <formula>3</formula>
    </cfRule>
  </conditionalFormatting>
  <conditionalFormatting sqref="AP38:AQ38">
    <cfRule type="cellIs" dxfId="5523" priority="1246" operator="equal">
      <formula>3</formula>
    </cfRule>
  </conditionalFormatting>
  <conditionalFormatting sqref="AR38:AS38">
    <cfRule type="cellIs" dxfId="5522" priority="1245" operator="equal">
      <formula>3</formula>
    </cfRule>
  </conditionalFormatting>
  <conditionalFormatting sqref="AT38:AU38">
    <cfRule type="cellIs" dxfId="5521" priority="1244" operator="equal">
      <formula>3</formula>
    </cfRule>
  </conditionalFormatting>
  <conditionalFormatting sqref="AV38:AW38">
    <cfRule type="cellIs" dxfId="5520" priority="1243" operator="equal">
      <formula>3</formula>
    </cfRule>
  </conditionalFormatting>
  <conditionalFormatting sqref="AZ38:BA38">
    <cfRule type="cellIs" dxfId="5519" priority="1242" operator="equal">
      <formula>3</formula>
    </cfRule>
  </conditionalFormatting>
  <conditionalFormatting sqref="BB38:BC38">
    <cfRule type="cellIs" dxfId="5518" priority="1241" operator="equal">
      <formula>3</formula>
    </cfRule>
  </conditionalFormatting>
  <conditionalFormatting sqref="BD38:BE38">
    <cfRule type="cellIs" dxfId="5517" priority="1240" operator="equal">
      <formula>3</formula>
    </cfRule>
  </conditionalFormatting>
  <conditionalFormatting sqref="BF38:BG38">
    <cfRule type="cellIs" dxfId="5516" priority="1239" operator="equal">
      <formula>3</formula>
    </cfRule>
  </conditionalFormatting>
  <conditionalFormatting sqref="BH38:BI38">
    <cfRule type="cellIs" dxfId="5515" priority="1238" operator="equal">
      <formula>3</formula>
    </cfRule>
  </conditionalFormatting>
  <conditionalFormatting sqref="BJ38:BK38">
    <cfRule type="cellIs" dxfId="5514" priority="1237" operator="equal">
      <formula>3</formula>
    </cfRule>
  </conditionalFormatting>
  <conditionalFormatting sqref="BL38:BM38">
    <cfRule type="cellIs" dxfId="5513" priority="1236" operator="equal">
      <formula>3</formula>
    </cfRule>
  </conditionalFormatting>
  <conditionalFormatting sqref="BN38:BO38">
    <cfRule type="cellIs" dxfId="5512" priority="1235" operator="equal">
      <formula>3</formula>
    </cfRule>
  </conditionalFormatting>
  <conditionalFormatting sqref="BP38:BQ38">
    <cfRule type="cellIs" dxfId="5511" priority="1234" operator="equal">
      <formula>3</formula>
    </cfRule>
  </conditionalFormatting>
  <conditionalFormatting sqref="BR38:BS38">
    <cfRule type="cellIs" dxfId="5510" priority="1233" operator="equal">
      <formula>3</formula>
    </cfRule>
  </conditionalFormatting>
  <conditionalFormatting sqref="BT38:BU38">
    <cfRule type="cellIs" dxfId="5509" priority="1232" operator="equal">
      <formula>3</formula>
    </cfRule>
  </conditionalFormatting>
  <conditionalFormatting sqref="R40:S40">
    <cfRule type="cellIs" dxfId="5508" priority="1231" operator="equal">
      <formula>3</formula>
    </cfRule>
  </conditionalFormatting>
  <conditionalFormatting sqref="T40:U40">
    <cfRule type="cellIs" dxfId="5507" priority="1230" operator="equal">
      <formula>3</formula>
    </cfRule>
  </conditionalFormatting>
  <conditionalFormatting sqref="V40:W40">
    <cfRule type="cellIs" dxfId="5506" priority="1229" operator="equal">
      <formula>3</formula>
    </cfRule>
  </conditionalFormatting>
  <conditionalFormatting sqref="X40:Y40">
    <cfRule type="cellIs" dxfId="5505" priority="1228" operator="equal">
      <formula>3</formula>
    </cfRule>
  </conditionalFormatting>
  <conditionalFormatting sqref="Z40:AA40">
    <cfRule type="cellIs" dxfId="5504" priority="1227" operator="equal">
      <formula>3</formula>
    </cfRule>
  </conditionalFormatting>
  <conditionalFormatting sqref="AB40:AC40">
    <cfRule type="cellIs" dxfId="5503" priority="1226" operator="equal">
      <formula>3</formula>
    </cfRule>
  </conditionalFormatting>
  <conditionalFormatting sqref="AD40:AE40">
    <cfRule type="cellIs" dxfId="5502" priority="1225" operator="equal">
      <formula>3</formula>
    </cfRule>
  </conditionalFormatting>
  <conditionalFormatting sqref="AF40:AG40">
    <cfRule type="cellIs" dxfId="5501" priority="1224" operator="equal">
      <formula>3</formula>
    </cfRule>
  </conditionalFormatting>
  <conditionalFormatting sqref="AH40:AI40">
    <cfRule type="cellIs" dxfId="5500" priority="1223" operator="equal">
      <formula>3</formula>
    </cfRule>
  </conditionalFormatting>
  <conditionalFormatting sqref="AJ40:AK40">
    <cfRule type="cellIs" dxfId="5499" priority="1222" operator="equal">
      <formula>3</formula>
    </cfRule>
  </conditionalFormatting>
  <conditionalFormatting sqref="AL40:AM40">
    <cfRule type="cellIs" dxfId="5498" priority="1221" operator="equal">
      <formula>3</formula>
    </cfRule>
  </conditionalFormatting>
  <conditionalFormatting sqref="AN40:AO40">
    <cfRule type="cellIs" dxfId="5497" priority="1220" operator="equal">
      <formula>3</formula>
    </cfRule>
  </conditionalFormatting>
  <conditionalFormatting sqref="AP40:AQ40">
    <cfRule type="cellIs" dxfId="5496" priority="1219" operator="equal">
      <formula>3</formula>
    </cfRule>
  </conditionalFormatting>
  <conditionalFormatting sqref="AR40:AS40">
    <cfRule type="cellIs" dxfId="5495" priority="1218" operator="equal">
      <formula>3</formula>
    </cfRule>
  </conditionalFormatting>
  <conditionalFormatting sqref="AT40:AU40">
    <cfRule type="cellIs" dxfId="5494" priority="1217" operator="equal">
      <formula>3</formula>
    </cfRule>
  </conditionalFormatting>
  <conditionalFormatting sqref="AV40:AW40">
    <cfRule type="cellIs" dxfId="5493" priority="1216" operator="equal">
      <formula>3</formula>
    </cfRule>
  </conditionalFormatting>
  <conditionalFormatting sqref="AX40:AY40">
    <cfRule type="cellIs" dxfId="5492" priority="1215" operator="equal">
      <formula>3</formula>
    </cfRule>
  </conditionalFormatting>
  <conditionalFormatting sqref="BB40:BC40">
    <cfRule type="cellIs" dxfId="5491" priority="1214" operator="equal">
      <formula>3</formula>
    </cfRule>
  </conditionalFormatting>
  <conditionalFormatting sqref="BD40:BE40">
    <cfRule type="cellIs" dxfId="5490" priority="1213" operator="equal">
      <formula>3</formula>
    </cfRule>
  </conditionalFormatting>
  <conditionalFormatting sqref="BF40:BG40">
    <cfRule type="cellIs" dxfId="5489" priority="1212" operator="equal">
      <formula>3</formula>
    </cfRule>
  </conditionalFormatting>
  <conditionalFormatting sqref="BH40:BI40">
    <cfRule type="cellIs" dxfId="5488" priority="1211" operator="equal">
      <formula>3</formula>
    </cfRule>
  </conditionalFormatting>
  <conditionalFormatting sqref="BJ40:BK40">
    <cfRule type="cellIs" dxfId="5487" priority="1210" operator="equal">
      <formula>3</formula>
    </cfRule>
  </conditionalFormatting>
  <conditionalFormatting sqref="BL40:BM40">
    <cfRule type="cellIs" dxfId="5486" priority="1209" operator="equal">
      <formula>3</formula>
    </cfRule>
  </conditionalFormatting>
  <conditionalFormatting sqref="BN40:BO40">
    <cfRule type="cellIs" dxfId="5485" priority="1208" operator="equal">
      <formula>3</formula>
    </cfRule>
  </conditionalFormatting>
  <conditionalFormatting sqref="BP40:BQ40">
    <cfRule type="cellIs" dxfId="5484" priority="1207" operator="equal">
      <formula>3</formula>
    </cfRule>
  </conditionalFormatting>
  <conditionalFormatting sqref="BR40:BS40">
    <cfRule type="cellIs" dxfId="5483" priority="1206" operator="equal">
      <formula>3</formula>
    </cfRule>
  </conditionalFormatting>
  <conditionalFormatting sqref="BT40:BU40">
    <cfRule type="cellIs" dxfId="5482" priority="1205" operator="equal">
      <formula>3</formula>
    </cfRule>
  </conditionalFormatting>
  <conditionalFormatting sqref="R42:S42">
    <cfRule type="cellIs" dxfId="5481" priority="1204" operator="equal">
      <formula>3</formula>
    </cfRule>
  </conditionalFormatting>
  <conditionalFormatting sqref="T42:U42">
    <cfRule type="cellIs" dxfId="5480" priority="1203" operator="equal">
      <formula>3</formula>
    </cfRule>
  </conditionalFormatting>
  <conditionalFormatting sqref="V42:W42">
    <cfRule type="cellIs" dxfId="5479" priority="1202" operator="equal">
      <formula>3</formula>
    </cfRule>
  </conditionalFormatting>
  <conditionalFormatting sqref="X42:Y42">
    <cfRule type="cellIs" dxfId="5478" priority="1201" operator="equal">
      <formula>3</formula>
    </cfRule>
  </conditionalFormatting>
  <conditionalFormatting sqref="Z42:AA42">
    <cfRule type="cellIs" dxfId="5477" priority="1200" operator="equal">
      <formula>3</formula>
    </cfRule>
  </conditionalFormatting>
  <conditionalFormatting sqref="AB42:AC42">
    <cfRule type="cellIs" dxfId="5476" priority="1199" operator="equal">
      <formula>3</formula>
    </cfRule>
  </conditionalFormatting>
  <conditionalFormatting sqref="AD42:AE42">
    <cfRule type="cellIs" dxfId="5475" priority="1198" operator="equal">
      <formula>3</formula>
    </cfRule>
  </conditionalFormatting>
  <conditionalFormatting sqref="AF42:AG42">
    <cfRule type="cellIs" dxfId="5474" priority="1197" operator="equal">
      <formula>3</formula>
    </cfRule>
  </conditionalFormatting>
  <conditionalFormatting sqref="AH42:AI42">
    <cfRule type="cellIs" dxfId="5473" priority="1196" operator="equal">
      <formula>3</formula>
    </cfRule>
  </conditionalFormatting>
  <conditionalFormatting sqref="AJ42:AK42">
    <cfRule type="cellIs" dxfId="5472" priority="1195" operator="equal">
      <formula>3</formula>
    </cfRule>
  </conditionalFormatting>
  <conditionalFormatting sqref="AL42:AM42">
    <cfRule type="cellIs" dxfId="5471" priority="1194" operator="equal">
      <formula>3</formula>
    </cfRule>
  </conditionalFormatting>
  <conditionalFormatting sqref="AN42:AO42">
    <cfRule type="cellIs" dxfId="5470" priority="1193" operator="equal">
      <formula>3</formula>
    </cfRule>
  </conditionalFormatting>
  <conditionalFormatting sqref="AP42:AQ42">
    <cfRule type="cellIs" dxfId="5469" priority="1192" operator="equal">
      <formula>3</formula>
    </cfRule>
  </conditionalFormatting>
  <conditionalFormatting sqref="AR42:AS42">
    <cfRule type="cellIs" dxfId="5468" priority="1191" operator="equal">
      <formula>3</formula>
    </cfRule>
  </conditionalFormatting>
  <conditionalFormatting sqref="AT42:AU42">
    <cfRule type="cellIs" dxfId="5467" priority="1190" operator="equal">
      <formula>3</formula>
    </cfRule>
  </conditionalFormatting>
  <conditionalFormatting sqref="AV42:AW42">
    <cfRule type="cellIs" dxfId="5466" priority="1189" operator="equal">
      <formula>3</formula>
    </cfRule>
  </conditionalFormatting>
  <conditionalFormatting sqref="AX42:AY42">
    <cfRule type="cellIs" dxfId="5465" priority="1188" operator="equal">
      <formula>3</formula>
    </cfRule>
  </conditionalFormatting>
  <conditionalFormatting sqref="AZ42:BA42">
    <cfRule type="cellIs" dxfId="5464" priority="1187" operator="equal">
      <formula>3</formula>
    </cfRule>
  </conditionalFormatting>
  <conditionalFormatting sqref="BD42:BE42">
    <cfRule type="cellIs" dxfId="5463" priority="1186" operator="equal">
      <formula>3</formula>
    </cfRule>
  </conditionalFormatting>
  <conditionalFormatting sqref="BF42:BG42">
    <cfRule type="cellIs" dxfId="5462" priority="1185" operator="equal">
      <formula>3</formula>
    </cfRule>
  </conditionalFormatting>
  <conditionalFormatting sqref="BH42:BI42">
    <cfRule type="cellIs" dxfId="5461" priority="1184" operator="equal">
      <formula>3</formula>
    </cfRule>
  </conditionalFormatting>
  <conditionalFormatting sqref="BJ42:BK42">
    <cfRule type="cellIs" dxfId="5460" priority="1183" operator="equal">
      <formula>3</formula>
    </cfRule>
  </conditionalFormatting>
  <conditionalFormatting sqref="BL42:BM42">
    <cfRule type="cellIs" dxfId="5459" priority="1182" operator="equal">
      <formula>3</formula>
    </cfRule>
  </conditionalFormatting>
  <conditionalFormatting sqref="BN42:BO42">
    <cfRule type="cellIs" dxfId="5458" priority="1181" operator="equal">
      <formula>3</formula>
    </cfRule>
  </conditionalFormatting>
  <conditionalFormatting sqref="BP42:BQ42">
    <cfRule type="cellIs" dxfId="5457" priority="1180" operator="equal">
      <formula>3</formula>
    </cfRule>
  </conditionalFormatting>
  <conditionalFormatting sqref="BR42:BS42">
    <cfRule type="cellIs" dxfId="5456" priority="1179" operator="equal">
      <formula>3</formula>
    </cfRule>
  </conditionalFormatting>
  <conditionalFormatting sqref="BT42:BU42">
    <cfRule type="cellIs" dxfId="5455" priority="1178" operator="equal">
      <formula>3</formula>
    </cfRule>
  </conditionalFormatting>
  <conditionalFormatting sqref="R44:S44">
    <cfRule type="cellIs" dxfId="5454" priority="1177" operator="equal">
      <formula>3</formula>
    </cfRule>
  </conditionalFormatting>
  <conditionalFormatting sqref="T44:U44">
    <cfRule type="cellIs" dxfId="5453" priority="1176" operator="equal">
      <formula>3</formula>
    </cfRule>
  </conditionalFormatting>
  <conditionalFormatting sqref="V44:W44">
    <cfRule type="cellIs" dxfId="5452" priority="1175" operator="equal">
      <formula>3</formula>
    </cfRule>
  </conditionalFormatting>
  <conditionalFormatting sqref="X44:Y44">
    <cfRule type="cellIs" dxfId="5451" priority="1174" operator="equal">
      <formula>3</formula>
    </cfRule>
  </conditionalFormatting>
  <conditionalFormatting sqref="Z44:AA44">
    <cfRule type="cellIs" dxfId="5450" priority="1173" operator="equal">
      <formula>3</formula>
    </cfRule>
  </conditionalFormatting>
  <conditionalFormatting sqref="AB44:AC44">
    <cfRule type="cellIs" dxfId="5449" priority="1172" operator="equal">
      <formula>3</formula>
    </cfRule>
  </conditionalFormatting>
  <conditionalFormatting sqref="AD44:AE44">
    <cfRule type="cellIs" dxfId="5448" priority="1171" operator="equal">
      <formula>3</formula>
    </cfRule>
  </conditionalFormatting>
  <conditionalFormatting sqref="AF44:AG44">
    <cfRule type="cellIs" dxfId="5447" priority="1170" operator="equal">
      <formula>3</formula>
    </cfRule>
  </conditionalFormatting>
  <conditionalFormatting sqref="AH44:AI44">
    <cfRule type="cellIs" dxfId="5446" priority="1169" operator="equal">
      <formula>3</formula>
    </cfRule>
  </conditionalFormatting>
  <conditionalFormatting sqref="AJ44:AK44">
    <cfRule type="cellIs" dxfId="5445" priority="1168" operator="equal">
      <formula>3</formula>
    </cfRule>
  </conditionalFormatting>
  <conditionalFormatting sqref="AL44:AM44">
    <cfRule type="cellIs" dxfId="5444" priority="1167" operator="equal">
      <formula>3</formula>
    </cfRule>
  </conditionalFormatting>
  <conditionalFormatting sqref="AN44:AO44">
    <cfRule type="cellIs" dxfId="5443" priority="1166" operator="equal">
      <formula>3</formula>
    </cfRule>
  </conditionalFormatting>
  <conditionalFormatting sqref="AP44:AQ44">
    <cfRule type="cellIs" dxfId="5442" priority="1165" operator="equal">
      <formula>3</formula>
    </cfRule>
  </conditionalFormatting>
  <conditionalFormatting sqref="AR44:AS44">
    <cfRule type="cellIs" dxfId="5441" priority="1164" operator="equal">
      <formula>3</formula>
    </cfRule>
  </conditionalFormatting>
  <conditionalFormatting sqref="AT44:AU44">
    <cfRule type="cellIs" dxfId="5440" priority="1163" operator="equal">
      <formula>3</formula>
    </cfRule>
  </conditionalFormatting>
  <conditionalFormatting sqref="AV44:AW44">
    <cfRule type="cellIs" dxfId="5439" priority="1162" operator="equal">
      <formula>3</formula>
    </cfRule>
  </conditionalFormatting>
  <conditionalFormatting sqref="AX44:AY44">
    <cfRule type="cellIs" dxfId="5438" priority="1161" operator="equal">
      <formula>3</formula>
    </cfRule>
  </conditionalFormatting>
  <conditionalFormatting sqref="AZ44:BA44">
    <cfRule type="cellIs" dxfId="5437" priority="1160" operator="equal">
      <formula>3</formula>
    </cfRule>
  </conditionalFormatting>
  <conditionalFormatting sqref="BB44:BC44">
    <cfRule type="cellIs" dxfId="5436" priority="1159" operator="equal">
      <formula>3</formula>
    </cfRule>
  </conditionalFormatting>
  <conditionalFormatting sqref="BF44:BG44">
    <cfRule type="cellIs" dxfId="5435" priority="1158" operator="equal">
      <formula>3</formula>
    </cfRule>
  </conditionalFormatting>
  <conditionalFormatting sqref="BH44:BI44">
    <cfRule type="cellIs" dxfId="5434" priority="1157" operator="equal">
      <formula>3</formula>
    </cfRule>
  </conditionalFormatting>
  <conditionalFormatting sqref="BJ44:BK44">
    <cfRule type="cellIs" dxfId="5433" priority="1156" operator="equal">
      <formula>3</formula>
    </cfRule>
  </conditionalFormatting>
  <conditionalFormatting sqref="BL44:BM44">
    <cfRule type="cellIs" dxfId="5432" priority="1155" operator="equal">
      <formula>3</formula>
    </cfRule>
  </conditionalFormatting>
  <conditionalFormatting sqref="BN44:BO44">
    <cfRule type="cellIs" dxfId="5431" priority="1154" operator="equal">
      <formula>3</formula>
    </cfRule>
  </conditionalFormatting>
  <conditionalFormatting sqref="BP44:BQ44">
    <cfRule type="cellIs" dxfId="5430" priority="1153" operator="equal">
      <formula>3</formula>
    </cfRule>
  </conditionalFormatting>
  <conditionalFormatting sqref="BR44:BS44">
    <cfRule type="cellIs" dxfId="5429" priority="1152" operator="equal">
      <formula>3</formula>
    </cfRule>
  </conditionalFormatting>
  <conditionalFormatting sqref="BT44:BU44">
    <cfRule type="cellIs" dxfId="5428" priority="1151" operator="equal">
      <formula>3</formula>
    </cfRule>
  </conditionalFormatting>
  <conditionalFormatting sqref="R46:S46">
    <cfRule type="cellIs" dxfId="5427" priority="1150" operator="equal">
      <formula>3</formula>
    </cfRule>
  </conditionalFormatting>
  <conditionalFormatting sqref="T46:U46">
    <cfRule type="cellIs" dxfId="5426" priority="1149" operator="equal">
      <formula>3</formula>
    </cfRule>
  </conditionalFormatting>
  <conditionalFormatting sqref="V46:W46">
    <cfRule type="cellIs" dxfId="5425" priority="1148" operator="equal">
      <formula>3</formula>
    </cfRule>
  </conditionalFormatting>
  <conditionalFormatting sqref="X46:Y46">
    <cfRule type="cellIs" dxfId="5424" priority="1147" operator="equal">
      <formula>3</formula>
    </cfRule>
  </conditionalFormatting>
  <conditionalFormatting sqref="Z46:AA46">
    <cfRule type="cellIs" dxfId="5423" priority="1146" operator="equal">
      <formula>3</formula>
    </cfRule>
  </conditionalFormatting>
  <conditionalFormatting sqref="AB46:AC46">
    <cfRule type="cellIs" dxfId="5422" priority="1145" operator="equal">
      <formula>3</formula>
    </cfRule>
  </conditionalFormatting>
  <conditionalFormatting sqref="AD46:AE46">
    <cfRule type="cellIs" dxfId="5421" priority="1144" operator="equal">
      <formula>3</formula>
    </cfRule>
  </conditionalFormatting>
  <conditionalFormatting sqref="AF46:AG46">
    <cfRule type="cellIs" dxfId="5420" priority="1143" operator="equal">
      <formula>3</formula>
    </cfRule>
  </conditionalFormatting>
  <conditionalFormatting sqref="AH46:AI46">
    <cfRule type="cellIs" dxfId="5419" priority="1142" operator="equal">
      <formula>3</formula>
    </cfRule>
  </conditionalFormatting>
  <conditionalFormatting sqref="AJ46:AK46">
    <cfRule type="cellIs" dxfId="5418" priority="1141" operator="equal">
      <formula>3</formula>
    </cfRule>
  </conditionalFormatting>
  <conditionalFormatting sqref="AL46:AM46">
    <cfRule type="cellIs" dxfId="5417" priority="1140" operator="equal">
      <formula>3</formula>
    </cfRule>
  </conditionalFormatting>
  <conditionalFormatting sqref="AN46:AO46">
    <cfRule type="cellIs" dxfId="5416" priority="1139" operator="equal">
      <formula>3</formula>
    </cfRule>
  </conditionalFormatting>
  <conditionalFormatting sqref="AP46:AQ46">
    <cfRule type="cellIs" dxfId="5415" priority="1138" operator="equal">
      <formula>3</formula>
    </cfRule>
  </conditionalFormatting>
  <conditionalFormatting sqref="AR46:AS46">
    <cfRule type="cellIs" dxfId="5414" priority="1137" operator="equal">
      <formula>3</formula>
    </cfRule>
  </conditionalFormatting>
  <conditionalFormatting sqref="AT46:AU46">
    <cfRule type="cellIs" dxfId="5413" priority="1136" operator="equal">
      <formula>3</formula>
    </cfRule>
  </conditionalFormatting>
  <conditionalFormatting sqref="AV46:AW46">
    <cfRule type="cellIs" dxfId="5412" priority="1135" operator="equal">
      <formula>3</formula>
    </cfRule>
  </conditionalFormatting>
  <conditionalFormatting sqref="AX46:AY46">
    <cfRule type="cellIs" dxfId="5411" priority="1134" operator="equal">
      <formula>3</formula>
    </cfRule>
  </conditionalFormatting>
  <conditionalFormatting sqref="AZ46:BA46">
    <cfRule type="cellIs" dxfId="5410" priority="1133" operator="equal">
      <formula>3</formula>
    </cfRule>
  </conditionalFormatting>
  <conditionalFormatting sqref="BB46:BC46">
    <cfRule type="cellIs" dxfId="5409" priority="1132" operator="equal">
      <formula>3</formula>
    </cfRule>
  </conditionalFormatting>
  <conditionalFormatting sqref="BD46:BE46">
    <cfRule type="cellIs" dxfId="5408" priority="1131" operator="equal">
      <formula>3</formula>
    </cfRule>
  </conditionalFormatting>
  <conditionalFormatting sqref="BH46:BI46">
    <cfRule type="cellIs" dxfId="5407" priority="1130" operator="equal">
      <formula>3</formula>
    </cfRule>
  </conditionalFormatting>
  <conditionalFormatting sqref="BJ46:BK46">
    <cfRule type="cellIs" dxfId="5406" priority="1129" operator="equal">
      <formula>3</formula>
    </cfRule>
  </conditionalFormatting>
  <conditionalFormatting sqref="BL46:BM46">
    <cfRule type="cellIs" dxfId="5405" priority="1128" operator="equal">
      <formula>3</formula>
    </cfRule>
  </conditionalFormatting>
  <conditionalFormatting sqref="BN46:BO46">
    <cfRule type="cellIs" dxfId="5404" priority="1127" operator="equal">
      <formula>3</formula>
    </cfRule>
  </conditionalFormatting>
  <conditionalFormatting sqref="BP46:BQ46">
    <cfRule type="cellIs" dxfId="5403" priority="1126" operator="equal">
      <formula>3</formula>
    </cfRule>
  </conditionalFormatting>
  <conditionalFormatting sqref="BR46:BS46">
    <cfRule type="cellIs" dxfId="5402" priority="1125" operator="equal">
      <formula>3</formula>
    </cfRule>
  </conditionalFormatting>
  <conditionalFormatting sqref="BT46:BU46">
    <cfRule type="cellIs" dxfId="5401" priority="1124" operator="equal">
      <formula>3</formula>
    </cfRule>
  </conditionalFormatting>
  <conditionalFormatting sqref="R48:S48">
    <cfRule type="cellIs" dxfId="5400" priority="1123" operator="equal">
      <formula>3</formula>
    </cfRule>
  </conditionalFormatting>
  <conditionalFormatting sqref="T48:U48">
    <cfRule type="cellIs" dxfId="5399" priority="1122" operator="equal">
      <formula>3</formula>
    </cfRule>
  </conditionalFormatting>
  <conditionalFormatting sqref="V48:W48">
    <cfRule type="cellIs" dxfId="5398" priority="1121" operator="equal">
      <formula>3</formula>
    </cfRule>
  </conditionalFormatting>
  <conditionalFormatting sqref="X48:Y48">
    <cfRule type="cellIs" dxfId="5397" priority="1120" operator="equal">
      <formula>3</formula>
    </cfRule>
  </conditionalFormatting>
  <conditionalFormatting sqref="Z48:AA48">
    <cfRule type="cellIs" dxfId="5396" priority="1119" operator="equal">
      <formula>3</formula>
    </cfRule>
  </conditionalFormatting>
  <conditionalFormatting sqref="AB48:AC48">
    <cfRule type="cellIs" dxfId="5395" priority="1118" operator="equal">
      <formula>3</formula>
    </cfRule>
  </conditionalFormatting>
  <conditionalFormatting sqref="AD48:AE48">
    <cfRule type="cellIs" dxfId="5394" priority="1117" operator="equal">
      <formula>3</formula>
    </cfRule>
  </conditionalFormatting>
  <conditionalFormatting sqref="AF48:AG48">
    <cfRule type="cellIs" dxfId="5393" priority="1116" operator="equal">
      <formula>3</formula>
    </cfRule>
  </conditionalFormatting>
  <conditionalFormatting sqref="AH48:AI48">
    <cfRule type="cellIs" dxfId="5392" priority="1115" operator="equal">
      <formula>3</formula>
    </cfRule>
  </conditionalFormatting>
  <conditionalFormatting sqref="AJ48:AK48">
    <cfRule type="cellIs" dxfId="5391" priority="1114" operator="equal">
      <formula>3</formula>
    </cfRule>
  </conditionalFormatting>
  <conditionalFormatting sqref="AL48:AM48">
    <cfRule type="cellIs" dxfId="5390" priority="1113" operator="equal">
      <formula>3</formula>
    </cfRule>
  </conditionalFormatting>
  <conditionalFormatting sqref="AN48:AO48">
    <cfRule type="cellIs" dxfId="5389" priority="1112" operator="equal">
      <formula>3</formula>
    </cfRule>
  </conditionalFormatting>
  <conditionalFormatting sqref="AP48:AQ48">
    <cfRule type="cellIs" dxfId="5388" priority="1111" operator="equal">
      <formula>3</formula>
    </cfRule>
  </conditionalFormatting>
  <conditionalFormatting sqref="AR48:AS48">
    <cfRule type="cellIs" dxfId="5387" priority="1110" operator="equal">
      <formula>3</formula>
    </cfRule>
  </conditionalFormatting>
  <conditionalFormatting sqref="AT48:AU48">
    <cfRule type="cellIs" dxfId="5386" priority="1109" operator="equal">
      <formula>3</formula>
    </cfRule>
  </conditionalFormatting>
  <conditionalFormatting sqref="AV48:AW48">
    <cfRule type="cellIs" dxfId="5385" priority="1108" operator="equal">
      <formula>3</formula>
    </cfRule>
  </conditionalFormatting>
  <conditionalFormatting sqref="AX48:AY48">
    <cfRule type="cellIs" dxfId="5384" priority="1107" operator="equal">
      <formula>3</formula>
    </cfRule>
  </conditionalFormatting>
  <conditionalFormatting sqref="AZ48:BA48">
    <cfRule type="cellIs" dxfId="5383" priority="1106" operator="equal">
      <formula>3</formula>
    </cfRule>
  </conditionalFormatting>
  <conditionalFormatting sqref="BB48:BC48">
    <cfRule type="cellIs" dxfId="5382" priority="1105" operator="equal">
      <formula>3</formula>
    </cfRule>
  </conditionalFormatting>
  <conditionalFormatting sqref="BD48:BE48">
    <cfRule type="cellIs" dxfId="5381" priority="1104" operator="equal">
      <formula>3</formula>
    </cfRule>
  </conditionalFormatting>
  <conditionalFormatting sqref="BF48:BG48">
    <cfRule type="cellIs" dxfId="5380" priority="1103" operator="equal">
      <formula>3</formula>
    </cfRule>
  </conditionalFormatting>
  <conditionalFormatting sqref="BJ48:BK48">
    <cfRule type="cellIs" dxfId="5379" priority="1102" operator="equal">
      <formula>3</formula>
    </cfRule>
  </conditionalFormatting>
  <conditionalFormatting sqref="BL48:BM48">
    <cfRule type="cellIs" dxfId="5378" priority="1101" operator="equal">
      <formula>3</formula>
    </cfRule>
  </conditionalFormatting>
  <conditionalFormatting sqref="BN48:BO48">
    <cfRule type="cellIs" dxfId="5377" priority="1100" operator="equal">
      <formula>3</formula>
    </cfRule>
  </conditionalFormatting>
  <conditionalFormatting sqref="BP48:BQ48">
    <cfRule type="cellIs" dxfId="5376" priority="1099" operator="equal">
      <formula>3</formula>
    </cfRule>
  </conditionalFormatting>
  <conditionalFormatting sqref="BR48:BS48">
    <cfRule type="cellIs" dxfId="5375" priority="1098" operator="equal">
      <formula>3</formula>
    </cfRule>
  </conditionalFormatting>
  <conditionalFormatting sqref="BT48:BU48">
    <cfRule type="cellIs" dxfId="5374" priority="1097" operator="equal">
      <formula>3</formula>
    </cfRule>
  </conditionalFormatting>
  <conditionalFormatting sqref="R50:S50">
    <cfRule type="cellIs" dxfId="5373" priority="1096" operator="equal">
      <formula>3</formula>
    </cfRule>
  </conditionalFormatting>
  <conditionalFormatting sqref="T50:U50">
    <cfRule type="cellIs" dxfId="5372" priority="1095" operator="equal">
      <formula>3</formula>
    </cfRule>
  </conditionalFormatting>
  <conditionalFormatting sqref="V50:W50">
    <cfRule type="cellIs" dxfId="5371" priority="1094" operator="equal">
      <formula>3</formula>
    </cfRule>
  </conditionalFormatting>
  <conditionalFormatting sqref="X50:Y50">
    <cfRule type="cellIs" dxfId="5370" priority="1093" operator="equal">
      <formula>3</formula>
    </cfRule>
  </conditionalFormatting>
  <conditionalFormatting sqref="Z50:AA50">
    <cfRule type="cellIs" dxfId="5369" priority="1092" operator="equal">
      <formula>3</formula>
    </cfRule>
  </conditionalFormatting>
  <conditionalFormatting sqref="AB50:AC50">
    <cfRule type="cellIs" dxfId="5368" priority="1091" operator="equal">
      <formula>3</formula>
    </cfRule>
  </conditionalFormatting>
  <conditionalFormatting sqref="AD50:AE50">
    <cfRule type="cellIs" dxfId="5367" priority="1090" operator="equal">
      <formula>3</formula>
    </cfRule>
  </conditionalFormatting>
  <conditionalFormatting sqref="AF50:AG50">
    <cfRule type="cellIs" dxfId="5366" priority="1089" operator="equal">
      <formula>3</formula>
    </cfRule>
  </conditionalFormatting>
  <conditionalFormatting sqref="AH50:AI50">
    <cfRule type="cellIs" dxfId="5365" priority="1088" operator="equal">
      <formula>3</formula>
    </cfRule>
  </conditionalFormatting>
  <conditionalFormatting sqref="AJ50:AK50">
    <cfRule type="cellIs" dxfId="5364" priority="1087" operator="equal">
      <formula>3</formula>
    </cfRule>
  </conditionalFormatting>
  <conditionalFormatting sqref="AL50:AM50">
    <cfRule type="cellIs" dxfId="5363" priority="1086" operator="equal">
      <formula>3</formula>
    </cfRule>
  </conditionalFormatting>
  <conditionalFormatting sqref="AN50:AO50">
    <cfRule type="cellIs" dxfId="5362" priority="1085" operator="equal">
      <formula>3</formula>
    </cfRule>
  </conditionalFormatting>
  <conditionalFormatting sqref="AP50:AQ50">
    <cfRule type="cellIs" dxfId="5361" priority="1084" operator="equal">
      <formula>3</formula>
    </cfRule>
  </conditionalFormatting>
  <conditionalFormatting sqref="AR50:AS50">
    <cfRule type="cellIs" dxfId="5360" priority="1083" operator="equal">
      <formula>3</formula>
    </cfRule>
  </conditionalFormatting>
  <conditionalFormatting sqref="AT50:AU50">
    <cfRule type="cellIs" dxfId="5359" priority="1082" operator="equal">
      <formula>3</formula>
    </cfRule>
  </conditionalFormatting>
  <conditionalFormatting sqref="AV50:AW50">
    <cfRule type="cellIs" dxfId="5358" priority="1081" operator="equal">
      <formula>3</formula>
    </cfRule>
  </conditionalFormatting>
  <conditionalFormatting sqref="AX50:AY50">
    <cfRule type="cellIs" dxfId="5357" priority="1080" operator="equal">
      <formula>3</formula>
    </cfRule>
  </conditionalFormatting>
  <conditionalFormatting sqref="AZ50:BA50">
    <cfRule type="cellIs" dxfId="5356" priority="1079" operator="equal">
      <formula>3</formula>
    </cfRule>
  </conditionalFormatting>
  <conditionalFormatting sqref="BB50:BC50">
    <cfRule type="cellIs" dxfId="5355" priority="1078" operator="equal">
      <formula>3</formula>
    </cfRule>
  </conditionalFormatting>
  <conditionalFormatting sqref="BD50:BE50">
    <cfRule type="cellIs" dxfId="5354" priority="1077" operator="equal">
      <formula>3</formula>
    </cfRule>
  </conditionalFormatting>
  <conditionalFormatting sqref="BF50:BG50">
    <cfRule type="cellIs" dxfId="5353" priority="1076" operator="equal">
      <formula>3</formula>
    </cfRule>
  </conditionalFormatting>
  <conditionalFormatting sqref="BH50:BI50">
    <cfRule type="cellIs" dxfId="5352" priority="1075" operator="equal">
      <formula>3</formula>
    </cfRule>
  </conditionalFormatting>
  <conditionalFormatting sqref="BL50:BM50">
    <cfRule type="cellIs" dxfId="5351" priority="1074" operator="equal">
      <formula>3</formula>
    </cfRule>
  </conditionalFormatting>
  <conditionalFormatting sqref="BN50:BO50">
    <cfRule type="cellIs" dxfId="5350" priority="1073" operator="equal">
      <formula>3</formula>
    </cfRule>
  </conditionalFormatting>
  <conditionalFormatting sqref="BP50:BQ50">
    <cfRule type="cellIs" dxfId="5349" priority="1072" operator="equal">
      <formula>3</formula>
    </cfRule>
  </conditionalFormatting>
  <conditionalFormatting sqref="BR50:BS50">
    <cfRule type="cellIs" dxfId="5348" priority="1071" operator="equal">
      <formula>3</formula>
    </cfRule>
  </conditionalFormatting>
  <conditionalFormatting sqref="BT50:BU50">
    <cfRule type="cellIs" dxfId="5347" priority="1070" operator="equal">
      <formula>3</formula>
    </cfRule>
  </conditionalFormatting>
  <conditionalFormatting sqref="R52:S52">
    <cfRule type="cellIs" dxfId="5346" priority="1069" operator="equal">
      <formula>3</formula>
    </cfRule>
  </conditionalFormatting>
  <conditionalFormatting sqref="T52:U52">
    <cfRule type="cellIs" dxfId="5345" priority="1068" operator="equal">
      <formula>3</formula>
    </cfRule>
  </conditionalFormatting>
  <conditionalFormatting sqref="V52:W52">
    <cfRule type="cellIs" dxfId="5344" priority="1067" operator="equal">
      <formula>3</formula>
    </cfRule>
  </conditionalFormatting>
  <conditionalFormatting sqref="X52:Y52">
    <cfRule type="cellIs" dxfId="5343" priority="1066" operator="equal">
      <formula>3</formula>
    </cfRule>
  </conditionalFormatting>
  <conditionalFormatting sqref="Z52:AA52">
    <cfRule type="cellIs" dxfId="5342" priority="1065" operator="equal">
      <formula>3</formula>
    </cfRule>
  </conditionalFormatting>
  <conditionalFormatting sqref="AB52:AC52">
    <cfRule type="cellIs" dxfId="5341" priority="1064" operator="equal">
      <formula>3</formula>
    </cfRule>
  </conditionalFormatting>
  <conditionalFormatting sqref="AD52:AE52">
    <cfRule type="cellIs" dxfId="5340" priority="1063" operator="equal">
      <formula>3</formula>
    </cfRule>
  </conditionalFormatting>
  <conditionalFormatting sqref="AF52:AG52">
    <cfRule type="cellIs" dxfId="5339" priority="1062" operator="equal">
      <formula>3</formula>
    </cfRule>
  </conditionalFormatting>
  <conditionalFormatting sqref="AH52:AI52">
    <cfRule type="cellIs" dxfId="5338" priority="1061" operator="equal">
      <formula>3</formula>
    </cfRule>
  </conditionalFormatting>
  <conditionalFormatting sqref="AJ52:AK52">
    <cfRule type="cellIs" dxfId="5337" priority="1060" operator="equal">
      <formula>3</formula>
    </cfRule>
  </conditionalFormatting>
  <conditionalFormatting sqref="AL52:AM52">
    <cfRule type="cellIs" dxfId="5336" priority="1059" operator="equal">
      <formula>3</formula>
    </cfRule>
  </conditionalFormatting>
  <conditionalFormatting sqref="AN52:AO52">
    <cfRule type="cellIs" dxfId="5335" priority="1058" operator="equal">
      <formula>3</formula>
    </cfRule>
  </conditionalFormatting>
  <conditionalFormatting sqref="AP52:AQ52">
    <cfRule type="cellIs" dxfId="5334" priority="1057" operator="equal">
      <formula>3</formula>
    </cfRule>
  </conditionalFormatting>
  <conditionalFormatting sqref="AR52:AS52">
    <cfRule type="cellIs" dxfId="5333" priority="1056" operator="equal">
      <formula>3</formula>
    </cfRule>
  </conditionalFormatting>
  <conditionalFormatting sqref="AT52:AU52">
    <cfRule type="cellIs" dxfId="5332" priority="1055" operator="equal">
      <formula>3</formula>
    </cfRule>
  </conditionalFormatting>
  <conditionalFormatting sqref="AV52:AW52">
    <cfRule type="cellIs" dxfId="5331" priority="1054" operator="equal">
      <formula>3</formula>
    </cfRule>
  </conditionalFormatting>
  <conditionalFormatting sqref="AX52:AY52">
    <cfRule type="cellIs" dxfId="5330" priority="1053" operator="equal">
      <formula>3</formula>
    </cfRule>
  </conditionalFormatting>
  <conditionalFormatting sqref="AZ52:BA52">
    <cfRule type="cellIs" dxfId="5329" priority="1052" operator="equal">
      <formula>3</formula>
    </cfRule>
  </conditionalFormatting>
  <conditionalFormatting sqref="BB52:BC52">
    <cfRule type="cellIs" dxfId="5328" priority="1051" operator="equal">
      <formula>3</formula>
    </cfRule>
  </conditionalFormatting>
  <conditionalFormatting sqref="BD52:BE52">
    <cfRule type="cellIs" dxfId="5327" priority="1050" operator="equal">
      <formula>3</formula>
    </cfRule>
  </conditionalFormatting>
  <conditionalFormatting sqref="BF52:BG52">
    <cfRule type="cellIs" dxfId="5326" priority="1049" operator="equal">
      <formula>3</formula>
    </cfRule>
  </conditionalFormatting>
  <conditionalFormatting sqref="BH52:BI52">
    <cfRule type="cellIs" dxfId="5325" priority="1048" operator="equal">
      <formula>3</formula>
    </cfRule>
  </conditionalFormatting>
  <conditionalFormatting sqref="BJ52:BK52">
    <cfRule type="cellIs" dxfId="5324" priority="1047" operator="equal">
      <formula>3</formula>
    </cfRule>
  </conditionalFormatting>
  <conditionalFormatting sqref="BN52:BO52">
    <cfRule type="cellIs" dxfId="5323" priority="1046" operator="equal">
      <formula>3</formula>
    </cfRule>
  </conditionalFormatting>
  <conditionalFormatting sqref="BP52:BQ52">
    <cfRule type="cellIs" dxfId="5322" priority="1045" operator="equal">
      <formula>3</formula>
    </cfRule>
  </conditionalFormatting>
  <conditionalFormatting sqref="BR52:BS52">
    <cfRule type="cellIs" dxfId="5321" priority="1044" operator="equal">
      <formula>3</formula>
    </cfRule>
  </conditionalFormatting>
  <conditionalFormatting sqref="BT52:BU52">
    <cfRule type="cellIs" dxfId="5320" priority="1043" operator="equal">
      <formula>3</formula>
    </cfRule>
  </conditionalFormatting>
  <conditionalFormatting sqref="R54:S54">
    <cfRule type="cellIs" dxfId="5319" priority="1042" operator="equal">
      <formula>3</formula>
    </cfRule>
  </conditionalFormatting>
  <conditionalFormatting sqref="T54:U54">
    <cfRule type="cellIs" dxfId="5318" priority="1041" operator="equal">
      <formula>3</formula>
    </cfRule>
  </conditionalFormatting>
  <conditionalFormatting sqref="V54:W54">
    <cfRule type="cellIs" dxfId="5317" priority="1040" operator="equal">
      <formula>3</formula>
    </cfRule>
  </conditionalFormatting>
  <conditionalFormatting sqref="X54:Y54">
    <cfRule type="cellIs" dxfId="5316" priority="1039" operator="equal">
      <formula>3</formula>
    </cfRule>
  </conditionalFormatting>
  <conditionalFormatting sqref="Z54:AA54">
    <cfRule type="cellIs" dxfId="5315" priority="1038" operator="equal">
      <formula>3</formula>
    </cfRule>
  </conditionalFormatting>
  <conditionalFormatting sqref="AB54:AC54">
    <cfRule type="cellIs" dxfId="5314" priority="1037" operator="equal">
      <formula>3</formula>
    </cfRule>
  </conditionalFormatting>
  <conditionalFormatting sqref="AD54:AE54">
    <cfRule type="cellIs" dxfId="5313" priority="1036" operator="equal">
      <formula>3</formula>
    </cfRule>
  </conditionalFormatting>
  <conditionalFormatting sqref="AF54:AG54">
    <cfRule type="cellIs" dxfId="5312" priority="1035" operator="equal">
      <formula>3</formula>
    </cfRule>
  </conditionalFormatting>
  <conditionalFormatting sqref="AH54:AI54">
    <cfRule type="cellIs" dxfId="5311" priority="1034" operator="equal">
      <formula>3</formula>
    </cfRule>
  </conditionalFormatting>
  <conditionalFormatting sqref="AJ54:AK54">
    <cfRule type="cellIs" dxfId="5310" priority="1033" operator="equal">
      <formula>3</formula>
    </cfRule>
  </conditionalFormatting>
  <conditionalFormatting sqref="AL54:AM54">
    <cfRule type="cellIs" dxfId="5309" priority="1032" operator="equal">
      <formula>3</formula>
    </cfRule>
  </conditionalFormatting>
  <conditionalFormatting sqref="AN54:AO54">
    <cfRule type="cellIs" dxfId="5308" priority="1031" operator="equal">
      <formula>3</formula>
    </cfRule>
  </conditionalFormatting>
  <conditionalFormatting sqref="AP54:AQ54">
    <cfRule type="cellIs" dxfId="5307" priority="1030" operator="equal">
      <formula>3</formula>
    </cfRule>
  </conditionalFormatting>
  <conditionalFormatting sqref="AR54:AS54">
    <cfRule type="cellIs" dxfId="5306" priority="1029" operator="equal">
      <formula>3</formula>
    </cfRule>
  </conditionalFormatting>
  <conditionalFormatting sqref="AT54:AU54">
    <cfRule type="cellIs" dxfId="5305" priority="1028" operator="equal">
      <formula>3</formula>
    </cfRule>
  </conditionalFormatting>
  <conditionalFormatting sqref="AV54:AW54">
    <cfRule type="cellIs" dxfId="5304" priority="1027" operator="equal">
      <formula>3</formula>
    </cfRule>
  </conditionalFormatting>
  <conditionalFormatting sqref="AX54:AY54">
    <cfRule type="cellIs" dxfId="5303" priority="1026" operator="equal">
      <formula>3</formula>
    </cfRule>
  </conditionalFormatting>
  <conditionalFormatting sqref="AZ54:BA54">
    <cfRule type="cellIs" dxfId="5302" priority="1025" operator="equal">
      <formula>3</formula>
    </cfRule>
  </conditionalFormatting>
  <conditionalFormatting sqref="BB54:BC54">
    <cfRule type="cellIs" dxfId="5301" priority="1024" operator="equal">
      <formula>3</formula>
    </cfRule>
  </conditionalFormatting>
  <conditionalFormatting sqref="BD54:BE54">
    <cfRule type="cellIs" dxfId="5300" priority="1023" operator="equal">
      <formula>3</formula>
    </cfRule>
  </conditionalFormatting>
  <conditionalFormatting sqref="BF54:BG54">
    <cfRule type="cellIs" dxfId="5299" priority="1022" operator="equal">
      <formula>3</formula>
    </cfRule>
  </conditionalFormatting>
  <conditionalFormatting sqref="BH54:BI54">
    <cfRule type="cellIs" dxfId="5298" priority="1021" operator="equal">
      <formula>3</formula>
    </cfRule>
  </conditionalFormatting>
  <conditionalFormatting sqref="BJ54:BK54">
    <cfRule type="cellIs" dxfId="5297" priority="1020" operator="equal">
      <formula>3</formula>
    </cfRule>
  </conditionalFormatting>
  <conditionalFormatting sqref="BL54:BM54">
    <cfRule type="cellIs" dxfId="5296" priority="1019" operator="equal">
      <formula>3</formula>
    </cfRule>
  </conditionalFormatting>
  <conditionalFormatting sqref="BP54:BQ54">
    <cfRule type="cellIs" dxfId="5295" priority="1018" operator="equal">
      <formula>3</formula>
    </cfRule>
  </conditionalFormatting>
  <conditionalFormatting sqref="BR54:BS54">
    <cfRule type="cellIs" dxfId="5294" priority="1017" operator="equal">
      <formula>3</formula>
    </cfRule>
  </conditionalFormatting>
  <conditionalFormatting sqref="BT54:BU54">
    <cfRule type="cellIs" dxfId="5293" priority="1016" operator="equal">
      <formula>3</formula>
    </cfRule>
  </conditionalFormatting>
  <conditionalFormatting sqref="R56:S56">
    <cfRule type="cellIs" dxfId="5292" priority="1015" operator="equal">
      <formula>3</formula>
    </cfRule>
  </conditionalFormatting>
  <conditionalFormatting sqref="T56:U56">
    <cfRule type="cellIs" dxfId="5291" priority="1014" operator="equal">
      <formula>3</formula>
    </cfRule>
  </conditionalFormatting>
  <conditionalFormatting sqref="V56:W56">
    <cfRule type="cellIs" dxfId="5290" priority="1013" operator="equal">
      <formula>3</formula>
    </cfRule>
  </conditionalFormatting>
  <conditionalFormatting sqref="X56:Y56">
    <cfRule type="cellIs" dxfId="5289" priority="1012" operator="equal">
      <formula>3</formula>
    </cfRule>
  </conditionalFormatting>
  <conditionalFormatting sqref="Z56:AA56">
    <cfRule type="cellIs" dxfId="5288" priority="1011" operator="equal">
      <formula>3</formula>
    </cfRule>
  </conditionalFormatting>
  <conditionalFormatting sqref="AB56:AC56">
    <cfRule type="cellIs" dxfId="5287" priority="1010" operator="equal">
      <formula>3</formula>
    </cfRule>
  </conditionalFormatting>
  <conditionalFormatting sqref="AD56:AE56">
    <cfRule type="cellIs" dxfId="5286" priority="1009" operator="equal">
      <formula>3</formula>
    </cfRule>
  </conditionalFormatting>
  <conditionalFormatting sqref="AF56:AG56">
    <cfRule type="cellIs" dxfId="5285" priority="1008" operator="equal">
      <formula>3</formula>
    </cfRule>
  </conditionalFormatting>
  <conditionalFormatting sqref="AH56:AI56">
    <cfRule type="cellIs" dxfId="5284" priority="1007" operator="equal">
      <formula>3</formula>
    </cfRule>
  </conditionalFormatting>
  <conditionalFormatting sqref="AJ56:AK56">
    <cfRule type="cellIs" dxfId="5283" priority="1006" operator="equal">
      <formula>3</formula>
    </cfRule>
  </conditionalFormatting>
  <conditionalFormatting sqref="AL56:AM56">
    <cfRule type="cellIs" dxfId="5282" priority="1005" operator="equal">
      <formula>3</formula>
    </cfRule>
  </conditionalFormatting>
  <conditionalFormatting sqref="AN56:AO56">
    <cfRule type="cellIs" dxfId="5281" priority="1004" operator="equal">
      <formula>3</formula>
    </cfRule>
  </conditionalFormatting>
  <conditionalFormatting sqref="AP56:AQ56">
    <cfRule type="cellIs" dxfId="5280" priority="1003" operator="equal">
      <formula>3</formula>
    </cfRule>
  </conditionalFormatting>
  <conditionalFormatting sqref="AR56:AS56">
    <cfRule type="cellIs" dxfId="5279" priority="1002" operator="equal">
      <formula>3</formula>
    </cfRule>
  </conditionalFormatting>
  <conditionalFormatting sqref="AT56:AU56">
    <cfRule type="cellIs" dxfId="5278" priority="1001" operator="equal">
      <formula>3</formula>
    </cfRule>
  </conditionalFormatting>
  <conditionalFormatting sqref="AV56:AW56">
    <cfRule type="cellIs" dxfId="5277" priority="1000" operator="equal">
      <formula>3</formula>
    </cfRule>
  </conditionalFormatting>
  <conditionalFormatting sqref="AX56:AY56">
    <cfRule type="cellIs" dxfId="5276" priority="999" operator="equal">
      <formula>3</formula>
    </cfRule>
  </conditionalFormatting>
  <conditionalFormatting sqref="AZ56:BA56">
    <cfRule type="cellIs" dxfId="5275" priority="998" operator="equal">
      <formula>3</formula>
    </cfRule>
  </conditionalFormatting>
  <conditionalFormatting sqref="BB56:BC56">
    <cfRule type="cellIs" dxfId="5274" priority="997" operator="equal">
      <formula>3</formula>
    </cfRule>
  </conditionalFormatting>
  <conditionalFormatting sqref="BD56:BE56">
    <cfRule type="cellIs" dxfId="5273" priority="996" operator="equal">
      <formula>3</formula>
    </cfRule>
  </conditionalFormatting>
  <conditionalFormatting sqref="BF56:BG56">
    <cfRule type="cellIs" dxfId="5272" priority="995" operator="equal">
      <formula>3</formula>
    </cfRule>
  </conditionalFormatting>
  <conditionalFormatting sqref="BH56:BI56">
    <cfRule type="cellIs" dxfId="5271" priority="994" operator="equal">
      <formula>3</formula>
    </cfRule>
  </conditionalFormatting>
  <conditionalFormatting sqref="BJ56:BK56">
    <cfRule type="cellIs" dxfId="5270" priority="993" operator="equal">
      <formula>3</formula>
    </cfRule>
  </conditionalFormatting>
  <conditionalFormatting sqref="BL56:BM56">
    <cfRule type="cellIs" dxfId="5269" priority="992" operator="equal">
      <formula>3</formula>
    </cfRule>
  </conditionalFormatting>
  <conditionalFormatting sqref="BN56:BO56">
    <cfRule type="cellIs" dxfId="5268" priority="991" operator="equal">
      <formula>3</formula>
    </cfRule>
  </conditionalFormatting>
  <conditionalFormatting sqref="BR56:BS56">
    <cfRule type="cellIs" dxfId="5267" priority="990" operator="equal">
      <formula>3</formula>
    </cfRule>
  </conditionalFormatting>
  <conditionalFormatting sqref="BT56:BU56">
    <cfRule type="cellIs" dxfId="5266" priority="989" operator="equal">
      <formula>3</formula>
    </cfRule>
  </conditionalFormatting>
  <conditionalFormatting sqref="R58:S58">
    <cfRule type="cellIs" dxfId="5265" priority="988" operator="equal">
      <formula>3</formula>
    </cfRule>
  </conditionalFormatting>
  <conditionalFormatting sqref="T58:U58">
    <cfRule type="cellIs" dxfId="5264" priority="987" operator="equal">
      <formula>3</formula>
    </cfRule>
  </conditionalFormatting>
  <conditionalFormatting sqref="V58:W58">
    <cfRule type="cellIs" dxfId="5263" priority="986" operator="equal">
      <formula>3</formula>
    </cfRule>
  </conditionalFormatting>
  <conditionalFormatting sqref="X58:Y58">
    <cfRule type="cellIs" dxfId="5262" priority="985" operator="equal">
      <formula>3</formula>
    </cfRule>
  </conditionalFormatting>
  <conditionalFormatting sqref="Z58:AA58">
    <cfRule type="cellIs" dxfId="5261" priority="984" operator="equal">
      <formula>3</formula>
    </cfRule>
  </conditionalFormatting>
  <conditionalFormatting sqref="AB58:AC58">
    <cfRule type="cellIs" dxfId="5260" priority="983" operator="equal">
      <formula>3</formula>
    </cfRule>
  </conditionalFormatting>
  <conditionalFormatting sqref="AD58:AE58">
    <cfRule type="cellIs" dxfId="5259" priority="982" operator="equal">
      <formula>3</formula>
    </cfRule>
  </conditionalFormatting>
  <conditionalFormatting sqref="AF58:AG58">
    <cfRule type="cellIs" dxfId="5258" priority="981" operator="equal">
      <formula>3</formula>
    </cfRule>
  </conditionalFormatting>
  <conditionalFormatting sqref="AH58:AI58">
    <cfRule type="cellIs" dxfId="5257" priority="980" operator="equal">
      <formula>3</formula>
    </cfRule>
  </conditionalFormatting>
  <conditionalFormatting sqref="AJ58:AK58">
    <cfRule type="cellIs" dxfId="5256" priority="979" operator="equal">
      <formula>3</formula>
    </cfRule>
  </conditionalFormatting>
  <conditionalFormatting sqref="AL58:AM58">
    <cfRule type="cellIs" dxfId="5255" priority="978" operator="equal">
      <formula>3</formula>
    </cfRule>
  </conditionalFormatting>
  <conditionalFormatting sqref="AN58:AO58">
    <cfRule type="cellIs" dxfId="5254" priority="977" operator="equal">
      <formula>3</formula>
    </cfRule>
  </conditionalFormatting>
  <conditionalFormatting sqref="AP58:AQ58">
    <cfRule type="cellIs" dxfId="5253" priority="976" operator="equal">
      <formula>3</formula>
    </cfRule>
  </conditionalFormatting>
  <conditionalFormatting sqref="AR58:AS58">
    <cfRule type="cellIs" dxfId="5252" priority="975" operator="equal">
      <formula>3</formula>
    </cfRule>
  </conditionalFormatting>
  <conditionalFormatting sqref="AT58:AU58">
    <cfRule type="cellIs" dxfId="5251" priority="974" operator="equal">
      <formula>3</formula>
    </cfRule>
  </conditionalFormatting>
  <conditionalFormatting sqref="AV58:AW58">
    <cfRule type="cellIs" dxfId="5250" priority="973" operator="equal">
      <formula>3</formula>
    </cfRule>
  </conditionalFormatting>
  <conditionalFormatting sqref="AX58:AY58">
    <cfRule type="cellIs" dxfId="5249" priority="972" operator="equal">
      <formula>3</formula>
    </cfRule>
  </conditionalFormatting>
  <conditionalFormatting sqref="AZ58:BA58">
    <cfRule type="cellIs" dxfId="5248" priority="971" operator="equal">
      <formula>3</formula>
    </cfRule>
  </conditionalFormatting>
  <conditionalFormatting sqref="BB58:BC58">
    <cfRule type="cellIs" dxfId="5247" priority="970" operator="equal">
      <formula>3</formula>
    </cfRule>
  </conditionalFormatting>
  <conditionalFormatting sqref="BD58:BE58">
    <cfRule type="cellIs" dxfId="5246" priority="969" operator="equal">
      <formula>3</formula>
    </cfRule>
  </conditionalFormatting>
  <conditionalFormatting sqref="BF58:BG58">
    <cfRule type="cellIs" dxfId="5245" priority="968" operator="equal">
      <formula>3</formula>
    </cfRule>
  </conditionalFormatting>
  <conditionalFormatting sqref="BH58:BI58">
    <cfRule type="cellIs" dxfId="5244" priority="967" operator="equal">
      <formula>3</formula>
    </cfRule>
  </conditionalFormatting>
  <conditionalFormatting sqref="BJ58:BK58">
    <cfRule type="cellIs" dxfId="5243" priority="966" operator="equal">
      <formula>3</formula>
    </cfRule>
  </conditionalFormatting>
  <conditionalFormatting sqref="BL58:BM58">
    <cfRule type="cellIs" dxfId="5242" priority="965" operator="equal">
      <formula>3</formula>
    </cfRule>
  </conditionalFormatting>
  <conditionalFormatting sqref="BN58:BO58">
    <cfRule type="cellIs" dxfId="5241" priority="964" operator="equal">
      <formula>3</formula>
    </cfRule>
  </conditionalFormatting>
  <conditionalFormatting sqref="BP58:BQ58">
    <cfRule type="cellIs" dxfId="5240" priority="963" operator="equal">
      <formula>3</formula>
    </cfRule>
  </conditionalFormatting>
  <conditionalFormatting sqref="R60:S60">
    <cfRule type="cellIs" dxfId="5239" priority="962" operator="equal">
      <formula>3</formula>
    </cfRule>
  </conditionalFormatting>
  <conditionalFormatting sqref="BT58:BU58">
    <cfRule type="cellIs" dxfId="5238" priority="961" operator="equal">
      <formula>3</formula>
    </cfRule>
  </conditionalFormatting>
  <conditionalFormatting sqref="T60:U60">
    <cfRule type="cellIs" dxfId="5237" priority="960" operator="equal">
      <formula>3</formula>
    </cfRule>
  </conditionalFormatting>
  <conditionalFormatting sqref="V60:W60">
    <cfRule type="cellIs" dxfId="5236" priority="959" operator="equal">
      <formula>3</formula>
    </cfRule>
  </conditionalFormatting>
  <conditionalFormatting sqref="X60:Y60">
    <cfRule type="cellIs" dxfId="5235" priority="958" operator="equal">
      <formula>3</formula>
    </cfRule>
  </conditionalFormatting>
  <conditionalFormatting sqref="Z60:AA60">
    <cfRule type="cellIs" dxfId="5234" priority="957" operator="equal">
      <formula>3</formula>
    </cfRule>
  </conditionalFormatting>
  <conditionalFormatting sqref="AB60:AC60">
    <cfRule type="cellIs" dxfId="5233" priority="956" operator="equal">
      <formula>3</formula>
    </cfRule>
  </conditionalFormatting>
  <conditionalFormatting sqref="AD60:AE60">
    <cfRule type="cellIs" dxfId="5232" priority="955" operator="equal">
      <formula>3</formula>
    </cfRule>
  </conditionalFormatting>
  <conditionalFormatting sqref="AF60:AG60">
    <cfRule type="cellIs" dxfId="5231" priority="954" operator="equal">
      <formula>3</formula>
    </cfRule>
  </conditionalFormatting>
  <conditionalFormatting sqref="AH60:AI60">
    <cfRule type="cellIs" dxfId="5230" priority="953" operator="equal">
      <formula>3</formula>
    </cfRule>
  </conditionalFormatting>
  <conditionalFormatting sqref="AJ60:AK60">
    <cfRule type="cellIs" dxfId="5229" priority="952" operator="equal">
      <formula>3</formula>
    </cfRule>
  </conditionalFormatting>
  <conditionalFormatting sqref="AL60:AM60">
    <cfRule type="cellIs" dxfId="5228" priority="951" operator="equal">
      <formula>3</formula>
    </cfRule>
  </conditionalFormatting>
  <conditionalFormatting sqref="AN60:AO60">
    <cfRule type="cellIs" dxfId="5227" priority="950" operator="equal">
      <formula>3</formula>
    </cfRule>
  </conditionalFormatting>
  <conditionalFormatting sqref="AP60:AQ60">
    <cfRule type="cellIs" dxfId="5226" priority="949" operator="equal">
      <formula>3</formula>
    </cfRule>
  </conditionalFormatting>
  <conditionalFormatting sqref="AR60:AS60">
    <cfRule type="cellIs" dxfId="5225" priority="948" operator="equal">
      <formula>3</formula>
    </cfRule>
  </conditionalFormatting>
  <conditionalFormatting sqref="AT60:AU60">
    <cfRule type="cellIs" dxfId="5224" priority="947" operator="equal">
      <formula>3</formula>
    </cfRule>
  </conditionalFormatting>
  <conditionalFormatting sqref="AV60:AW60">
    <cfRule type="cellIs" dxfId="5223" priority="946" operator="equal">
      <formula>3</formula>
    </cfRule>
  </conditionalFormatting>
  <conditionalFormatting sqref="AX60:AY60">
    <cfRule type="cellIs" dxfId="5222" priority="945" operator="equal">
      <formula>3</formula>
    </cfRule>
  </conditionalFormatting>
  <conditionalFormatting sqref="AZ60:BA60">
    <cfRule type="cellIs" dxfId="5221" priority="944" operator="equal">
      <formula>3</formula>
    </cfRule>
  </conditionalFormatting>
  <conditionalFormatting sqref="BB60:BC60">
    <cfRule type="cellIs" dxfId="5220" priority="943" operator="equal">
      <formula>3</formula>
    </cfRule>
  </conditionalFormatting>
  <conditionalFormatting sqref="BD60:BE60">
    <cfRule type="cellIs" dxfId="5219" priority="942" operator="equal">
      <formula>3</formula>
    </cfRule>
  </conditionalFormatting>
  <conditionalFormatting sqref="BF60:BG60">
    <cfRule type="cellIs" dxfId="5218" priority="941" operator="equal">
      <formula>3</formula>
    </cfRule>
  </conditionalFormatting>
  <conditionalFormatting sqref="BH60:BI60">
    <cfRule type="cellIs" dxfId="5217" priority="940" operator="equal">
      <formula>3</formula>
    </cfRule>
  </conditionalFormatting>
  <conditionalFormatting sqref="BJ60:BK60">
    <cfRule type="cellIs" dxfId="5216" priority="939" operator="equal">
      <formula>3</formula>
    </cfRule>
  </conditionalFormatting>
  <conditionalFormatting sqref="BL60:BM60">
    <cfRule type="cellIs" dxfId="5215" priority="938" operator="equal">
      <formula>3</formula>
    </cfRule>
  </conditionalFormatting>
  <conditionalFormatting sqref="BN60:BO60">
    <cfRule type="cellIs" dxfId="5214" priority="937" operator="equal">
      <formula>3</formula>
    </cfRule>
  </conditionalFormatting>
  <conditionalFormatting sqref="BP60:BQ60">
    <cfRule type="cellIs" dxfId="5213" priority="936" operator="equal">
      <formula>3</formula>
    </cfRule>
  </conditionalFormatting>
  <conditionalFormatting sqref="D6:D61">
    <cfRule type="cellIs" dxfId="5212" priority="934" operator="notEqual">
      <formula>""</formula>
    </cfRule>
  </conditionalFormatting>
  <conditionalFormatting sqref="N6:N61">
    <cfRule type="cellIs" dxfId="5211" priority="933" operator="notEqual">
      <formula>""</formula>
    </cfRule>
  </conditionalFormatting>
  <conditionalFormatting sqref="G6:G33">
    <cfRule type="cellIs" dxfId="5210" priority="932" operator="notEqual">
      <formula>""</formula>
    </cfRule>
  </conditionalFormatting>
  <conditionalFormatting sqref="G34:G61">
    <cfRule type="cellIs" dxfId="5209" priority="931" operator="notEqual">
      <formula>""</formula>
    </cfRule>
  </conditionalFormatting>
  <conditionalFormatting sqref="BV6:BV61">
    <cfRule type="cellIs" dxfId="5208" priority="930" operator="notEqual">
      <formula>""</formula>
    </cfRule>
  </conditionalFormatting>
  <conditionalFormatting sqref="CB6:CC6">
    <cfRule type="cellIs" dxfId="5207" priority="929" operator="equal">
      <formula>3</formula>
    </cfRule>
  </conditionalFormatting>
  <conditionalFormatting sqref="CD6:CE6">
    <cfRule type="cellIs" dxfId="5206" priority="928" operator="equal">
      <formula>3</formula>
    </cfRule>
  </conditionalFormatting>
  <conditionalFormatting sqref="CF6:CG6">
    <cfRule type="cellIs" dxfId="5205" priority="927" operator="equal">
      <formula>3</formula>
    </cfRule>
  </conditionalFormatting>
  <conditionalFormatting sqref="CH6:CI6">
    <cfRule type="cellIs" dxfId="5204" priority="926" operator="equal">
      <formula>3</formula>
    </cfRule>
  </conditionalFormatting>
  <conditionalFormatting sqref="CJ6:CK6">
    <cfRule type="cellIs" dxfId="5203" priority="925" operator="equal">
      <formula>3</formula>
    </cfRule>
  </conditionalFormatting>
  <conditionalFormatting sqref="BZ8:CA8">
    <cfRule type="cellIs" dxfId="5202" priority="924" operator="equal">
      <formula>3</formula>
    </cfRule>
  </conditionalFormatting>
  <conditionalFormatting sqref="CD8:CE8">
    <cfRule type="cellIs" dxfId="5201" priority="923" operator="equal">
      <formula>3</formula>
    </cfRule>
  </conditionalFormatting>
  <conditionalFormatting sqref="CF8:CG8">
    <cfRule type="cellIs" dxfId="5200" priority="922" operator="equal">
      <formula>3</formula>
    </cfRule>
  </conditionalFormatting>
  <conditionalFormatting sqref="CH8:CI8">
    <cfRule type="cellIs" dxfId="5199" priority="921" operator="equal">
      <formula>3</formula>
    </cfRule>
  </conditionalFormatting>
  <conditionalFormatting sqref="CJ8:CK8">
    <cfRule type="cellIs" dxfId="5198" priority="920" operator="equal">
      <formula>3</formula>
    </cfRule>
  </conditionalFormatting>
  <conditionalFormatting sqref="BZ10:CA10">
    <cfRule type="cellIs" dxfId="5197" priority="919" operator="equal">
      <formula>3</formula>
    </cfRule>
  </conditionalFormatting>
  <conditionalFormatting sqref="BZ12:CA12">
    <cfRule type="cellIs" dxfId="5196" priority="918" operator="equal">
      <formula>3</formula>
    </cfRule>
  </conditionalFormatting>
  <conditionalFormatting sqref="BZ14:CA14">
    <cfRule type="cellIs" dxfId="5195" priority="917" operator="equal">
      <formula>3</formula>
    </cfRule>
  </conditionalFormatting>
  <conditionalFormatting sqref="BZ16:CA16">
    <cfRule type="cellIs" dxfId="5194" priority="916" operator="equal">
      <formula>3</formula>
    </cfRule>
  </conditionalFormatting>
  <conditionalFormatting sqref="CB10:CC10">
    <cfRule type="cellIs" dxfId="5193" priority="915" operator="equal">
      <formula>3</formula>
    </cfRule>
  </conditionalFormatting>
  <conditionalFormatting sqref="CF10:CG10">
    <cfRule type="cellIs" dxfId="5192" priority="914" operator="equal">
      <formula>3</formula>
    </cfRule>
  </conditionalFormatting>
  <conditionalFormatting sqref="CH10:CI10">
    <cfRule type="cellIs" dxfId="5191" priority="913" operator="equal">
      <formula>3</formula>
    </cfRule>
  </conditionalFormatting>
  <conditionalFormatting sqref="CB12:CC12">
    <cfRule type="cellIs" dxfId="5190" priority="912" operator="equal">
      <formula>3</formula>
    </cfRule>
  </conditionalFormatting>
  <conditionalFormatting sqref="CB14:CC14">
    <cfRule type="cellIs" dxfId="5189" priority="911" operator="equal">
      <formula>3</formula>
    </cfRule>
  </conditionalFormatting>
  <conditionalFormatting sqref="CD12:CE12">
    <cfRule type="cellIs" dxfId="5188" priority="910" operator="equal">
      <formula>3</formula>
    </cfRule>
  </conditionalFormatting>
  <conditionalFormatting sqref="CJ10:CK10">
    <cfRule type="cellIs" dxfId="5187" priority="909" operator="equal">
      <formula>3</formula>
    </cfRule>
  </conditionalFormatting>
  <conditionalFormatting sqref="CH12:CI12">
    <cfRule type="cellIs" dxfId="5186" priority="908" operator="equal">
      <formula>3</formula>
    </cfRule>
  </conditionalFormatting>
  <conditionalFormatting sqref="CJ12:CK12">
    <cfRule type="cellIs" dxfId="5185" priority="907" operator="equal">
      <formula>3</formula>
    </cfRule>
  </conditionalFormatting>
  <conditionalFormatting sqref="CD14:CE14">
    <cfRule type="cellIs" dxfId="5184" priority="906" operator="equal">
      <formula>3</formula>
    </cfRule>
  </conditionalFormatting>
  <conditionalFormatting sqref="CB16:CC16">
    <cfRule type="cellIs" dxfId="5183" priority="905" operator="equal">
      <formula>3</formula>
    </cfRule>
  </conditionalFormatting>
  <conditionalFormatting sqref="CD16:CE16">
    <cfRule type="cellIs" dxfId="5182" priority="904" operator="equal">
      <formula>3</formula>
    </cfRule>
  </conditionalFormatting>
  <conditionalFormatting sqref="CF14:CG14">
    <cfRule type="cellIs" dxfId="5181" priority="903" operator="equal">
      <formula>3</formula>
    </cfRule>
  </conditionalFormatting>
  <conditionalFormatting sqref="CJ14:CK14">
    <cfRule type="cellIs" dxfId="5180" priority="902" operator="equal">
      <formula>3</formula>
    </cfRule>
  </conditionalFormatting>
  <conditionalFormatting sqref="CH16:CI16">
    <cfRule type="cellIs" dxfId="5179" priority="901" operator="equal">
      <formula>3</formula>
    </cfRule>
  </conditionalFormatting>
  <conditionalFormatting sqref="CF16:CG16">
    <cfRule type="cellIs" dxfId="5178" priority="900" operator="equal">
      <formula>3</formula>
    </cfRule>
  </conditionalFormatting>
  <conditionalFormatting sqref="CB20:CC20">
    <cfRule type="cellIs" dxfId="5177" priority="899" operator="equal">
      <formula>3</formula>
    </cfRule>
  </conditionalFormatting>
  <conditionalFormatting sqref="CD20:CE20">
    <cfRule type="cellIs" dxfId="5176" priority="898" operator="equal">
      <formula>3</formula>
    </cfRule>
  </conditionalFormatting>
  <conditionalFormatting sqref="CF20:CG20">
    <cfRule type="cellIs" dxfId="5175" priority="897" operator="equal">
      <formula>3</formula>
    </cfRule>
  </conditionalFormatting>
  <conditionalFormatting sqref="CH20:CI20">
    <cfRule type="cellIs" dxfId="5174" priority="896" operator="equal">
      <formula>3</formula>
    </cfRule>
  </conditionalFormatting>
  <conditionalFormatting sqref="CJ20:CK20">
    <cfRule type="cellIs" dxfId="5173" priority="895" operator="equal">
      <formula>3</formula>
    </cfRule>
  </conditionalFormatting>
  <conditionalFormatting sqref="BZ22:CA22">
    <cfRule type="cellIs" dxfId="5172" priority="894" operator="equal">
      <formula>3</formula>
    </cfRule>
  </conditionalFormatting>
  <conditionalFormatting sqref="CD22:CE22">
    <cfRule type="cellIs" dxfId="5171" priority="893" operator="equal">
      <formula>3</formula>
    </cfRule>
  </conditionalFormatting>
  <conditionalFormatting sqref="CF22:CG22">
    <cfRule type="cellIs" dxfId="5170" priority="892" operator="equal">
      <formula>3</formula>
    </cfRule>
  </conditionalFormatting>
  <conditionalFormatting sqref="BZ24:CA24">
    <cfRule type="cellIs" dxfId="5169" priority="891" operator="equal">
      <formula>3</formula>
    </cfRule>
  </conditionalFormatting>
  <conditionalFormatting sqref="CB24:CC24">
    <cfRule type="cellIs" dxfId="5168" priority="890" operator="equal">
      <formula>3</formula>
    </cfRule>
  </conditionalFormatting>
  <conditionalFormatting sqref="CH22:CI22">
    <cfRule type="cellIs" dxfId="5167" priority="889" operator="equal">
      <formula>3</formula>
    </cfRule>
  </conditionalFormatting>
  <conditionalFormatting sqref="CJ22:CK22">
    <cfRule type="cellIs" dxfId="5166" priority="888" operator="equal">
      <formula>3</formula>
    </cfRule>
  </conditionalFormatting>
  <conditionalFormatting sqref="CF24:CG24">
    <cfRule type="cellIs" dxfId="5165" priority="887" operator="equal">
      <formula>3</formula>
    </cfRule>
  </conditionalFormatting>
  <conditionalFormatting sqref="CH24:CI24">
    <cfRule type="cellIs" dxfId="5164" priority="886" operator="equal">
      <formula>3</formula>
    </cfRule>
  </conditionalFormatting>
  <conditionalFormatting sqref="CJ24:CK24">
    <cfRule type="cellIs" dxfId="5163" priority="885" operator="equal">
      <formula>3</formula>
    </cfRule>
  </conditionalFormatting>
  <conditionalFormatting sqref="BZ26:CA26">
    <cfRule type="cellIs" dxfId="5162" priority="884" operator="equal">
      <formula>3</formula>
    </cfRule>
  </conditionalFormatting>
  <conditionalFormatting sqref="CB26:CC26">
    <cfRule type="cellIs" dxfId="5161" priority="883" operator="equal">
      <formula>3</formula>
    </cfRule>
  </conditionalFormatting>
  <conditionalFormatting sqref="CD26:CE26">
    <cfRule type="cellIs" dxfId="5160" priority="882" operator="equal">
      <formula>3</formula>
    </cfRule>
  </conditionalFormatting>
  <conditionalFormatting sqref="CH26:CI26">
    <cfRule type="cellIs" dxfId="5159" priority="881" operator="equal">
      <formula>3</formula>
    </cfRule>
  </conditionalFormatting>
  <conditionalFormatting sqref="BZ28:CA28">
    <cfRule type="cellIs" dxfId="5158" priority="880" operator="equal">
      <formula>3</formula>
    </cfRule>
  </conditionalFormatting>
  <conditionalFormatting sqref="CB28:CC28">
    <cfRule type="cellIs" dxfId="5157" priority="879" operator="equal">
      <formula>3</formula>
    </cfRule>
  </conditionalFormatting>
  <conditionalFormatting sqref="CD28:CE28">
    <cfRule type="cellIs" dxfId="5156" priority="878" operator="equal">
      <formula>3</formula>
    </cfRule>
  </conditionalFormatting>
  <conditionalFormatting sqref="CF28:CG28">
    <cfRule type="cellIs" dxfId="5155" priority="877" operator="equal">
      <formula>3</formula>
    </cfRule>
  </conditionalFormatting>
  <conditionalFormatting sqref="CJ26:CK26">
    <cfRule type="cellIs" dxfId="5154" priority="876" operator="equal">
      <formula>3</formula>
    </cfRule>
  </conditionalFormatting>
  <conditionalFormatting sqref="CJ28:CK28">
    <cfRule type="cellIs" dxfId="5153" priority="875" operator="equal">
      <formula>3</formula>
    </cfRule>
  </conditionalFormatting>
  <conditionalFormatting sqref="BZ30:CA30">
    <cfRule type="cellIs" dxfId="5152" priority="874" operator="equal">
      <formula>3</formula>
    </cfRule>
  </conditionalFormatting>
  <conditionalFormatting sqref="CB30:CC30">
    <cfRule type="cellIs" dxfId="5151" priority="873" operator="equal">
      <formula>3</formula>
    </cfRule>
  </conditionalFormatting>
  <conditionalFormatting sqref="CD30:CE30">
    <cfRule type="cellIs" dxfId="5150" priority="872" operator="equal">
      <formula>3</formula>
    </cfRule>
  </conditionalFormatting>
  <conditionalFormatting sqref="CF30:CG30">
    <cfRule type="cellIs" dxfId="5149" priority="871" operator="equal">
      <formula>3</formula>
    </cfRule>
  </conditionalFormatting>
  <conditionalFormatting sqref="CH30:CI30">
    <cfRule type="cellIs" dxfId="5148" priority="870" operator="equal">
      <formula>3</formula>
    </cfRule>
  </conditionalFormatting>
  <conditionalFormatting sqref="CB34:CC34">
    <cfRule type="cellIs" dxfId="5147" priority="869" operator="equal">
      <formula>3</formula>
    </cfRule>
  </conditionalFormatting>
  <conditionalFormatting sqref="CD34:CE34">
    <cfRule type="cellIs" dxfId="5146" priority="868" operator="equal">
      <formula>3</formula>
    </cfRule>
  </conditionalFormatting>
  <conditionalFormatting sqref="CF34:CG34">
    <cfRule type="cellIs" dxfId="5145" priority="867" operator="equal">
      <formula>3</formula>
    </cfRule>
  </conditionalFormatting>
  <conditionalFormatting sqref="CH34:CI34">
    <cfRule type="cellIs" dxfId="5144" priority="866" operator="equal">
      <formula>3</formula>
    </cfRule>
  </conditionalFormatting>
  <conditionalFormatting sqref="CH44:CI44">
    <cfRule type="cellIs" dxfId="5143" priority="840" operator="equal">
      <formula>3</formula>
    </cfRule>
  </conditionalFormatting>
  <conditionalFormatting sqref="CJ34:CK34">
    <cfRule type="cellIs" dxfId="5142" priority="865" operator="equal">
      <formula>3</formula>
    </cfRule>
  </conditionalFormatting>
  <conditionalFormatting sqref="BZ36:CA36">
    <cfRule type="cellIs" dxfId="5141" priority="864" operator="equal">
      <formula>3</formula>
    </cfRule>
  </conditionalFormatting>
  <conditionalFormatting sqref="BZ38:CA38">
    <cfRule type="cellIs" dxfId="5140" priority="863" operator="equal">
      <formula>3</formula>
    </cfRule>
  </conditionalFormatting>
  <conditionalFormatting sqref="BZ40:CA40">
    <cfRule type="cellIs" dxfId="5139" priority="862" operator="equal">
      <formula>3</formula>
    </cfRule>
  </conditionalFormatting>
  <conditionalFormatting sqref="BZ42:CA42">
    <cfRule type="cellIs" dxfId="5138" priority="861" operator="equal">
      <formula>3</formula>
    </cfRule>
  </conditionalFormatting>
  <conditionalFormatting sqref="BZ44:CA44">
    <cfRule type="cellIs" dxfId="5137" priority="860" operator="equal">
      <formula>3</formula>
    </cfRule>
  </conditionalFormatting>
  <conditionalFormatting sqref="CD36:CE36">
    <cfRule type="cellIs" dxfId="5136" priority="859" operator="equal">
      <formula>3</formula>
    </cfRule>
  </conditionalFormatting>
  <conditionalFormatting sqref="CF36:CG36">
    <cfRule type="cellIs" dxfId="5135" priority="858" operator="equal">
      <formula>3</formula>
    </cfRule>
  </conditionalFormatting>
  <conditionalFormatting sqref="CH36:CI36">
    <cfRule type="cellIs" dxfId="5134" priority="857" operator="equal">
      <formula>3</formula>
    </cfRule>
  </conditionalFormatting>
  <conditionalFormatting sqref="CJ36:CK36">
    <cfRule type="cellIs" dxfId="5133" priority="856" operator="equal">
      <formula>3</formula>
    </cfRule>
  </conditionalFormatting>
  <conditionalFormatting sqref="CB38:CC38">
    <cfRule type="cellIs" dxfId="5132" priority="855" operator="equal">
      <formula>3</formula>
    </cfRule>
  </conditionalFormatting>
  <conditionalFormatting sqref="CF38:CG38">
    <cfRule type="cellIs" dxfId="5131" priority="854" operator="equal">
      <formula>3</formula>
    </cfRule>
  </conditionalFormatting>
  <conditionalFormatting sqref="CH38:CI38">
    <cfRule type="cellIs" dxfId="5130" priority="853" operator="equal">
      <formula>3</formula>
    </cfRule>
  </conditionalFormatting>
  <conditionalFormatting sqref="CJ38:CK38">
    <cfRule type="cellIs" dxfId="5129" priority="852" operator="equal">
      <formula>3</formula>
    </cfRule>
  </conditionalFormatting>
  <conditionalFormatting sqref="CB40:CC40">
    <cfRule type="cellIs" dxfId="5128" priority="851" operator="equal">
      <formula>3</formula>
    </cfRule>
  </conditionalFormatting>
  <conditionalFormatting sqref="CD40:CE40">
    <cfRule type="cellIs" dxfId="5127" priority="850" operator="equal">
      <formula>3</formula>
    </cfRule>
  </conditionalFormatting>
  <conditionalFormatting sqref="CH40:CI40">
    <cfRule type="cellIs" dxfId="5126" priority="849" operator="equal">
      <formula>3</formula>
    </cfRule>
  </conditionalFormatting>
  <conditionalFormatting sqref="CJ40:CK40">
    <cfRule type="cellIs" dxfId="5125" priority="848" operator="equal">
      <formula>3</formula>
    </cfRule>
  </conditionalFormatting>
  <conditionalFormatting sqref="CJ42:CK42">
    <cfRule type="cellIs" dxfId="5124" priority="847" operator="equal">
      <formula>3</formula>
    </cfRule>
  </conditionalFormatting>
  <conditionalFormatting sqref="CB42:CC42">
    <cfRule type="cellIs" dxfId="5123" priority="846" operator="equal">
      <formula>3</formula>
    </cfRule>
  </conditionalFormatting>
  <conditionalFormatting sqref="CD42:CE42">
    <cfRule type="cellIs" dxfId="5122" priority="845" operator="equal">
      <formula>3</formula>
    </cfRule>
  </conditionalFormatting>
  <conditionalFormatting sqref="CF42:CG42">
    <cfRule type="cellIs" dxfId="5121" priority="844" operator="equal">
      <formula>3</formula>
    </cfRule>
  </conditionalFormatting>
  <conditionalFormatting sqref="CB44:CC44">
    <cfRule type="cellIs" dxfId="5120" priority="843" operator="equal">
      <formula>3</formula>
    </cfRule>
  </conditionalFormatting>
  <conditionalFormatting sqref="CD44:CE44">
    <cfRule type="cellIs" dxfId="5119" priority="842" operator="equal">
      <formula>3</formula>
    </cfRule>
  </conditionalFormatting>
  <conditionalFormatting sqref="CF44:CG44">
    <cfRule type="cellIs" dxfId="5118" priority="841" operator="equal">
      <formula>3</formula>
    </cfRule>
  </conditionalFormatting>
  <conditionalFormatting sqref="BT7">
    <cfRule type="cellIs" dxfId="5117" priority="838" operator="notEqual">
      <formula>$S$61</formula>
    </cfRule>
  </conditionalFormatting>
  <conditionalFormatting sqref="R61">
    <cfRule type="cellIs" dxfId="5116" priority="783" operator="notEqual">
      <formula>$BU$7</formula>
    </cfRule>
  </conditionalFormatting>
  <conditionalFormatting sqref="BU7">
    <cfRule type="cellIs" dxfId="5115" priority="837" operator="notEqual">
      <formula>$R$61</formula>
    </cfRule>
  </conditionalFormatting>
  <conditionalFormatting sqref="S61">
    <cfRule type="cellIs" dxfId="5114" priority="836" operator="notEqual">
      <formula>$BT$7</formula>
    </cfRule>
  </conditionalFormatting>
  <conditionalFormatting sqref="BR9">
    <cfRule type="cellIs" dxfId="5113" priority="835" operator="notEqual">
      <formula>$U$59</formula>
    </cfRule>
  </conditionalFormatting>
  <conditionalFormatting sqref="U59">
    <cfRule type="cellIs" dxfId="5112" priority="834" operator="notEqual">
      <formula>$BR$9</formula>
    </cfRule>
  </conditionalFormatting>
  <conditionalFormatting sqref="T59">
    <cfRule type="cellIs" dxfId="5111" priority="833" operator="notEqual">
      <formula>$BS$9</formula>
    </cfRule>
  </conditionalFormatting>
  <conditionalFormatting sqref="BS9">
    <cfRule type="cellIs" dxfId="5110" priority="832" operator="notEqual">
      <formula>$T$59</formula>
    </cfRule>
  </conditionalFormatting>
  <conditionalFormatting sqref="V57">
    <cfRule type="cellIs" dxfId="5109" priority="831" operator="notEqual">
      <formula>$BQ$11</formula>
    </cfRule>
  </conditionalFormatting>
  <conditionalFormatting sqref="W57">
    <cfRule type="cellIs" dxfId="5108" priority="830" operator="notEqual">
      <formula>$BP$11</formula>
    </cfRule>
  </conditionalFormatting>
  <conditionalFormatting sqref="BP11">
    <cfRule type="cellIs" dxfId="5107" priority="829" operator="notEqual">
      <formula>$W$57</formula>
    </cfRule>
  </conditionalFormatting>
  <conditionalFormatting sqref="BQ11">
    <cfRule type="cellIs" dxfId="5106" priority="828" operator="notEqual">
      <formula>$V$57</formula>
    </cfRule>
  </conditionalFormatting>
  <conditionalFormatting sqref="X55">
    <cfRule type="cellIs" dxfId="5105" priority="827" operator="notEqual">
      <formula>$BO$13</formula>
    </cfRule>
  </conditionalFormatting>
  <conditionalFormatting sqref="Y55">
    <cfRule type="cellIs" dxfId="5104" priority="826" operator="notEqual">
      <formula>$BN$13</formula>
    </cfRule>
  </conditionalFormatting>
  <conditionalFormatting sqref="BN13">
    <cfRule type="cellIs" dxfId="5103" priority="825" operator="notEqual">
      <formula>$Y$55</formula>
    </cfRule>
  </conditionalFormatting>
  <conditionalFormatting sqref="BO13">
    <cfRule type="cellIs" dxfId="5102" priority="824" operator="notEqual">
      <formula>$X$55</formula>
    </cfRule>
  </conditionalFormatting>
  <conditionalFormatting sqref="Z53">
    <cfRule type="cellIs" dxfId="5101" priority="823" operator="notEqual">
      <formula>$BM$15</formula>
    </cfRule>
  </conditionalFormatting>
  <conditionalFormatting sqref="AA53">
    <cfRule type="cellIs" dxfId="5100" priority="822" operator="notEqual">
      <formula>$BL$15</formula>
    </cfRule>
  </conditionalFormatting>
  <conditionalFormatting sqref="BL15">
    <cfRule type="cellIs" dxfId="5099" priority="821" operator="notEqual">
      <formula>$AA$53</formula>
    </cfRule>
  </conditionalFormatting>
  <conditionalFormatting sqref="BM15">
    <cfRule type="cellIs" dxfId="5098" priority="820" operator="notEqual">
      <formula>$Z$53</formula>
    </cfRule>
  </conditionalFormatting>
  <conditionalFormatting sqref="AB51">
    <cfRule type="cellIs" dxfId="5097" priority="819" operator="notEqual">
      <formula>$BK$17</formula>
    </cfRule>
  </conditionalFormatting>
  <conditionalFormatting sqref="AC51">
    <cfRule type="cellIs" dxfId="5096" priority="818" operator="notEqual">
      <formula>$BJ$17</formula>
    </cfRule>
  </conditionalFormatting>
  <conditionalFormatting sqref="BJ17">
    <cfRule type="cellIs" dxfId="5095" priority="817" operator="notEqual">
      <formula>$AC$51</formula>
    </cfRule>
  </conditionalFormatting>
  <conditionalFormatting sqref="BK17">
    <cfRule type="cellIs" dxfId="5094" priority="816" operator="notEqual">
      <formula>$AB$51</formula>
    </cfRule>
  </conditionalFormatting>
  <conditionalFormatting sqref="AD49">
    <cfRule type="cellIs" dxfId="5093" priority="815" operator="notEqual">
      <formula>$BI$19</formula>
    </cfRule>
  </conditionalFormatting>
  <conditionalFormatting sqref="AE49">
    <cfRule type="cellIs" dxfId="5092" priority="814" operator="notEqual">
      <formula>$BH$19</formula>
    </cfRule>
  </conditionalFormatting>
  <conditionalFormatting sqref="BH19">
    <cfRule type="cellIs" dxfId="5091" priority="813" operator="notEqual">
      <formula>$AE$49</formula>
    </cfRule>
  </conditionalFormatting>
  <conditionalFormatting sqref="BI19">
    <cfRule type="cellIs" dxfId="5090" priority="812" operator="notEqual">
      <formula>$AD$49</formula>
    </cfRule>
  </conditionalFormatting>
  <conditionalFormatting sqref="AF47">
    <cfRule type="cellIs" dxfId="5089" priority="811" operator="notEqual">
      <formula>$BG$21</formula>
    </cfRule>
  </conditionalFormatting>
  <conditionalFormatting sqref="AG47">
    <cfRule type="cellIs" dxfId="5088" priority="810" operator="notEqual">
      <formula>$BF$21</formula>
    </cfRule>
  </conditionalFormatting>
  <conditionalFormatting sqref="AH45">
    <cfRule type="cellIs" dxfId="5087" priority="807" operator="notEqual">
      <formula>$BE$23</formula>
    </cfRule>
  </conditionalFormatting>
  <conditionalFormatting sqref="AI45">
    <cfRule type="cellIs" dxfId="5086" priority="806" operator="notEqual">
      <formula>$BD$23</formula>
    </cfRule>
  </conditionalFormatting>
  <conditionalFormatting sqref="BF21">
    <cfRule type="cellIs" dxfId="5085" priority="809" operator="notEqual">
      <formula>$AG$47</formula>
    </cfRule>
  </conditionalFormatting>
  <conditionalFormatting sqref="BG21">
    <cfRule type="cellIs" dxfId="5084" priority="808" operator="notEqual">
      <formula>$AF$47</formula>
    </cfRule>
  </conditionalFormatting>
  <conditionalFormatting sqref="BD23">
    <cfRule type="cellIs" dxfId="5083" priority="805" operator="notEqual">
      <formula>$AI$45</formula>
    </cfRule>
  </conditionalFormatting>
  <conditionalFormatting sqref="BE23">
    <cfRule type="cellIs" dxfId="5082" priority="804" operator="notEqual">
      <formula>$AH$45</formula>
    </cfRule>
  </conditionalFormatting>
  <conditionalFormatting sqref="AJ43">
    <cfRule type="cellIs" dxfId="5081" priority="803" operator="notEqual">
      <formula>$BC$25</formula>
    </cfRule>
  </conditionalFormatting>
  <conditionalFormatting sqref="AK43">
    <cfRule type="cellIs" dxfId="5080" priority="802" operator="notEqual">
      <formula>$BB$25</formula>
    </cfRule>
  </conditionalFormatting>
  <conditionalFormatting sqref="BB25">
    <cfRule type="cellIs" dxfId="5079" priority="801" operator="notEqual">
      <formula>$AK$43</formula>
    </cfRule>
  </conditionalFormatting>
  <conditionalFormatting sqref="BC25">
    <cfRule type="cellIs" dxfId="5078" priority="800" operator="notEqual">
      <formula>$AJ$43</formula>
    </cfRule>
  </conditionalFormatting>
  <conditionalFormatting sqref="AL41">
    <cfRule type="cellIs" dxfId="5077" priority="799" operator="notEqual">
      <formula>$BA$27</formula>
    </cfRule>
  </conditionalFormatting>
  <conditionalFormatting sqref="AM41">
    <cfRule type="cellIs" dxfId="5076" priority="798" operator="notEqual">
      <formula>$AZ$27</formula>
    </cfRule>
  </conditionalFormatting>
  <conditionalFormatting sqref="AZ27">
    <cfRule type="cellIs" dxfId="5075" priority="797" operator="notEqual">
      <formula>$AM$41</formula>
    </cfRule>
  </conditionalFormatting>
  <conditionalFormatting sqref="BA27">
    <cfRule type="cellIs" dxfId="5074" priority="796" operator="notEqual">
      <formula>$AL$41</formula>
    </cfRule>
  </conditionalFormatting>
  <conditionalFormatting sqref="AN39">
    <cfRule type="cellIs" dxfId="5073" priority="795" operator="notEqual">
      <formula>$AY$29</formula>
    </cfRule>
  </conditionalFormatting>
  <conditionalFormatting sqref="AO39">
    <cfRule type="cellIs" dxfId="5072" priority="794" operator="notEqual">
      <formula>$AX$29</formula>
    </cfRule>
  </conditionalFormatting>
  <conditionalFormatting sqref="AX29">
    <cfRule type="cellIs" dxfId="5071" priority="793" operator="notEqual">
      <formula>$AO$39</formula>
    </cfRule>
  </conditionalFormatting>
  <conditionalFormatting sqref="AY29">
    <cfRule type="cellIs" dxfId="5070" priority="792" operator="notEqual">
      <formula>$AN$39</formula>
    </cfRule>
  </conditionalFormatting>
  <conditionalFormatting sqref="AP37">
    <cfRule type="cellIs" dxfId="5069" priority="791" operator="notEqual">
      <formula>$AW$31</formula>
    </cfRule>
  </conditionalFormatting>
  <conditionalFormatting sqref="AW31">
    <cfRule type="cellIs" dxfId="5068" priority="790" operator="notEqual">
      <formula>$AP$37</formula>
    </cfRule>
  </conditionalFormatting>
  <conditionalFormatting sqref="AV31">
    <cfRule type="cellIs" dxfId="5067" priority="789" operator="notEqual">
      <formula>$AQ$37</formula>
    </cfRule>
  </conditionalFormatting>
  <conditionalFormatting sqref="AQ37">
    <cfRule type="cellIs" dxfId="5066" priority="788" operator="notEqual">
      <formula>$AV$31</formula>
    </cfRule>
  </conditionalFormatting>
  <conditionalFormatting sqref="AR35">
    <cfRule type="cellIs" dxfId="5065" priority="787" operator="notEqual">
      <formula>$AU$33</formula>
    </cfRule>
  </conditionalFormatting>
  <conditionalFormatting sqref="AS35">
    <cfRule type="cellIs" dxfId="5064" priority="786" operator="notEqual">
      <formula>$AT$33</formula>
    </cfRule>
  </conditionalFormatting>
  <conditionalFormatting sqref="AT33">
    <cfRule type="cellIs" dxfId="5063" priority="785" operator="notEqual">
      <formula>$AS$35</formula>
    </cfRule>
  </conditionalFormatting>
  <conditionalFormatting sqref="AU33">
    <cfRule type="cellIs" dxfId="5062" priority="784" operator="notEqual">
      <formula>$AR$35</formula>
    </cfRule>
  </conditionalFormatting>
  <conditionalFormatting sqref="BT7:BU7 BR9:BS9 BP11:BQ11 BN13:BO13 BL15:BM15 BJ17:BK17 BH19:BI19 BF21:BG21 BD23:BE23 BB25:BC25 AZ27:BA27 AX29:AY29 AV31:AW31 AT33:AU33 AR35:AS35 AP37:AQ37 AN39:AO39 AL41:AM41 AJ43:AK43 AH45:AI45 AF47:AG47 AD49:AE49 AB51:AC51 Z53:AA53 X55:Y55 V57:W57 T59:U59 R61:S61">
    <cfRule type="expression" dxfId="5061" priority="839">
      <formula>$R$6=1</formula>
    </cfRule>
  </conditionalFormatting>
  <conditionalFormatting sqref="R35:S35 AT7:AU7 BT9:BU9 BR11:BS11 BP13:BQ13 BN15:BO15 BL17:BM17 BJ19:BK19 BH21:BI21 BF23:BG23 BD25:BE25 BB27:BC27 AZ29:BA29 AX31:AY31 AV33:AW33 AR37:AS37 AP39:AQ39 AN41:AO41 AL43:AM43 AJ45:AK45 AH47:AI47 AF49:AG49 AD51:AE51 AB53:AC53 Z55:AA55 X57:Y57 V59:W59 T61:U61">
    <cfRule type="expression" dxfId="5060" priority="782">
      <formula>$R$6=2</formula>
    </cfRule>
  </conditionalFormatting>
  <conditionalFormatting sqref="AZ31:BA31 AX33:AY33 AV7:AW7 R37:S37 AT9:AU9 T35:U35 BT11:BU11 V61:W61 X59:Y59 BR13:BS13 BP15:BQ15 Z57:AA57 AB55:AC55 BN17:BO17 AD53:AE53 BL19:BM19 AF51:AG51 BJ21:BK21 AH49:AI49 BH23:BI23 AJ47:AK47 BF25:BG25 BD27:BE27 AL45:AM45 AN43:AO43 BB29:BC29 AP41:AQ41 AR39:AS39">
    <cfRule type="expression" dxfId="5059" priority="781">
      <formula>$R$6=3</formula>
    </cfRule>
  </conditionalFormatting>
  <conditionalFormatting sqref="AN45:AO45 BD29:BE29 BB31:BC31 AP43:AQ43 AR41:AS41 AZ33:BA33 AX7:AY7 R39:S39 T37:U37 AV9:AW9 AT11:AU11 V35:W35 X61:Y61 BT13:BU13 BR15:BS15 Z59:AA59 BP17:BQ17 AB57:AC57 AD55:AE55 BN19:BO19 AF53:AG53 BL21:BM21 AH51:AI51 BJ23:BK23 AJ49:AK49 BH25:BI25 BF27:BG27 AL47:AM47">
    <cfRule type="expression" dxfId="5058" priority="780">
      <formula>$R$6=4</formula>
    </cfRule>
  </conditionalFormatting>
  <conditionalFormatting sqref="BH27:BI27 AL49:AM49 AN47:AO47 BF29:BG29 BD31:BE31 AP45:AQ45 BB33:BC33 AR43:AS43 AZ7:BA7 R41:S41 AX9:AY9 T39:U39 AV11:AW11 V37:W37 X35:Y35 AT13:AU13 Z61:AA61 BT15:BU15 BR17:BS17 BP19:BQ19 BN21:BO21 BL23:BM23 BJ25:BK25 AB59:AC59 AD57:AE57 AF55:AG55 AH53:AI53 AJ51:AK51">
    <cfRule type="expression" dxfId="5057" priority="779">
      <formula>$R$6=5</formula>
    </cfRule>
  </conditionalFormatting>
  <conditionalFormatting sqref="AJ53:AK53 BL25:BM25 AL51:AM51 BJ27:BK27 AN49:AO49 BH29:BI29 AP47:AQ47 BF31:BG31 AR45:AS45 BD33:BE33 R43:S43 BB7:BC7 AZ9:BA9 T41:U41 AX11:AY11 V39:W39 X37:Y37 AV13:AW13 AT15:AU15 Z35:AA35 AB61:AC61 BT17:BU17 AD59:AE59 BR19:BS19 AF57:AG57 BP21:BQ21 AH55:AI55 BN23:BO23">
    <cfRule type="expression" dxfId="5056" priority="778">
      <formula>$R$6=6</formula>
    </cfRule>
  </conditionalFormatting>
  <conditionalFormatting sqref="BP23:BQ23 AH57:AI57 AJ55:AK55 BN25:BO25 BL27:BM27 AL53:AM53 BJ29:BK29 AN51:AO51 AP49:AQ49 BH31:BI31 AR47:AS47 BF33:BG33 BD7:BE7 R45:S45 T43:U43 BB9:BC9 V41:W41 AZ11:BA11 X39:Y39 AX13:AY13 Z37:AA37 AV15:AW15 AB35:AC35 AT17:AU17 BT19:BU19 AD61:AE61 BR21:BS21 AF59:AG59">
    <cfRule type="expression" dxfId="5055" priority="777">
      <formula>$R$6=7</formula>
    </cfRule>
  </conditionalFormatting>
  <conditionalFormatting sqref="AD35:AE35 AT19:AU19 AF61:AG61 BT21:BU21 BR23:BS23 AH59:AI59 BP25:BQ25 AJ57:AK57 BN27:BO27 AL55:AM55 AN53:AO53 BL29:BM29 AP51:AQ51 BJ31:BK31 AR49:AS49 BH33:BI33 R47:S47 BF7:BG7 BD9:BE9 T45:U45 BB11:BC11 V43:W43 AZ13:BA13 X41:Y41 AX15:AY15 Z39:AA39 AV17:AW17 AB37:AC37">
    <cfRule type="expression" dxfId="5054" priority="776">
      <formula>$R$6=8</formula>
    </cfRule>
  </conditionalFormatting>
  <conditionalFormatting sqref="AX17:AY17 AB39:AC39 AD37:AE37 AV19:AW19 AT21:AU21 AF35:AG35 AH61:AI61 BT23:BU23 BR25:BS25 AJ59:AK59 AL57:AM57 BP27:BQ27 AN55:AO55 BN29:BO29 AP53:AQ53 BL31:BM31 AR51:AS51 BJ33:BK33 BH7:BI7 R49:S49 T47:U47 BF9:BG9 V45:W45 BD11:BE11 X43:Y43 BB13:BC13 Z41:AA41 AZ15:BA15">
    <cfRule type="expression" dxfId="5053" priority="775">
      <formula>$R$6=9</formula>
    </cfRule>
  </conditionalFormatting>
  <conditionalFormatting sqref="BB15:BC15 Z43:AA43 AB41:AC41 AZ17:BA17 AD39:AE39 AX19:AY19 AV21:AW21 AT23:AU23 AF37:AG37 AH35:AI35 AJ61:AK61 BT25:BU25 BR27:BS27 AL59:AM59 BP29:BQ29 AN57:AO57 AP55:AQ55 BN31:BO31 AR53:AS53 BL33:BM33 R51:S51 BJ7:BK7 BH9:BI9 T49:U49 BF11:BG11 V47:W47 BD13:BE13 X45:Y45">
    <cfRule type="expression" dxfId="5052" priority="774">
      <formula>$R$6=10</formula>
    </cfRule>
  </conditionalFormatting>
  <conditionalFormatting sqref="BF13:BG13 X47:Y47 Z45:AA45 BD15:BE15 BB17:BC17 AB43:AC43 AZ19:BA19 AD41:AE41 AX21:AY21 AF39:AG39 AV23:AW23 AH37:AI37 AJ35:AK35 AT25:AU25 AL61:AM61 BT27:BU27 BR29:BS29 AN59:AO59 AP57:AQ57 BP31:BQ31 AR55:AS55 BN33:BO33 BL7:BM7 R53:S53 BJ9:BK9 T51:U51 BH11:BI11 V49:W49">
    <cfRule type="expression" dxfId="5051" priority="773">
      <formula>$R$6=11</formula>
    </cfRule>
  </conditionalFormatting>
  <conditionalFormatting sqref="BJ11:BK11 V51:W51 X49:Y49 BH13:BI13 BF15:BG15 Z47:AA47 AB45:AC45 BD17:BE17 AD43:AE43 BB19:BC19 AF41:AG41 AZ21:BA21 AH39:AI39 AX23:AY23 AJ37:AK37 AV25:AW25 AL35:AM35 AT27:AU27 AN61:AO61 BT29:BU29 BR31:BS31 AP59:AQ59 AR57:AS57 BP33:BQ33 BN7:BO7 R55:S55 BL9:BM9 T53:U53">
    <cfRule type="expression" dxfId="5050" priority="772">
      <formula>$R$6=12</formula>
    </cfRule>
  </conditionalFormatting>
  <conditionalFormatting sqref="BN9:BO9 T55:U55 BL11:BM11 V53:W53 X51:Y51 BJ13:BK13 BH15:BI15 Z49:AA49 BF17:BG17 AB47:AC47 BD19:BE19 BB21:BC21 AD45:AE45 AF43:AG43 AH41:AI41 AJ39:AK39 AL37:AM37 AN35:AO35 BT31:BU31 BR33:BS33 AP61:AQ61 AR59:AS59 BP7:BQ7 R57:S57 AZ23:BA23 AX25:AY25 AV27:AW27 AT29:AU29">
    <cfRule type="expression" dxfId="5049" priority="771">
      <formula>$R$6=13</formula>
    </cfRule>
  </conditionalFormatting>
  <conditionalFormatting sqref="T57:U57 BP9:BQ9 BN11:BO11 V55:W55 X53:Y53 BL13:BM13 Z51:AA51 BJ15:BK15 AB49:AC49 BH17:BI17 AD47:AE47 BF19:BG19 AF45:AG45 BD21:BE21 AH43:AI43 BB23:BC23 AJ41:AK41 AZ25:BA25 AL39:AM39 AX27:AY27 AN37:AO37 AV29:AW29 AP35:AQ35 AT31:AU31 AR61:AS61 BT33:BU33 BR7:BS7 R59:S59">
    <cfRule type="expression" dxfId="5048" priority="770">
      <formula>$R$6=14</formula>
    </cfRule>
  </conditionalFormatting>
  <conditionalFormatting sqref="AR37">
    <cfRule type="cellIs" dxfId="5047" priority="769" operator="notEqual">
      <formula>$AW$33</formula>
    </cfRule>
  </conditionalFormatting>
  <conditionalFormatting sqref="AW33">
    <cfRule type="cellIs" dxfId="5046" priority="768" operator="notEqual">
      <formula>$AR$37</formula>
    </cfRule>
  </conditionalFormatting>
  <conditionalFormatting sqref="AS37">
    <cfRule type="cellIs" dxfId="5045" priority="767" operator="notEqual">
      <formula>$AV$33</formula>
    </cfRule>
  </conditionalFormatting>
  <conditionalFormatting sqref="AV33">
    <cfRule type="cellIs" dxfId="5044" priority="766" operator="notEqual">
      <formula>$AS$37</formula>
    </cfRule>
  </conditionalFormatting>
  <conditionalFormatting sqref="R35">
    <cfRule type="cellIs" dxfId="5043" priority="765" operator="notEqual">
      <formula>$AU$7</formula>
    </cfRule>
  </conditionalFormatting>
  <conditionalFormatting sqref="AU7">
    <cfRule type="cellIs" dxfId="5042" priority="764" operator="notEqual">
      <formula>$R$35</formula>
    </cfRule>
  </conditionalFormatting>
  <conditionalFormatting sqref="S35">
    <cfRule type="cellIs" dxfId="5041" priority="763" operator="notEqual">
      <formula>$AT$7</formula>
    </cfRule>
  </conditionalFormatting>
  <conditionalFormatting sqref="AT7">
    <cfRule type="cellIs" dxfId="5040" priority="762" operator="notEqual">
      <formula>$S$35</formula>
    </cfRule>
  </conditionalFormatting>
  <conditionalFormatting sqref="T61">
    <cfRule type="cellIs" dxfId="5039" priority="761" operator="notEqual">
      <formula>$BU$9</formula>
    </cfRule>
  </conditionalFormatting>
  <conditionalFormatting sqref="BU9">
    <cfRule type="cellIs" dxfId="5038" priority="760" operator="notEqual">
      <formula>$T$61</formula>
    </cfRule>
  </conditionalFormatting>
  <conditionalFormatting sqref="BT9">
    <cfRule type="cellIs" dxfId="5037" priority="759" operator="notEqual">
      <formula>$U$61</formula>
    </cfRule>
  </conditionalFormatting>
  <conditionalFormatting sqref="U61">
    <cfRule type="cellIs" dxfId="5036" priority="758" operator="notEqual">
      <formula>$BT$9</formula>
    </cfRule>
  </conditionalFormatting>
  <conditionalFormatting sqref="BR11">
    <cfRule type="cellIs" dxfId="5035" priority="757" operator="notEqual">
      <formula>$W$59</formula>
    </cfRule>
  </conditionalFormatting>
  <conditionalFormatting sqref="W59">
    <cfRule type="cellIs" dxfId="5034" priority="756" operator="notEqual">
      <formula>$BR$11</formula>
    </cfRule>
  </conditionalFormatting>
  <conditionalFormatting sqref="BS11">
    <cfRule type="cellIs" dxfId="5033" priority="755" operator="notEqual">
      <formula>$V$59</formula>
    </cfRule>
  </conditionalFormatting>
  <conditionalFormatting sqref="V59">
    <cfRule type="cellIs" dxfId="5032" priority="754" operator="notEqual">
      <formula>$BS$11</formula>
    </cfRule>
  </conditionalFormatting>
  <conditionalFormatting sqref="BP13">
    <cfRule type="cellIs" dxfId="5031" priority="753" operator="notEqual">
      <formula>$Y$57</formula>
    </cfRule>
  </conditionalFormatting>
  <conditionalFormatting sqref="Y57">
    <cfRule type="cellIs" dxfId="5030" priority="752" operator="notEqual">
      <formula>$BP$13</formula>
    </cfRule>
  </conditionalFormatting>
  <conditionalFormatting sqref="BQ13">
    <cfRule type="cellIs" dxfId="5029" priority="751" operator="notEqual">
      <formula>$X$57</formula>
    </cfRule>
  </conditionalFormatting>
  <conditionalFormatting sqref="X57">
    <cfRule type="cellIs" dxfId="5028" priority="750" operator="notEqual">
      <formula>$BQ$13</formula>
    </cfRule>
  </conditionalFormatting>
  <conditionalFormatting sqref="BN15">
    <cfRule type="cellIs" dxfId="5027" priority="749" operator="notEqual">
      <formula>$AA$55</formula>
    </cfRule>
  </conditionalFormatting>
  <conditionalFormatting sqref="AA55">
    <cfRule type="cellIs" dxfId="5026" priority="748" operator="notEqual">
      <formula>$BN$15</formula>
    </cfRule>
  </conditionalFormatting>
  <conditionalFormatting sqref="Z55">
    <cfRule type="cellIs" dxfId="5025" priority="747" operator="notEqual">
      <formula>$BO$15</formula>
    </cfRule>
  </conditionalFormatting>
  <conditionalFormatting sqref="BO15">
    <cfRule type="cellIs" dxfId="5024" priority="746" operator="notEqual">
      <formula>$Z$55</formula>
    </cfRule>
  </conditionalFormatting>
  <conditionalFormatting sqref="AP39">
    <cfRule type="cellIs" dxfId="5023" priority="745" operator="notEqual">
      <formula>$AY$31</formula>
    </cfRule>
  </conditionalFormatting>
  <conditionalFormatting sqref="AQ39">
    <cfRule type="cellIs" dxfId="5022" priority="744" operator="notEqual">
      <formula>$AX$31</formula>
    </cfRule>
  </conditionalFormatting>
  <conditionalFormatting sqref="AX31">
    <cfRule type="cellIs" dxfId="5021" priority="743" operator="notEqual">
      <formula>$AQ$39</formula>
    </cfRule>
  </conditionalFormatting>
  <conditionalFormatting sqref="AY31">
    <cfRule type="cellIs" dxfId="5020" priority="742" operator="notEqual">
      <formula>$AP$39</formula>
    </cfRule>
  </conditionalFormatting>
  <conditionalFormatting sqref="AN41">
    <cfRule type="cellIs" dxfId="5019" priority="741" operator="notEqual">
      <formula>$BA$29</formula>
    </cfRule>
  </conditionalFormatting>
  <conditionalFormatting sqref="AO41">
    <cfRule type="cellIs" dxfId="5018" priority="740" operator="notEqual">
      <formula>$AZ$29</formula>
    </cfRule>
  </conditionalFormatting>
  <conditionalFormatting sqref="AZ29">
    <cfRule type="cellIs" dxfId="5017" priority="739" operator="notEqual">
      <formula>$AO$41</formula>
    </cfRule>
  </conditionalFormatting>
  <conditionalFormatting sqref="BA29">
    <cfRule type="cellIs" dxfId="5016" priority="738" operator="notEqual">
      <formula>$AN$41</formula>
    </cfRule>
  </conditionalFormatting>
  <conditionalFormatting sqref="AL43">
    <cfRule type="cellIs" dxfId="5015" priority="737" operator="notEqual">
      <formula>$BC$27</formula>
    </cfRule>
  </conditionalFormatting>
  <conditionalFormatting sqref="BC27">
    <cfRule type="cellIs" dxfId="5014" priority="736" operator="notEqual">
      <formula>$AL$43</formula>
    </cfRule>
  </conditionalFormatting>
  <conditionalFormatting sqref="BB27">
    <cfRule type="cellIs" dxfId="5013" priority="735" operator="notEqual">
      <formula>$AM$43</formula>
    </cfRule>
  </conditionalFormatting>
  <conditionalFormatting sqref="AM43">
    <cfRule type="cellIs" dxfId="5012" priority="734" operator="notEqual">
      <formula>$BB$27</formula>
    </cfRule>
  </conditionalFormatting>
  <conditionalFormatting sqref="AJ45">
    <cfRule type="cellIs" dxfId="5011" priority="733" operator="notEqual">
      <formula>$BE$25</formula>
    </cfRule>
  </conditionalFormatting>
  <conditionalFormatting sqref="BE25">
    <cfRule type="cellIs" dxfId="5010" priority="732" operator="notEqual">
      <formula>$AJ$45</formula>
    </cfRule>
  </conditionalFormatting>
  <conditionalFormatting sqref="AK45">
    <cfRule type="cellIs" dxfId="5009" priority="731" operator="notEqual">
      <formula>$BD$25</formula>
    </cfRule>
  </conditionalFormatting>
  <conditionalFormatting sqref="BD25">
    <cfRule type="cellIs" dxfId="5008" priority="35" operator="equal">
      <formula>3</formula>
    </cfRule>
    <cfRule type="cellIs" dxfId="5007" priority="730" operator="notEqual">
      <formula>$AK$45</formula>
    </cfRule>
  </conditionalFormatting>
  <conditionalFormatting sqref="AH47">
    <cfRule type="cellIs" dxfId="5006" priority="729" operator="notEqual">
      <formula>$BG$23</formula>
    </cfRule>
  </conditionalFormatting>
  <conditionalFormatting sqref="BG23">
    <cfRule type="cellIs" dxfId="5005" priority="728" operator="notEqual">
      <formula>$AH$47</formula>
    </cfRule>
  </conditionalFormatting>
  <conditionalFormatting sqref="AI47">
    <cfRule type="cellIs" dxfId="5004" priority="727" operator="notEqual">
      <formula>$BF$23</formula>
    </cfRule>
  </conditionalFormatting>
  <conditionalFormatting sqref="BF23">
    <cfRule type="cellIs" dxfId="5003" priority="726" operator="notEqual">
      <formula>$AI$47</formula>
    </cfRule>
  </conditionalFormatting>
  <conditionalFormatting sqref="AF49">
    <cfRule type="cellIs" dxfId="5002" priority="725" operator="notEqual">
      <formula>$BI$21</formula>
    </cfRule>
  </conditionalFormatting>
  <conditionalFormatting sqref="BI21">
    <cfRule type="cellIs" dxfId="5001" priority="724" operator="notEqual">
      <formula>$AF$49</formula>
    </cfRule>
  </conditionalFormatting>
  <conditionalFormatting sqref="AG49">
    <cfRule type="cellIs" dxfId="5000" priority="723" operator="notEqual">
      <formula>$BH$21</formula>
    </cfRule>
  </conditionalFormatting>
  <conditionalFormatting sqref="BH21">
    <cfRule type="cellIs" dxfId="4999" priority="722" operator="notEqual">
      <formula>$AG$49</formula>
    </cfRule>
  </conditionalFormatting>
  <conditionalFormatting sqref="AD51">
    <cfRule type="cellIs" dxfId="4998" priority="721" operator="notEqual">
      <formula>$BK$19</formula>
    </cfRule>
  </conditionalFormatting>
  <conditionalFormatting sqref="BK19">
    <cfRule type="cellIs" dxfId="4997" priority="720" operator="notEqual">
      <formula>$AD$51</formula>
    </cfRule>
  </conditionalFormatting>
  <conditionalFormatting sqref="AE51">
    <cfRule type="cellIs" dxfId="4996" priority="719" operator="notEqual">
      <formula>$BJ$19</formula>
    </cfRule>
  </conditionalFormatting>
  <conditionalFormatting sqref="BJ19">
    <cfRule type="cellIs" dxfId="4995" priority="718" operator="notEqual">
      <formula>$AE$51</formula>
    </cfRule>
  </conditionalFormatting>
  <conditionalFormatting sqref="AB53">
    <cfRule type="cellIs" dxfId="4994" priority="717" operator="notEqual">
      <formula>$BM$17</formula>
    </cfRule>
  </conditionalFormatting>
  <conditionalFormatting sqref="BM17">
    <cfRule type="cellIs" dxfId="4993" priority="716" operator="notEqual">
      <formula>$AB$53</formula>
    </cfRule>
  </conditionalFormatting>
  <conditionalFormatting sqref="BL17">
    <cfRule type="cellIs" dxfId="4992" priority="715" operator="notEqual">
      <formula>$AC$53</formula>
    </cfRule>
  </conditionalFormatting>
  <conditionalFormatting sqref="AC53">
    <cfRule type="cellIs" dxfId="4991" priority="714" operator="notEqual">
      <formula>$BL$17</formula>
    </cfRule>
  </conditionalFormatting>
  <conditionalFormatting sqref="T35">
    <cfRule type="cellIs" dxfId="4990" priority="713" operator="notEqual">
      <formula>$AU$9</formula>
    </cfRule>
  </conditionalFormatting>
  <conditionalFormatting sqref="AU9">
    <cfRule type="cellIs" dxfId="4989" priority="712" operator="notEqual">
      <formula>$T$35</formula>
    </cfRule>
  </conditionalFormatting>
  <conditionalFormatting sqref="U35">
    <cfRule type="cellIs" dxfId="4988" priority="711" operator="notEqual">
      <formula>$AT$9</formula>
    </cfRule>
  </conditionalFormatting>
  <conditionalFormatting sqref="AT9">
    <cfRule type="cellIs" dxfId="4987" priority="710" operator="notEqual">
      <formula>$U$35</formula>
    </cfRule>
  </conditionalFormatting>
  <conditionalFormatting sqref="R37">
    <cfRule type="cellIs" dxfId="4986" priority="709" operator="notEqual">
      <formula>$AW$7</formula>
    </cfRule>
  </conditionalFormatting>
  <conditionalFormatting sqref="AW7">
    <cfRule type="cellIs" dxfId="4985" priority="708" operator="notEqual">
      <formula>$R$37</formula>
    </cfRule>
  </conditionalFormatting>
  <conditionalFormatting sqref="S37">
    <cfRule type="cellIs" dxfId="4984" priority="707" operator="notEqual">
      <formula>$AV$7</formula>
    </cfRule>
  </conditionalFormatting>
  <conditionalFormatting sqref="AV7">
    <cfRule type="cellIs" dxfId="4983" priority="706" operator="notEqual">
      <formula>$S$37</formula>
    </cfRule>
  </conditionalFormatting>
  <conditionalFormatting sqref="AR39">
    <cfRule type="cellIs" dxfId="4982" priority="705" operator="notEqual">
      <formula>$AY$33</formula>
    </cfRule>
  </conditionalFormatting>
  <conditionalFormatting sqref="AY33">
    <cfRule type="cellIs" dxfId="4981" priority="704" operator="notEqual">
      <formula>$AR$39</formula>
    </cfRule>
  </conditionalFormatting>
  <conditionalFormatting sqref="AS39">
    <cfRule type="cellIs" dxfId="4980" priority="703" operator="notEqual">
      <formula>$AX$33</formula>
    </cfRule>
  </conditionalFormatting>
  <conditionalFormatting sqref="AX33">
    <cfRule type="cellIs" dxfId="4979" priority="702" operator="notEqual">
      <formula>$AS$39</formula>
    </cfRule>
  </conditionalFormatting>
  <conditionalFormatting sqref="AP41">
    <cfRule type="cellIs" dxfId="4978" priority="701" operator="notEqual">
      <formula>$BA$31</formula>
    </cfRule>
  </conditionalFormatting>
  <conditionalFormatting sqref="BA31">
    <cfRule type="cellIs" dxfId="4977" priority="700" operator="notEqual">
      <formula>$AP$41</formula>
    </cfRule>
  </conditionalFormatting>
  <conditionalFormatting sqref="AQ41">
    <cfRule type="cellIs" dxfId="4976" priority="699" operator="notEqual">
      <formula>$AZ$31</formula>
    </cfRule>
  </conditionalFormatting>
  <conditionalFormatting sqref="AZ31">
    <cfRule type="cellIs" dxfId="4975" priority="698" operator="notEqual">
      <formula>$AQ$41</formula>
    </cfRule>
  </conditionalFormatting>
  <conditionalFormatting sqref="AN43">
    <cfRule type="cellIs" dxfId="4974" priority="697" operator="notEqual">
      <formula>$BC$29</formula>
    </cfRule>
  </conditionalFormatting>
  <conditionalFormatting sqref="BC29">
    <cfRule type="cellIs" dxfId="4973" priority="696" operator="notEqual">
      <formula>$AN$43</formula>
    </cfRule>
  </conditionalFormatting>
  <conditionalFormatting sqref="AO43">
    <cfRule type="cellIs" dxfId="4972" priority="695" operator="notEqual">
      <formula>$BB$29</formula>
    </cfRule>
  </conditionalFormatting>
  <conditionalFormatting sqref="BB29">
    <cfRule type="cellIs" dxfId="4971" priority="694" operator="notEqual">
      <formula>$AO$43</formula>
    </cfRule>
  </conditionalFormatting>
  <conditionalFormatting sqref="AL45">
    <cfRule type="cellIs" dxfId="4970" priority="693" operator="notEqual">
      <formula>$BE$27</formula>
    </cfRule>
  </conditionalFormatting>
  <conditionalFormatting sqref="BE27">
    <cfRule type="cellIs" dxfId="4969" priority="692" operator="notEqual">
      <formula>$AL$45</formula>
    </cfRule>
  </conditionalFormatting>
  <conditionalFormatting sqref="AM45">
    <cfRule type="cellIs" dxfId="4968" priority="691" operator="notEqual">
      <formula>$BD$27</formula>
    </cfRule>
  </conditionalFormatting>
  <conditionalFormatting sqref="BD27">
    <cfRule type="cellIs" dxfId="4967" priority="690" operator="notEqual">
      <formula>$AM$45</formula>
    </cfRule>
  </conditionalFormatting>
  <conditionalFormatting sqref="AJ47">
    <cfRule type="cellIs" dxfId="4966" priority="689" operator="notEqual">
      <formula>$BG$25</formula>
    </cfRule>
  </conditionalFormatting>
  <conditionalFormatting sqref="BG25">
    <cfRule type="cellIs" dxfId="4965" priority="688" operator="notEqual">
      <formula>$AJ$47</formula>
    </cfRule>
  </conditionalFormatting>
  <conditionalFormatting sqref="AK47">
    <cfRule type="cellIs" dxfId="4964" priority="687" operator="notEqual">
      <formula>$BF$25</formula>
    </cfRule>
  </conditionalFormatting>
  <conditionalFormatting sqref="BF25">
    <cfRule type="cellIs" dxfId="4963" priority="686" operator="notEqual">
      <formula>$AK$47</formula>
    </cfRule>
  </conditionalFormatting>
  <conditionalFormatting sqref="AH49">
    <cfRule type="cellIs" dxfId="4962" priority="685" operator="notEqual">
      <formula>$BI$23</formula>
    </cfRule>
  </conditionalFormatting>
  <conditionalFormatting sqref="BI23">
    <cfRule type="cellIs" dxfId="4961" priority="684" operator="notEqual">
      <formula>$AH$49</formula>
    </cfRule>
  </conditionalFormatting>
  <conditionalFormatting sqref="AI49">
    <cfRule type="cellIs" dxfId="4960" priority="683" operator="notEqual">
      <formula>$BH$23</formula>
    </cfRule>
  </conditionalFormatting>
  <conditionalFormatting sqref="BH23">
    <cfRule type="cellIs" dxfId="4959" priority="682" operator="notEqual">
      <formula>$AI$49</formula>
    </cfRule>
  </conditionalFormatting>
  <conditionalFormatting sqref="AF51">
    <cfRule type="cellIs" dxfId="4958" priority="681" operator="notEqual">
      <formula>$BK$21</formula>
    </cfRule>
  </conditionalFormatting>
  <conditionalFormatting sqref="BK21">
    <cfRule type="cellIs" dxfId="4957" priority="680" operator="notEqual">
      <formula>$AF$51</formula>
    </cfRule>
  </conditionalFormatting>
  <conditionalFormatting sqref="AG51">
    <cfRule type="cellIs" dxfId="4956" priority="679" operator="notEqual">
      <formula>$BJ$21</formula>
    </cfRule>
  </conditionalFormatting>
  <conditionalFormatting sqref="BJ21">
    <cfRule type="cellIs" dxfId="4955" priority="678" operator="notEqual">
      <formula>$AG$51</formula>
    </cfRule>
  </conditionalFormatting>
  <conditionalFormatting sqref="AD53">
    <cfRule type="cellIs" dxfId="4954" priority="677" operator="notEqual">
      <formula>$BM$19</formula>
    </cfRule>
  </conditionalFormatting>
  <conditionalFormatting sqref="BM19">
    <cfRule type="cellIs" dxfId="4953" priority="676" operator="notEqual">
      <formula>$AD$53</formula>
    </cfRule>
  </conditionalFormatting>
  <conditionalFormatting sqref="AE53">
    <cfRule type="cellIs" dxfId="4952" priority="675" operator="notEqual">
      <formula>$BL$19</formula>
    </cfRule>
  </conditionalFormatting>
  <conditionalFormatting sqref="BL19">
    <cfRule type="cellIs" dxfId="4951" priority="674" operator="notEqual">
      <formula>$AE$53</formula>
    </cfRule>
  </conditionalFormatting>
  <conditionalFormatting sqref="AB55">
    <cfRule type="cellIs" dxfId="4950" priority="673" operator="notEqual">
      <formula>$BO$17</formula>
    </cfRule>
  </conditionalFormatting>
  <conditionalFormatting sqref="BO17">
    <cfRule type="cellIs" dxfId="4949" priority="672" operator="notEqual">
      <formula>$AB$55</formula>
    </cfRule>
  </conditionalFormatting>
  <conditionalFormatting sqref="AC55">
    <cfRule type="cellIs" dxfId="4948" priority="671" operator="notEqual">
      <formula>$BN$17</formula>
    </cfRule>
  </conditionalFormatting>
  <conditionalFormatting sqref="BN17">
    <cfRule type="cellIs" dxfId="4947" priority="670" operator="notEqual">
      <formula>$AC$55</formula>
    </cfRule>
  </conditionalFormatting>
  <conditionalFormatting sqref="Z57">
    <cfRule type="cellIs" dxfId="4946" priority="669" operator="notEqual">
      <formula>$BQ$15</formula>
    </cfRule>
  </conditionalFormatting>
  <conditionalFormatting sqref="BQ15">
    <cfRule type="cellIs" dxfId="4945" priority="668" operator="notEqual">
      <formula>$Z$57</formula>
    </cfRule>
  </conditionalFormatting>
  <conditionalFormatting sqref="BP15">
    <cfRule type="cellIs" dxfId="4944" priority="667" operator="notEqual">
      <formula>$AA$57</formula>
    </cfRule>
  </conditionalFormatting>
  <conditionalFormatting sqref="AA57">
    <cfRule type="cellIs" dxfId="4943" priority="666" operator="notEqual">
      <formula>$BP$15</formula>
    </cfRule>
  </conditionalFormatting>
  <conditionalFormatting sqref="X59">
    <cfRule type="cellIs" dxfId="4942" priority="665" operator="notEqual">
      <formula>$BS$13</formula>
    </cfRule>
  </conditionalFormatting>
  <conditionalFormatting sqref="BS13">
    <cfRule type="cellIs" dxfId="4941" priority="664" operator="notEqual">
      <formula>$X$59</formula>
    </cfRule>
  </conditionalFormatting>
  <conditionalFormatting sqref="Y59">
    <cfRule type="cellIs" dxfId="4940" priority="663" operator="notEqual">
      <formula>$BR$13</formula>
    </cfRule>
  </conditionalFormatting>
  <conditionalFormatting sqref="BR13">
    <cfRule type="cellIs" dxfId="4939" priority="662" operator="notEqual">
      <formula>$Y$59</formula>
    </cfRule>
  </conditionalFormatting>
  <conditionalFormatting sqref="V61">
    <cfRule type="cellIs" dxfId="4938" priority="661" operator="notEqual">
      <formula>$BU$11</formula>
    </cfRule>
  </conditionalFormatting>
  <conditionalFormatting sqref="BU11">
    <cfRule type="cellIs" dxfId="4937" priority="660" operator="notEqual">
      <formula>$V$61</formula>
    </cfRule>
  </conditionalFormatting>
  <conditionalFormatting sqref="W61">
    <cfRule type="cellIs" dxfId="4936" priority="659" operator="notEqual">
      <formula>$BT$11</formula>
    </cfRule>
  </conditionalFormatting>
  <conditionalFormatting sqref="BT11">
    <cfRule type="cellIs" dxfId="4935" priority="658" operator="notEqual">
      <formula>$W$61</formula>
    </cfRule>
  </conditionalFormatting>
  <conditionalFormatting sqref="V35">
    <cfRule type="cellIs" dxfId="4934" priority="657" operator="notEqual">
      <formula>$AU$11</formula>
    </cfRule>
  </conditionalFormatting>
  <conditionalFormatting sqref="AU11">
    <cfRule type="cellIs" dxfId="4933" priority="656" operator="notEqual">
      <formula>$V$35</formula>
    </cfRule>
  </conditionalFormatting>
  <conditionalFormatting sqref="W35">
    <cfRule type="cellIs" dxfId="4932" priority="655" operator="notEqual">
      <formula>$AT$11</formula>
    </cfRule>
  </conditionalFormatting>
  <conditionalFormatting sqref="AT11">
    <cfRule type="cellIs" dxfId="4931" priority="654" operator="notEqual">
      <formula>$W$35</formula>
    </cfRule>
  </conditionalFormatting>
  <conditionalFormatting sqref="T37">
    <cfRule type="cellIs" dxfId="4930" priority="653" operator="notEqual">
      <formula>$AW$9</formula>
    </cfRule>
  </conditionalFormatting>
  <conditionalFormatting sqref="AW9">
    <cfRule type="cellIs" dxfId="4929" priority="652" operator="notEqual">
      <formula>$T$37</formula>
    </cfRule>
  </conditionalFormatting>
  <conditionalFormatting sqref="U37">
    <cfRule type="cellIs" dxfId="4928" priority="651" operator="notEqual">
      <formula>$AV$9</formula>
    </cfRule>
  </conditionalFormatting>
  <conditionalFormatting sqref="AV9">
    <cfRule type="cellIs" dxfId="4927" priority="650" operator="notEqual">
      <formula>$U$37</formula>
    </cfRule>
  </conditionalFormatting>
  <conditionalFormatting sqref="R39">
    <cfRule type="cellIs" dxfId="4926" priority="649" operator="notEqual">
      <formula>$AY$7</formula>
    </cfRule>
  </conditionalFormatting>
  <conditionalFormatting sqref="AY7">
    <cfRule type="cellIs" dxfId="4925" priority="648" operator="notEqual">
      <formula>$R$39</formula>
    </cfRule>
  </conditionalFormatting>
  <conditionalFormatting sqref="S39">
    <cfRule type="cellIs" dxfId="4924" priority="647" operator="notEqual">
      <formula>$AX$7</formula>
    </cfRule>
  </conditionalFormatting>
  <conditionalFormatting sqref="AX7">
    <cfRule type="cellIs" dxfId="4923" priority="646" operator="notEqual">
      <formula>$S$39</formula>
    </cfRule>
  </conditionalFormatting>
  <conditionalFormatting sqref="AR41">
    <cfRule type="cellIs" dxfId="4922" priority="645" operator="notEqual">
      <formula>$BA$33</formula>
    </cfRule>
  </conditionalFormatting>
  <conditionalFormatting sqref="BA33">
    <cfRule type="cellIs" dxfId="4921" priority="644" operator="notEqual">
      <formula>$AR$41</formula>
    </cfRule>
  </conditionalFormatting>
  <conditionalFormatting sqref="AS41">
    <cfRule type="cellIs" dxfId="4920" priority="643" operator="notEqual">
      <formula>$AZ$33</formula>
    </cfRule>
  </conditionalFormatting>
  <conditionalFormatting sqref="AZ33">
    <cfRule type="cellIs" dxfId="4919" priority="642" operator="notEqual">
      <formula>$AS$41</formula>
    </cfRule>
  </conditionalFormatting>
  <conditionalFormatting sqref="AP43">
    <cfRule type="cellIs" dxfId="4918" priority="641" operator="notEqual">
      <formula>$BC$31</formula>
    </cfRule>
  </conditionalFormatting>
  <conditionalFormatting sqref="BC31">
    <cfRule type="cellIs" dxfId="4917" priority="640" operator="notEqual">
      <formula>$AP$43</formula>
    </cfRule>
  </conditionalFormatting>
  <conditionalFormatting sqref="AQ43">
    <cfRule type="cellIs" dxfId="4916" priority="639" operator="notEqual">
      <formula>$BB$31</formula>
    </cfRule>
  </conditionalFormatting>
  <conditionalFormatting sqref="BB31">
    <cfRule type="cellIs" dxfId="4915" priority="638" operator="notEqual">
      <formula>$AQ$43</formula>
    </cfRule>
  </conditionalFormatting>
  <conditionalFormatting sqref="AN45">
    <cfRule type="cellIs" dxfId="4914" priority="637" operator="notEqual">
      <formula>$BE$29</formula>
    </cfRule>
  </conditionalFormatting>
  <conditionalFormatting sqref="BE29">
    <cfRule type="cellIs" dxfId="4913" priority="636" operator="notEqual">
      <formula>$AN$45</formula>
    </cfRule>
  </conditionalFormatting>
  <conditionalFormatting sqref="AO45">
    <cfRule type="cellIs" dxfId="4912" priority="635" operator="notEqual">
      <formula>$BD$29</formula>
    </cfRule>
  </conditionalFormatting>
  <conditionalFormatting sqref="BD29">
    <cfRule type="cellIs" dxfId="4911" priority="634" operator="notEqual">
      <formula>$AO$45</formula>
    </cfRule>
  </conditionalFormatting>
  <conditionalFormatting sqref="AL47">
    <cfRule type="cellIs" dxfId="4910" priority="633" operator="notEqual">
      <formula>$BG$27</formula>
    </cfRule>
  </conditionalFormatting>
  <conditionalFormatting sqref="BG27">
    <cfRule type="cellIs" dxfId="4909" priority="632" operator="notEqual">
      <formula>$AL$47</formula>
    </cfRule>
  </conditionalFormatting>
  <conditionalFormatting sqref="AM47">
    <cfRule type="cellIs" dxfId="4908" priority="631" operator="notEqual">
      <formula>$BF$27</formula>
    </cfRule>
  </conditionalFormatting>
  <conditionalFormatting sqref="BF27">
    <cfRule type="cellIs" dxfId="4907" priority="630" operator="notEqual">
      <formula>$AM$47</formula>
    </cfRule>
  </conditionalFormatting>
  <conditionalFormatting sqref="AJ49">
    <cfRule type="cellIs" dxfId="4906" priority="629" operator="notEqual">
      <formula>$BI$25</formula>
    </cfRule>
  </conditionalFormatting>
  <conditionalFormatting sqref="BI25">
    <cfRule type="cellIs" dxfId="4905" priority="628" operator="notEqual">
      <formula>$AJ$49</formula>
    </cfRule>
  </conditionalFormatting>
  <conditionalFormatting sqref="AK49">
    <cfRule type="cellIs" dxfId="4904" priority="627" operator="notEqual">
      <formula>$BH$25</formula>
    </cfRule>
  </conditionalFormatting>
  <conditionalFormatting sqref="BH25">
    <cfRule type="cellIs" dxfId="4903" priority="626" operator="notEqual">
      <formula>$AK$49</formula>
    </cfRule>
  </conditionalFormatting>
  <conditionalFormatting sqref="AH51">
    <cfRule type="cellIs" dxfId="4902" priority="625" operator="notEqual">
      <formula>$BK$23</formula>
    </cfRule>
  </conditionalFormatting>
  <conditionalFormatting sqref="BK23">
    <cfRule type="cellIs" dxfId="4901" priority="624" operator="notEqual">
      <formula>$AH$51</formula>
    </cfRule>
  </conditionalFormatting>
  <conditionalFormatting sqref="AI51">
    <cfRule type="cellIs" dxfId="4900" priority="623" operator="notEqual">
      <formula>$BJ$23</formula>
    </cfRule>
  </conditionalFormatting>
  <conditionalFormatting sqref="BJ23">
    <cfRule type="cellIs" dxfId="4899" priority="622" operator="notEqual">
      <formula>$AI$51</formula>
    </cfRule>
  </conditionalFormatting>
  <conditionalFormatting sqref="AF53">
    <cfRule type="cellIs" dxfId="4898" priority="621" operator="notEqual">
      <formula>$BM$21</formula>
    </cfRule>
  </conditionalFormatting>
  <conditionalFormatting sqref="BM21">
    <cfRule type="cellIs" dxfId="4897" priority="620" operator="notEqual">
      <formula>$AF$53</formula>
    </cfRule>
  </conditionalFormatting>
  <conditionalFormatting sqref="AG53">
    <cfRule type="cellIs" dxfId="4896" priority="619" operator="notEqual">
      <formula>$BL$21</formula>
    </cfRule>
  </conditionalFormatting>
  <conditionalFormatting sqref="BL21">
    <cfRule type="cellIs" dxfId="4895" priority="618" operator="notEqual">
      <formula>$AG$53</formula>
    </cfRule>
  </conditionalFormatting>
  <conditionalFormatting sqref="AD55">
    <cfRule type="cellIs" dxfId="4894" priority="617" operator="notEqual">
      <formula>$BO$19</formula>
    </cfRule>
  </conditionalFormatting>
  <conditionalFormatting sqref="BO19">
    <cfRule type="cellIs" dxfId="4893" priority="616" operator="notEqual">
      <formula>$AD$55</formula>
    </cfRule>
  </conditionalFormatting>
  <conditionalFormatting sqref="AE55">
    <cfRule type="cellIs" dxfId="4892" priority="615" operator="notEqual">
      <formula>$BN$19</formula>
    </cfRule>
  </conditionalFormatting>
  <conditionalFormatting sqref="BN19">
    <cfRule type="cellIs" dxfId="4891" priority="614" operator="notEqual">
      <formula>$AE$55</formula>
    </cfRule>
  </conditionalFormatting>
  <conditionalFormatting sqref="AB57">
    <cfRule type="cellIs" dxfId="4890" priority="613" operator="notEqual">
      <formula>$BQ$17</formula>
    </cfRule>
  </conditionalFormatting>
  <conditionalFormatting sqref="BQ17">
    <cfRule type="cellIs" dxfId="4889" priority="612" operator="notEqual">
      <formula>$AB$57</formula>
    </cfRule>
  </conditionalFormatting>
  <conditionalFormatting sqref="AC57">
    <cfRule type="cellIs" dxfId="4888" priority="611" operator="notEqual">
      <formula>$BP$17</formula>
    </cfRule>
  </conditionalFormatting>
  <conditionalFormatting sqref="BP17">
    <cfRule type="cellIs" dxfId="4887" priority="610" operator="notEqual">
      <formula>$AC$57</formula>
    </cfRule>
  </conditionalFormatting>
  <conditionalFormatting sqref="Z59">
    <cfRule type="cellIs" dxfId="4886" priority="609" operator="notEqual">
      <formula>$BS$15</formula>
    </cfRule>
  </conditionalFormatting>
  <conditionalFormatting sqref="BS15">
    <cfRule type="cellIs" dxfId="4885" priority="608" operator="notEqual">
      <formula>$Z$59</formula>
    </cfRule>
  </conditionalFormatting>
  <conditionalFormatting sqref="AA59">
    <cfRule type="cellIs" dxfId="4884" priority="607" operator="notEqual">
      <formula>$BR$15</formula>
    </cfRule>
  </conditionalFormatting>
  <conditionalFormatting sqref="BR15">
    <cfRule type="cellIs" dxfId="4883" priority="606" operator="notEqual">
      <formula>$AA$59</formula>
    </cfRule>
  </conditionalFormatting>
  <conditionalFormatting sqref="X61">
    <cfRule type="cellIs" dxfId="4882" priority="605" operator="notEqual">
      <formula>$BU$13</formula>
    </cfRule>
  </conditionalFormatting>
  <conditionalFormatting sqref="BU13">
    <cfRule type="cellIs" dxfId="4881" priority="604" operator="notEqual">
      <formula>$X$61</formula>
    </cfRule>
  </conditionalFormatting>
  <conditionalFormatting sqref="Y61">
    <cfRule type="cellIs" dxfId="4880" priority="603" operator="notEqual">
      <formula>$BT$13</formula>
    </cfRule>
  </conditionalFormatting>
  <conditionalFormatting sqref="BT13">
    <cfRule type="cellIs" dxfId="4879" priority="602" operator="notEqual">
      <formula>$Y$61</formula>
    </cfRule>
  </conditionalFormatting>
  <conditionalFormatting sqref="X35">
    <cfRule type="cellIs" dxfId="4878" priority="601" operator="notEqual">
      <formula>$AU$13</formula>
    </cfRule>
  </conditionalFormatting>
  <conditionalFormatting sqref="AU13">
    <cfRule type="cellIs" dxfId="4877" priority="600" operator="notEqual">
      <formula>$X$35</formula>
    </cfRule>
  </conditionalFormatting>
  <conditionalFormatting sqref="AT13">
    <cfRule type="cellIs" dxfId="4876" priority="599" operator="notEqual">
      <formula>$Y$35</formula>
    </cfRule>
  </conditionalFormatting>
  <conditionalFormatting sqref="Y35">
    <cfRule type="cellIs" dxfId="4875" priority="598" operator="notEqual">
      <formula>$AT$13</formula>
    </cfRule>
  </conditionalFormatting>
  <conditionalFormatting sqref="V37">
    <cfRule type="cellIs" dxfId="4874" priority="597" operator="notEqual">
      <formula>$AW$11</formula>
    </cfRule>
  </conditionalFormatting>
  <conditionalFormatting sqref="AW11">
    <cfRule type="cellIs" dxfId="4873" priority="596" operator="notEqual">
      <formula>$V$37</formula>
    </cfRule>
  </conditionalFormatting>
  <conditionalFormatting sqref="W37">
    <cfRule type="cellIs" dxfId="4872" priority="595" operator="notEqual">
      <formula>$AV$11</formula>
    </cfRule>
  </conditionalFormatting>
  <conditionalFormatting sqref="AV11">
    <cfRule type="cellIs" dxfId="4871" priority="594" operator="notEqual">
      <formula>$W$37</formula>
    </cfRule>
  </conditionalFormatting>
  <conditionalFormatting sqref="T39">
    <cfRule type="cellIs" dxfId="4870" priority="593" operator="notEqual">
      <formula>$AY$9</formula>
    </cfRule>
  </conditionalFormatting>
  <conditionalFormatting sqref="AY9">
    <cfRule type="cellIs" dxfId="4869" priority="592" operator="notEqual">
      <formula>$T$39</formula>
    </cfRule>
  </conditionalFormatting>
  <conditionalFormatting sqref="U39">
    <cfRule type="cellIs" dxfId="4868" priority="591" operator="notEqual">
      <formula>$AX$9</formula>
    </cfRule>
  </conditionalFormatting>
  <conditionalFormatting sqref="AX9">
    <cfRule type="cellIs" dxfId="4867" priority="590" operator="notEqual">
      <formula>$U$39</formula>
    </cfRule>
  </conditionalFormatting>
  <conditionalFormatting sqref="R41">
    <cfRule type="cellIs" dxfId="4866" priority="589" operator="notEqual">
      <formula>$BA$7</formula>
    </cfRule>
  </conditionalFormatting>
  <conditionalFormatting sqref="BA7">
    <cfRule type="cellIs" dxfId="4865" priority="588" operator="notEqual">
      <formula>$R$41</formula>
    </cfRule>
  </conditionalFormatting>
  <conditionalFormatting sqref="S41">
    <cfRule type="cellIs" dxfId="4864" priority="587" operator="notEqual">
      <formula>$AZ$7</formula>
    </cfRule>
  </conditionalFormatting>
  <conditionalFormatting sqref="AZ7">
    <cfRule type="cellIs" dxfId="4863" priority="586" operator="notEqual">
      <formula>$S$41</formula>
    </cfRule>
  </conditionalFormatting>
  <conditionalFormatting sqref="AR43">
    <cfRule type="cellIs" dxfId="4862" priority="585" operator="notEqual">
      <formula>$BC$33</formula>
    </cfRule>
  </conditionalFormatting>
  <conditionalFormatting sqref="BC33">
    <cfRule type="cellIs" dxfId="4861" priority="584" operator="notEqual">
      <formula>$AR$43</formula>
    </cfRule>
  </conditionalFormatting>
  <conditionalFormatting sqref="AS43">
    <cfRule type="cellIs" dxfId="4860" priority="583" operator="notEqual">
      <formula>$BB$33</formula>
    </cfRule>
  </conditionalFormatting>
  <conditionalFormatting sqref="BB33">
    <cfRule type="cellIs" dxfId="4859" priority="582" operator="notEqual">
      <formula>$AS$43</formula>
    </cfRule>
  </conditionalFormatting>
  <conditionalFormatting sqref="AP45">
    <cfRule type="cellIs" dxfId="4858" priority="581" operator="notEqual">
      <formula>$BE$31</formula>
    </cfRule>
  </conditionalFormatting>
  <conditionalFormatting sqref="BE31">
    <cfRule type="cellIs" dxfId="4857" priority="580" operator="notEqual">
      <formula>$AP$45</formula>
    </cfRule>
  </conditionalFormatting>
  <conditionalFormatting sqref="AQ45">
    <cfRule type="cellIs" dxfId="4856" priority="579" operator="notEqual">
      <formula>$BD$31</formula>
    </cfRule>
  </conditionalFormatting>
  <conditionalFormatting sqref="BD31">
    <cfRule type="cellIs" dxfId="4855" priority="578" operator="notEqual">
      <formula>$AQ$45</formula>
    </cfRule>
  </conditionalFormatting>
  <conditionalFormatting sqref="AN47">
    <cfRule type="cellIs" dxfId="4854" priority="577" operator="notEqual">
      <formula>$BG$29</formula>
    </cfRule>
  </conditionalFormatting>
  <conditionalFormatting sqref="BG29">
    <cfRule type="cellIs" dxfId="4853" priority="576" operator="notEqual">
      <formula>$AN$47</formula>
    </cfRule>
  </conditionalFormatting>
  <conditionalFormatting sqref="AO47">
    <cfRule type="cellIs" dxfId="4852" priority="575" operator="notEqual">
      <formula>$BF$29</formula>
    </cfRule>
  </conditionalFormatting>
  <conditionalFormatting sqref="BF29">
    <cfRule type="cellIs" dxfId="4851" priority="574" operator="notEqual">
      <formula>$AO$47</formula>
    </cfRule>
  </conditionalFormatting>
  <conditionalFormatting sqref="AL49">
    <cfRule type="cellIs" dxfId="4850" priority="573" operator="notEqual">
      <formula>$BI$27</formula>
    </cfRule>
  </conditionalFormatting>
  <conditionalFormatting sqref="BI27">
    <cfRule type="cellIs" dxfId="4849" priority="572" operator="notEqual">
      <formula>$AL$49</formula>
    </cfRule>
  </conditionalFormatting>
  <conditionalFormatting sqref="AM49">
    <cfRule type="cellIs" dxfId="4848" priority="571" operator="notEqual">
      <formula>$BH$27</formula>
    </cfRule>
  </conditionalFormatting>
  <conditionalFormatting sqref="BH27">
    <cfRule type="cellIs" dxfId="4847" priority="570" operator="notEqual">
      <formula>$AM$49</formula>
    </cfRule>
  </conditionalFormatting>
  <conditionalFormatting sqref="AJ51">
    <cfRule type="cellIs" dxfId="4846" priority="569" operator="notEqual">
      <formula>$BK$25</formula>
    </cfRule>
  </conditionalFormatting>
  <conditionalFormatting sqref="BK25">
    <cfRule type="cellIs" dxfId="4845" priority="568" operator="notEqual">
      <formula>$AJ$51</formula>
    </cfRule>
  </conditionalFormatting>
  <conditionalFormatting sqref="AK51">
    <cfRule type="cellIs" dxfId="4844" priority="567" operator="notEqual">
      <formula>$BJ$25</formula>
    </cfRule>
  </conditionalFormatting>
  <conditionalFormatting sqref="BJ25">
    <cfRule type="cellIs" dxfId="4843" priority="566" operator="notEqual">
      <formula>$AK$51</formula>
    </cfRule>
  </conditionalFormatting>
  <conditionalFormatting sqref="AH53">
    <cfRule type="cellIs" dxfId="4842" priority="565" operator="notEqual">
      <formula>$BM$23</formula>
    </cfRule>
  </conditionalFormatting>
  <conditionalFormatting sqref="BM23">
    <cfRule type="cellIs" dxfId="4841" priority="564" operator="notEqual">
      <formula>$AH$53</formula>
    </cfRule>
  </conditionalFormatting>
  <conditionalFormatting sqref="AI53">
    <cfRule type="cellIs" dxfId="4840" priority="563" operator="notEqual">
      <formula>$BL$23</formula>
    </cfRule>
  </conditionalFormatting>
  <conditionalFormatting sqref="BL23">
    <cfRule type="cellIs" dxfId="4839" priority="562" operator="notEqual">
      <formula>$AI$53</formula>
    </cfRule>
  </conditionalFormatting>
  <conditionalFormatting sqref="AF55">
    <cfRule type="cellIs" dxfId="4838" priority="561" operator="notEqual">
      <formula>$BO$21</formula>
    </cfRule>
  </conditionalFormatting>
  <conditionalFormatting sqref="BO21">
    <cfRule type="cellIs" dxfId="4837" priority="560" operator="notEqual">
      <formula>$AF$55</formula>
    </cfRule>
  </conditionalFormatting>
  <conditionalFormatting sqref="AG55">
    <cfRule type="cellIs" dxfId="4836" priority="559" operator="notEqual">
      <formula>$BN$21</formula>
    </cfRule>
  </conditionalFormatting>
  <conditionalFormatting sqref="BN21">
    <cfRule type="cellIs" dxfId="4835" priority="558" operator="notEqual">
      <formula>$AG$55</formula>
    </cfRule>
  </conditionalFormatting>
  <conditionalFormatting sqref="AD57">
    <cfRule type="cellIs" dxfId="4834" priority="557" operator="notEqual">
      <formula>$BQ$19</formula>
    </cfRule>
  </conditionalFormatting>
  <conditionalFormatting sqref="BQ19">
    <cfRule type="cellIs" dxfId="4833" priority="556" operator="notEqual">
      <formula>$AD$57</formula>
    </cfRule>
  </conditionalFormatting>
  <conditionalFormatting sqref="AE57">
    <cfRule type="cellIs" dxfId="4832" priority="555" operator="notEqual">
      <formula>$BP$19</formula>
    </cfRule>
  </conditionalFormatting>
  <conditionalFormatting sqref="BP19">
    <cfRule type="cellIs" dxfId="4831" priority="554" operator="notEqual">
      <formula>$AE$57</formula>
    </cfRule>
  </conditionalFormatting>
  <conditionalFormatting sqref="AB59">
    <cfRule type="cellIs" dxfId="4830" priority="553" operator="notEqual">
      <formula>$BS$17</formula>
    </cfRule>
  </conditionalFormatting>
  <conditionalFormatting sqref="BS17">
    <cfRule type="cellIs" dxfId="4829" priority="552" operator="notEqual">
      <formula>$AB$59</formula>
    </cfRule>
  </conditionalFormatting>
  <conditionalFormatting sqref="AC59">
    <cfRule type="cellIs" dxfId="4828" priority="551" operator="notEqual">
      <formula>$BR$17</formula>
    </cfRule>
  </conditionalFormatting>
  <conditionalFormatting sqref="BR17">
    <cfRule type="cellIs" dxfId="4827" priority="550" operator="notEqual">
      <formula>$AC$59</formula>
    </cfRule>
  </conditionalFormatting>
  <conditionalFormatting sqref="Z61">
    <cfRule type="cellIs" dxfId="4826" priority="549" operator="notEqual">
      <formula>$BU$15</formula>
    </cfRule>
  </conditionalFormatting>
  <conditionalFormatting sqref="BU15">
    <cfRule type="cellIs" dxfId="4825" priority="548" operator="notEqual">
      <formula>$Z$61</formula>
    </cfRule>
  </conditionalFormatting>
  <conditionalFormatting sqref="AA61">
    <cfRule type="cellIs" dxfId="4824" priority="547" operator="notEqual">
      <formula>$BT$15</formula>
    </cfRule>
  </conditionalFormatting>
  <conditionalFormatting sqref="BT15">
    <cfRule type="cellIs" dxfId="4823" priority="546" operator="notEqual">
      <formula>$AA$61</formula>
    </cfRule>
  </conditionalFormatting>
  <conditionalFormatting sqref="Z35">
    <cfRule type="cellIs" dxfId="4822" priority="545" operator="notEqual">
      <formula>$AU$15</formula>
    </cfRule>
  </conditionalFormatting>
  <conditionalFormatting sqref="AU15">
    <cfRule type="cellIs" dxfId="4821" priority="544" operator="notEqual">
      <formula>$Z$35</formula>
    </cfRule>
  </conditionalFormatting>
  <conditionalFormatting sqref="AA35">
    <cfRule type="cellIs" dxfId="4820" priority="543" operator="notEqual">
      <formula>$AT$15</formula>
    </cfRule>
  </conditionalFormatting>
  <conditionalFormatting sqref="AT15">
    <cfRule type="cellIs" dxfId="4819" priority="542" operator="notEqual">
      <formula>$AA$35</formula>
    </cfRule>
  </conditionalFormatting>
  <conditionalFormatting sqref="X37">
    <cfRule type="cellIs" dxfId="4818" priority="541" operator="notEqual">
      <formula>$AW$13</formula>
    </cfRule>
  </conditionalFormatting>
  <conditionalFormatting sqref="AW13">
    <cfRule type="cellIs" dxfId="4817" priority="540" operator="notEqual">
      <formula>$X$37</formula>
    </cfRule>
  </conditionalFormatting>
  <conditionalFormatting sqref="Y37">
    <cfRule type="cellIs" dxfId="4816" priority="539" operator="notEqual">
      <formula>$AV$13</formula>
    </cfRule>
  </conditionalFormatting>
  <conditionalFormatting sqref="AV13">
    <cfRule type="cellIs" dxfId="4815" priority="538" operator="notEqual">
      <formula>$Y$37</formula>
    </cfRule>
  </conditionalFormatting>
  <conditionalFormatting sqref="V39">
    <cfRule type="cellIs" dxfId="4814" priority="537" operator="notEqual">
      <formula>$AY$11</formula>
    </cfRule>
  </conditionalFormatting>
  <conditionalFormatting sqref="AY11">
    <cfRule type="cellIs" dxfId="4813" priority="536" operator="notEqual">
      <formula>$V$39</formula>
    </cfRule>
  </conditionalFormatting>
  <conditionalFormatting sqref="W39">
    <cfRule type="cellIs" dxfId="4812" priority="535" operator="notEqual">
      <formula>$AX$11</formula>
    </cfRule>
  </conditionalFormatting>
  <conditionalFormatting sqref="AX11">
    <cfRule type="cellIs" dxfId="4811" priority="534" operator="notEqual">
      <formula>$W$39</formula>
    </cfRule>
  </conditionalFormatting>
  <conditionalFormatting sqref="T41">
    <cfRule type="cellIs" dxfId="4810" priority="533" operator="notEqual">
      <formula>$BA$9</formula>
    </cfRule>
  </conditionalFormatting>
  <conditionalFormatting sqref="BA9">
    <cfRule type="cellIs" dxfId="4809" priority="532" operator="notEqual">
      <formula>$T$41</formula>
    </cfRule>
  </conditionalFormatting>
  <conditionalFormatting sqref="U41">
    <cfRule type="cellIs" dxfId="4808" priority="531" operator="notEqual">
      <formula>$AZ$9</formula>
    </cfRule>
  </conditionalFormatting>
  <conditionalFormatting sqref="AZ9">
    <cfRule type="cellIs" dxfId="4807" priority="530" operator="notEqual">
      <formula>$U$41</formula>
    </cfRule>
  </conditionalFormatting>
  <conditionalFormatting sqref="R43">
    <cfRule type="cellIs" dxfId="4806" priority="529" operator="notEqual">
      <formula>$BC$7</formula>
    </cfRule>
  </conditionalFormatting>
  <conditionalFormatting sqref="BC7">
    <cfRule type="cellIs" dxfId="4805" priority="528" operator="notEqual">
      <formula>$R$43</formula>
    </cfRule>
  </conditionalFormatting>
  <conditionalFormatting sqref="S43">
    <cfRule type="cellIs" dxfId="4804" priority="527" operator="notEqual">
      <formula>$BB$7</formula>
    </cfRule>
  </conditionalFormatting>
  <conditionalFormatting sqref="BB7">
    <cfRule type="cellIs" dxfId="4803" priority="526" operator="notEqual">
      <formula>$S$43</formula>
    </cfRule>
  </conditionalFormatting>
  <conditionalFormatting sqref="AR45">
    <cfRule type="cellIs" dxfId="4802" priority="525" operator="notEqual">
      <formula>$BE$33</formula>
    </cfRule>
  </conditionalFormatting>
  <conditionalFormatting sqref="BE33">
    <cfRule type="cellIs" dxfId="4801" priority="524" operator="notEqual">
      <formula>$AR$45</formula>
    </cfRule>
  </conditionalFormatting>
  <conditionalFormatting sqref="AS45">
    <cfRule type="cellIs" dxfId="4800" priority="523" operator="notEqual">
      <formula>$BD$33</formula>
    </cfRule>
  </conditionalFormatting>
  <conditionalFormatting sqref="BD33">
    <cfRule type="cellIs" dxfId="4799" priority="522" operator="notEqual">
      <formula>$AS$45</formula>
    </cfRule>
  </conditionalFormatting>
  <conditionalFormatting sqref="AP47">
    <cfRule type="cellIs" dxfId="4798" priority="521" operator="notEqual">
      <formula>$BG$31</formula>
    </cfRule>
  </conditionalFormatting>
  <conditionalFormatting sqref="BG31">
    <cfRule type="cellIs" dxfId="4797" priority="520" operator="notEqual">
      <formula>$AP$47</formula>
    </cfRule>
  </conditionalFormatting>
  <conditionalFormatting sqref="AQ47">
    <cfRule type="cellIs" dxfId="4796" priority="519" operator="notEqual">
      <formula>$BF$31</formula>
    </cfRule>
  </conditionalFormatting>
  <conditionalFormatting sqref="BF31">
    <cfRule type="cellIs" dxfId="4795" priority="518" operator="notEqual">
      <formula>$AQ$47</formula>
    </cfRule>
  </conditionalFormatting>
  <conditionalFormatting sqref="AN49">
    <cfRule type="cellIs" dxfId="4794" priority="517" operator="notEqual">
      <formula>$BI$29</formula>
    </cfRule>
  </conditionalFormatting>
  <conditionalFormatting sqref="BI29">
    <cfRule type="cellIs" dxfId="4793" priority="516" operator="notEqual">
      <formula>$AN$49</formula>
    </cfRule>
  </conditionalFormatting>
  <conditionalFormatting sqref="AO49">
    <cfRule type="cellIs" dxfId="4792" priority="515" operator="notEqual">
      <formula>$BH$29</formula>
    </cfRule>
  </conditionalFormatting>
  <conditionalFormatting sqref="BH29">
    <cfRule type="cellIs" dxfId="4791" priority="514" operator="notEqual">
      <formula>$AO$49</formula>
    </cfRule>
  </conditionalFormatting>
  <conditionalFormatting sqref="AL51">
    <cfRule type="cellIs" dxfId="4790" priority="513" operator="notEqual">
      <formula>$BK$27</formula>
    </cfRule>
  </conditionalFormatting>
  <conditionalFormatting sqref="BK27">
    <cfRule type="cellIs" dxfId="4789" priority="512" operator="notEqual">
      <formula>$AL$51</formula>
    </cfRule>
  </conditionalFormatting>
  <conditionalFormatting sqref="AM51">
    <cfRule type="cellIs" dxfId="4788" priority="511" operator="notEqual">
      <formula>$BJ$27</formula>
    </cfRule>
  </conditionalFormatting>
  <conditionalFormatting sqref="BJ27">
    <cfRule type="cellIs" dxfId="4787" priority="510" operator="notEqual">
      <formula>$AM$51</formula>
    </cfRule>
  </conditionalFormatting>
  <conditionalFormatting sqref="AJ53">
    <cfRule type="cellIs" dxfId="4786" priority="509" operator="notEqual">
      <formula>$BM$25</formula>
    </cfRule>
  </conditionalFormatting>
  <conditionalFormatting sqref="BM25">
    <cfRule type="cellIs" dxfId="4785" priority="508" operator="notEqual">
      <formula>$AJ$53</formula>
    </cfRule>
  </conditionalFormatting>
  <conditionalFormatting sqref="AK53">
    <cfRule type="cellIs" dxfId="4784" priority="507" operator="notEqual">
      <formula>$BL$25</formula>
    </cfRule>
  </conditionalFormatting>
  <conditionalFormatting sqref="BL25">
    <cfRule type="cellIs" dxfId="4783" priority="506" operator="notEqual">
      <formula>$AK$53</formula>
    </cfRule>
  </conditionalFormatting>
  <conditionalFormatting sqref="AH55">
    <cfRule type="cellIs" dxfId="4782" priority="505" operator="notEqual">
      <formula>$BO$23</formula>
    </cfRule>
  </conditionalFormatting>
  <conditionalFormatting sqref="BO23">
    <cfRule type="cellIs" dxfId="4781" priority="504" operator="notEqual">
      <formula>$AH$55</formula>
    </cfRule>
  </conditionalFormatting>
  <conditionalFormatting sqref="AI55">
    <cfRule type="cellIs" dxfId="4780" priority="503" operator="notEqual">
      <formula>$BN$23</formula>
    </cfRule>
  </conditionalFormatting>
  <conditionalFormatting sqref="BN23">
    <cfRule type="cellIs" dxfId="4779" priority="502" operator="notEqual">
      <formula>$AI$55</formula>
    </cfRule>
  </conditionalFormatting>
  <conditionalFormatting sqref="AF57">
    <cfRule type="cellIs" dxfId="4778" priority="501" operator="notEqual">
      <formula>$BQ$21</formula>
    </cfRule>
  </conditionalFormatting>
  <conditionalFormatting sqref="BQ21">
    <cfRule type="cellIs" dxfId="4777" priority="500" operator="notEqual">
      <formula>$AF$57</formula>
    </cfRule>
  </conditionalFormatting>
  <conditionalFormatting sqref="AG57">
    <cfRule type="cellIs" dxfId="4776" priority="499" operator="notEqual">
      <formula>$BP$21</formula>
    </cfRule>
  </conditionalFormatting>
  <conditionalFormatting sqref="BP21">
    <cfRule type="cellIs" dxfId="4775" priority="498" operator="notEqual">
      <formula>$AG$57</formula>
    </cfRule>
  </conditionalFormatting>
  <conditionalFormatting sqref="AD59">
    <cfRule type="cellIs" dxfId="4774" priority="497" operator="notEqual">
      <formula>$BS$19</formula>
    </cfRule>
  </conditionalFormatting>
  <conditionalFormatting sqref="BS19">
    <cfRule type="cellIs" dxfId="4773" priority="496" operator="notEqual">
      <formula>$AD$59</formula>
    </cfRule>
  </conditionalFormatting>
  <conditionalFormatting sqref="AE59">
    <cfRule type="cellIs" dxfId="4772" priority="495" operator="notEqual">
      <formula>$BR$19</formula>
    </cfRule>
  </conditionalFormatting>
  <conditionalFormatting sqref="BR19">
    <cfRule type="cellIs" dxfId="4771" priority="494" operator="notEqual">
      <formula>$AE$59</formula>
    </cfRule>
  </conditionalFormatting>
  <conditionalFormatting sqref="AB61">
    <cfRule type="cellIs" dxfId="4770" priority="493" operator="notEqual">
      <formula>$BU$17</formula>
    </cfRule>
  </conditionalFormatting>
  <conditionalFormatting sqref="BU17">
    <cfRule type="cellIs" dxfId="4769" priority="492" operator="notEqual">
      <formula>$AB$61</formula>
    </cfRule>
  </conditionalFormatting>
  <conditionalFormatting sqref="AC61">
    <cfRule type="cellIs" dxfId="4768" priority="491" operator="notEqual">
      <formula>$BT$17</formula>
    </cfRule>
  </conditionalFormatting>
  <conditionalFormatting sqref="BT17">
    <cfRule type="cellIs" dxfId="4767" priority="490" operator="notEqual">
      <formula>$AC$61</formula>
    </cfRule>
  </conditionalFormatting>
  <conditionalFormatting sqref="AR47">
    <cfRule type="cellIs" dxfId="4766" priority="489" operator="notEqual">
      <formula>$BG$33</formula>
    </cfRule>
  </conditionalFormatting>
  <conditionalFormatting sqref="BG33">
    <cfRule type="cellIs" dxfId="4765" priority="488" operator="notEqual">
      <formula>$AR$47</formula>
    </cfRule>
  </conditionalFormatting>
  <conditionalFormatting sqref="AS47">
    <cfRule type="cellIs" dxfId="4764" priority="487" operator="notEqual">
      <formula>$BF$33</formula>
    </cfRule>
  </conditionalFormatting>
  <conditionalFormatting sqref="BF33">
    <cfRule type="cellIs" dxfId="4763" priority="486" operator="notEqual">
      <formula>$AS$47</formula>
    </cfRule>
  </conditionalFormatting>
  <conditionalFormatting sqref="AP49">
    <cfRule type="cellIs" dxfId="4762" priority="485" operator="notEqual">
      <formula>$BI$31</formula>
    </cfRule>
  </conditionalFormatting>
  <conditionalFormatting sqref="BI31">
    <cfRule type="cellIs" dxfId="4761" priority="484" operator="notEqual">
      <formula>$AP$49</formula>
    </cfRule>
  </conditionalFormatting>
  <conditionalFormatting sqref="AQ49">
    <cfRule type="cellIs" dxfId="4760" priority="483" operator="notEqual">
      <formula>$BH$31</formula>
    </cfRule>
  </conditionalFormatting>
  <conditionalFormatting sqref="BH31">
    <cfRule type="cellIs" dxfId="4759" priority="482" operator="notEqual">
      <formula>$AQ$49</formula>
    </cfRule>
  </conditionalFormatting>
  <conditionalFormatting sqref="AN51">
    <cfRule type="cellIs" dxfId="4758" priority="481" operator="notEqual">
      <formula>$BK$29</formula>
    </cfRule>
  </conditionalFormatting>
  <conditionalFormatting sqref="BK29">
    <cfRule type="cellIs" dxfId="4757" priority="480" operator="notEqual">
      <formula>$AN$51</formula>
    </cfRule>
  </conditionalFormatting>
  <conditionalFormatting sqref="AO51">
    <cfRule type="cellIs" dxfId="4756" priority="479" operator="notEqual">
      <formula>$BJ$29</formula>
    </cfRule>
  </conditionalFormatting>
  <conditionalFormatting sqref="BJ29">
    <cfRule type="cellIs" dxfId="4755" priority="478" operator="notEqual">
      <formula>$AO$51</formula>
    </cfRule>
  </conditionalFormatting>
  <conditionalFormatting sqref="AL53">
    <cfRule type="cellIs" dxfId="4754" priority="477" operator="notEqual">
      <formula>$BM$27</formula>
    </cfRule>
  </conditionalFormatting>
  <conditionalFormatting sqref="BM27">
    <cfRule type="cellIs" dxfId="4753" priority="476" operator="notEqual">
      <formula>$AL$53</formula>
    </cfRule>
  </conditionalFormatting>
  <conditionalFormatting sqref="AM53">
    <cfRule type="cellIs" dxfId="4752" priority="475" operator="notEqual">
      <formula>$BL$27</formula>
    </cfRule>
  </conditionalFormatting>
  <conditionalFormatting sqref="BL27">
    <cfRule type="cellIs" dxfId="4751" priority="474" operator="notEqual">
      <formula>$AM$53</formula>
    </cfRule>
  </conditionalFormatting>
  <conditionalFormatting sqref="AJ55">
    <cfRule type="cellIs" dxfId="4750" priority="473" operator="notEqual">
      <formula>$BO$25</formula>
    </cfRule>
  </conditionalFormatting>
  <conditionalFormatting sqref="BO25">
    <cfRule type="cellIs" dxfId="4749" priority="472" operator="notEqual">
      <formula>$AJ$55</formula>
    </cfRule>
  </conditionalFormatting>
  <conditionalFormatting sqref="AK55">
    <cfRule type="cellIs" dxfId="4748" priority="471" operator="notEqual">
      <formula>$BN$25</formula>
    </cfRule>
  </conditionalFormatting>
  <conditionalFormatting sqref="BN25">
    <cfRule type="cellIs" dxfId="4747" priority="470" operator="notEqual">
      <formula>$AK$55</formula>
    </cfRule>
  </conditionalFormatting>
  <conditionalFormatting sqref="AH57">
    <cfRule type="cellIs" dxfId="4746" priority="469" operator="notEqual">
      <formula>$BQ$23</formula>
    </cfRule>
  </conditionalFormatting>
  <conditionalFormatting sqref="BQ23">
    <cfRule type="cellIs" dxfId="4745" priority="468" operator="notEqual">
      <formula>$AH$57</formula>
    </cfRule>
  </conditionalFormatting>
  <conditionalFormatting sqref="AI57">
    <cfRule type="cellIs" dxfId="4744" priority="467" operator="notEqual">
      <formula>$BP$23</formula>
    </cfRule>
  </conditionalFormatting>
  <conditionalFormatting sqref="BP23">
    <cfRule type="cellIs" dxfId="4743" priority="466" operator="notEqual">
      <formula>$AI$57</formula>
    </cfRule>
  </conditionalFormatting>
  <conditionalFormatting sqref="AF59">
    <cfRule type="cellIs" dxfId="4742" priority="465" operator="notEqual">
      <formula>$BS$21</formula>
    </cfRule>
  </conditionalFormatting>
  <conditionalFormatting sqref="BS21">
    <cfRule type="cellIs" dxfId="4741" priority="464" operator="notEqual">
      <formula>$AF$59</formula>
    </cfRule>
  </conditionalFormatting>
  <conditionalFormatting sqref="AG59">
    <cfRule type="cellIs" dxfId="4740" priority="463" operator="notEqual">
      <formula>$BR$21</formula>
    </cfRule>
  </conditionalFormatting>
  <conditionalFormatting sqref="BR21">
    <cfRule type="cellIs" dxfId="4739" priority="462" operator="notEqual">
      <formula>$AG$59</formula>
    </cfRule>
  </conditionalFormatting>
  <conditionalFormatting sqref="AD61">
    <cfRule type="cellIs" dxfId="4738" priority="461" operator="notEqual">
      <formula>$BU$19</formula>
    </cfRule>
  </conditionalFormatting>
  <conditionalFormatting sqref="BU19">
    <cfRule type="cellIs" dxfId="4737" priority="460" operator="notEqual">
      <formula>$AD$61</formula>
    </cfRule>
  </conditionalFormatting>
  <conditionalFormatting sqref="AE61">
    <cfRule type="cellIs" dxfId="4736" priority="459" operator="notEqual">
      <formula>$BT$19</formula>
    </cfRule>
  </conditionalFormatting>
  <conditionalFormatting sqref="BT19">
    <cfRule type="cellIs" dxfId="4735" priority="458" operator="notEqual">
      <formula>$AE$61</formula>
    </cfRule>
  </conditionalFormatting>
  <conditionalFormatting sqref="AB35">
    <cfRule type="cellIs" dxfId="4734" priority="457" operator="notEqual">
      <formula>$AU$17</formula>
    </cfRule>
  </conditionalFormatting>
  <conditionalFormatting sqref="AU17">
    <cfRule type="cellIs" dxfId="4733" priority="456" operator="notEqual">
      <formula>$AB$35</formula>
    </cfRule>
  </conditionalFormatting>
  <conditionalFormatting sqref="AC35">
    <cfRule type="cellIs" dxfId="4732" priority="455" operator="notEqual">
      <formula>$AT$17</formula>
    </cfRule>
  </conditionalFormatting>
  <conditionalFormatting sqref="AT17">
    <cfRule type="cellIs" dxfId="4731" priority="454" operator="notEqual">
      <formula>$AC$35</formula>
    </cfRule>
  </conditionalFormatting>
  <conditionalFormatting sqref="Z37">
    <cfRule type="cellIs" dxfId="4730" priority="453" operator="notEqual">
      <formula>$AW$15</formula>
    </cfRule>
  </conditionalFormatting>
  <conditionalFormatting sqref="AW15">
    <cfRule type="cellIs" dxfId="4729" priority="452" operator="notEqual">
      <formula>$Z$37</formula>
    </cfRule>
  </conditionalFormatting>
  <conditionalFormatting sqref="AA37">
    <cfRule type="cellIs" dxfId="4728" priority="451" operator="notEqual">
      <formula>$AV$15</formula>
    </cfRule>
  </conditionalFormatting>
  <conditionalFormatting sqref="AV15">
    <cfRule type="cellIs" dxfId="4727" priority="450" operator="notEqual">
      <formula>$AA$37</formula>
    </cfRule>
  </conditionalFormatting>
  <conditionalFormatting sqref="X39">
    <cfRule type="cellIs" dxfId="4726" priority="449" operator="notEqual">
      <formula>$AY$13</formula>
    </cfRule>
  </conditionalFormatting>
  <conditionalFormatting sqref="AY13">
    <cfRule type="cellIs" dxfId="4725" priority="448" operator="notEqual">
      <formula>$X$39</formula>
    </cfRule>
  </conditionalFormatting>
  <conditionalFormatting sqref="Y39">
    <cfRule type="cellIs" dxfId="4724" priority="447" operator="notEqual">
      <formula>$AX$13</formula>
    </cfRule>
  </conditionalFormatting>
  <conditionalFormatting sqref="AX13">
    <cfRule type="cellIs" dxfId="4723" priority="446" operator="notEqual">
      <formula>$Y$39</formula>
    </cfRule>
  </conditionalFormatting>
  <conditionalFormatting sqref="V41">
    <cfRule type="cellIs" dxfId="4722" priority="445" operator="notEqual">
      <formula>$BA$11</formula>
    </cfRule>
  </conditionalFormatting>
  <conditionalFormatting sqref="BA11">
    <cfRule type="cellIs" dxfId="4721" priority="444" operator="notEqual">
      <formula>$V$41</formula>
    </cfRule>
  </conditionalFormatting>
  <conditionalFormatting sqref="W41">
    <cfRule type="cellIs" dxfId="4720" priority="443" operator="notEqual">
      <formula>$AZ$11</formula>
    </cfRule>
  </conditionalFormatting>
  <conditionalFormatting sqref="AZ11">
    <cfRule type="cellIs" dxfId="4719" priority="442" operator="notEqual">
      <formula>$W$41</formula>
    </cfRule>
  </conditionalFormatting>
  <conditionalFormatting sqref="T43">
    <cfRule type="cellIs" dxfId="4718" priority="441" operator="notEqual">
      <formula>$BC$9</formula>
    </cfRule>
  </conditionalFormatting>
  <conditionalFormatting sqref="BC9">
    <cfRule type="cellIs" dxfId="4717" priority="440" operator="notEqual">
      <formula>$T$43</formula>
    </cfRule>
  </conditionalFormatting>
  <conditionalFormatting sqref="U43">
    <cfRule type="cellIs" dxfId="4716" priority="439" operator="notEqual">
      <formula>$BB$9</formula>
    </cfRule>
  </conditionalFormatting>
  <conditionalFormatting sqref="BB9">
    <cfRule type="cellIs" dxfId="4715" priority="438" operator="notEqual">
      <formula>$U$43</formula>
    </cfRule>
  </conditionalFormatting>
  <conditionalFormatting sqref="R45">
    <cfRule type="cellIs" dxfId="4714" priority="437" operator="notEqual">
      <formula>$BE$7</formula>
    </cfRule>
  </conditionalFormatting>
  <conditionalFormatting sqref="BE7">
    <cfRule type="cellIs" dxfId="4713" priority="436" operator="notEqual">
      <formula>$R$45</formula>
    </cfRule>
  </conditionalFormatting>
  <conditionalFormatting sqref="S45">
    <cfRule type="cellIs" dxfId="4712" priority="435" operator="notEqual">
      <formula>$BD$7</formula>
    </cfRule>
  </conditionalFormatting>
  <conditionalFormatting sqref="BD7">
    <cfRule type="cellIs" dxfId="4711" priority="434" operator="notEqual">
      <formula>$S$45</formula>
    </cfRule>
  </conditionalFormatting>
  <conditionalFormatting sqref="AD35">
    <cfRule type="cellIs" dxfId="4710" priority="433" operator="notEqual">
      <formula>$AU$19</formula>
    </cfRule>
  </conditionalFormatting>
  <conditionalFormatting sqref="AU19">
    <cfRule type="cellIs" dxfId="4709" priority="432" operator="notEqual">
      <formula>$AD$35</formula>
    </cfRule>
  </conditionalFormatting>
  <conditionalFormatting sqref="AE35">
    <cfRule type="cellIs" dxfId="4708" priority="431" operator="notEqual">
      <formula>$AT$19</formula>
    </cfRule>
  </conditionalFormatting>
  <conditionalFormatting sqref="AT19">
    <cfRule type="cellIs" dxfId="4707" priority="430" operator="notEqual">
      <formula>$AE$35</formula>
    </cfRule>
  </conditionalFormatting>
  <conditionalFormatting sqref="AB37">
    <cfRule type="cellIs" dxfId="4706" priority="429" operator="notEqual">
      <formula>$AW$17</formula>
    </cfRule>
  </conditionalFormatting>
  <conditionalFormatting sqref="AW17">
    <cfRule type="cellIs" dxfId="4705" priority="428" operator="notEqual">
      <formula>$AB$37</formula>
    </cfRule>
  </conditionalFormatting>
  <conditionalFormatting sqref="AC37">
    <cfRule type="cellIs" dxfId="4704" priority="427" operator="notEqual">
      <formula>$AV$17</formula>
    </cfRule>
  </conditionalFormatting>
  <conditionalFormatting sqref="AV17">
    <cfRule type="cellIs" dxfId="4703" priority="426" operator="notEqual">
      <formula>$AC$37</formula>
    </cfRule>
  </conditionalFormatting>
  <conditionalFormatting sqref="Z39">
    <cfRule type="cellIs" dxfId="4702" priority="425" operator="notEqual">
      <formula>$AY$15</formula>
    </cfRule>
  </conditionalFormatting>
  <conditionalFormatting sqref="AY15">
    <cfRule type="cellIs" dxfId="4701" priority="424" operator="notEqual">
      <formula>$Z$39</formula>
    </cfRule>
  </conditionalFormatting>
  <conditionalFormatting sqref="AA39">
    <cfRule type="cellIs" dxfId="4700" priority="423" operator="notEqual">
      <formula>$AX$15</formula>
    </cfRule>
  </conditionalFormatting>
  <conditionalFormatting sqref="AX15">
    <cfRule type="cellIs" dxfId="4699" priority="422" operator="notEqual">
      <formula>$AA$39</formula>
    </cfRule>
  </conditionalFormatting>
  <conditionalFormatting sqref="X41">
    <cfRule type="cellIs" dxfId="4698" priority="421" operator="notEqual">
      <formula>$BA$13</formula>
    </cfRule>
  </conditionalFormatting>
  <conditionalFormatting sqref="BA13">
    <cfRule type="cellIs" dxfId="4697" priority="420" operator="notEqual">
      <formula>$X$41</formula>
    </cfRule>
  </conditionalFormatting>
  <conditionalFormatting sqref="Y41">
    <cfRule type="cellIs" dxfId="4696" priority="419" operator="notEqual">
      <formula>$AZ$13</formula>
    </cfRule>
  </conditionalFormatting>
  <conditionalFormatting sqref="AZ13">
    <cfRule type="cellIs" dxfId="4695" priority="418" operator="notEqual">
      <formula>$Y$41</formula>
    </cfRule>
  </conditionalFormatting>
  <conditionalFormatting sqref="V43">
    <cfRule type="cellIs" dxfId="4694" priority="417" operator="notEqual">
      <formula>$BC$11</formula>
    </cfRule>
  </conditionalFormatting>
  <conditionalFormatting sqref="BC11">
    <cfRule type="cellIs" dxfId="4693" priority="416" operator="notEqual">
      <formula>$V$43</formula>
    </cfRule>
  </conditionalFormatting>
  <conditionalFormatting sqref="W43">
    <cfRule type="cellIs" dxfId="4692" priority="415" operator="notEqual">
      <formula>$BB$11</formula>
    </cfRule>
  </conditionalFormatting>
  <conditionalFormatting sqref="BB11">
    <cfRule type="cellIs" dxfId="4691" priority="414" operator="notEqual">
      <formula>$W$43</formula>
    </cfRule>
  </conditionalFormatting>
  <conditionalFormatting sqref="T45">
    <cfRule type="cellIs" dxfId="4690" priority="413" operator="notEqual">
      <formula>$BE$9</formula>
    </cfRule>
  </conditionalFormatting>
  <conditionalFormatting sqref="BE9">
    <cfRule type="cellIs" dxfId="4689" priority="412" operator="notEqual">
      <formula>$T$45</formula>
    </cfRule>
  </conditionalFormatting>
  <conditionalFormatting sqref="U45">
    <cfRule type="cellIs" dxfId="4688" priority="411" operator="notEqual">
      <formula>$BD$9</formula>
    </cfRule>
  </conditionalFormatting>
  <conditionalFormatting sqref="BD9">
    <cfRule type="cellIs" dxfId="4687" priority="410" operator="notEqual">
      <formula>$U$45</formula>
    </cfRule>
  </conditionalFormatting>
  <conditionalFormatting sqref="R47">
    <cfRule type="cellIs" dxfId="4686" priority="409" operator="notEqual">
      <formula>$BG$7</formula>
    </cfRule>
  </conditionalFormatting>
  <conditionalFormatting sqref="BG7">
    <cfRule type="cellIs" dxfId="4685" priority="408" operator="notEqual">
      <formula>$R$47</formula>
    </cfRule>
  </conditionalFormatting>
  <conditionalFormatting sqref="S47">
    <cfRule type="cellIs" dxfId="4684" priority="407" operator="notEqual">
      <formula>$BF$7</formula>
    </cfRule>
  </conditionalFormatting>
  <conditionalFormatting sqref="BF7">
    <cfRule type="cellIs" dxfId="4683" priority="406" operator="notEqual">
      <formula>$S$47</formula>
    </cfRule>
  </conditionalFormatting>
  <conditionalFormatting sqref="AR49">
    <cfRule type="cellIs" dxfId="4682" priority="405" operator="notEqual">
      <formula>$BI$33</formula>
    </cfRule>
  </conditionalFormatting>
  <conditionalFormatting sqref="BI33">
    <cfRule type="cellIs" dxfId="4681" priority="404" operator="notEqual">
      <formula>$AR$49</formula>
    </cfRule>
  </conditionalFormatting>
  <conditionalFormatting sqref="AS49">
    <cfRule type="cellIs" dxfId="4680" priority="403" operator="notEqual">
      <formula>$BH$33</formula>
    </cfRule>
  </conditionalFormatting>
  <conditionalFormatting sqref="BH33">
    <cfRule type="cellIs" dxfId="4679" priority="402" operator="notEqual">
      <formula>$AS$49</formula>
    </cfRule>
  </conditionalFormatting>
  <conditionalFormatting sqref="AP51">
    <cfRule type="cellIs" dxfId="4678" priority="401" operator="notEqual">
      <formula>$BK$31</formula>
    </cfRule>
  </conditionalFormatting>
  <conditionalFormatting sqref="BK31">
    <cfRule type="cellIs" dxfId="4677" priority="400" operator="notEqual">
      <formula>$AP$51</formula>
    </cfRule>
  </conditionalFormatting>
  <conditionalFormatting sqref="AQ51">
    <cfRule type="cellIs" dxfId="4676" priority="399" operator="notEqual">
      <formula>$BJ$31</formula>
    </cfRule>
  </conditionalFormatting>
  <conditionalFormatting sqref="BJ31">
    <cfRule type="cellIs" dxfId="4675" priority="398" operator="notEqual">
      <formula>$AQ$51</formula>
    </cfRule>
  </conditionalFormatting>
  <conditionalFormatting sqref="AN53">
    <cfRule type="cellIs" dxfId="4674" priority="397" operator="notEqual">
      <formula>$BM$29</formula>
    </cfRule>
  </conditionalFormatting>
  <conditionalFormatting sqref="BM29">
    <cfRule type="cellIs" dxfId="4673" priority="396" operator="notEqual">
      <formula>$AN$53</formula>
    </cfRule>
  </conditionalFormatting>
  <conditionalFormatting sqref="AO53">
    <cfRule type="cellIs" dxfId="4672" priority="395" operator="notEqual">
      <formula>$BL$29</formula>
    </cfRule>
  </conditionalFormatting>
  <conditionalFormatting sqref="BL29">
    <cfRule type="cellIs" dxfId="4671" priority="394" operator="notEqual">
      <formula>$AO$53</formula>
    </cfRule>
  </conditionalFormatting>
  <conditionalFormatting sqref="AL55">
    <cfRule type="cellIs" dxfId="4670" priority="393" operator="notEqual">
      <formula>$BO$27</formula>
    </cfRule>
  </conditionalFormatting>
  <conditionalFormatting sqref="BO27">
    <cfRule type="cellIs" dxfId="4669" priority="392" operator="notEqual">
      <formula>$AL$55</formula>
    </cfRule>
  </conditionalFormatting>
  <conditionalFormatting sqref="AM55">
    <cfRule type="cellIs" dxfId="4668" priority="391" operator="notEqual">
      <formula>$BN$27</formula>
    </cfRule>
  </conditionalFormatting>
  <conditionalFormatting sqref="BN27">
    <cfRule type="cellIs" dxfId="4667" priority="390" operator="notEqual">
      <formula>$AM$55</formula>
    </cfRule>
  </conditionalFormatting>
  <conditionalFormatting sqref="AJ57">
    <cfRule type="cellIs" dxfId="4666" priority="389" operator="notEqual">
      <formula>$BQ$25</formula>
    </cfRule>
  </conditionalFormatting>
  <conditionalFormatting sqref="BQ25">
    <cfRule type="cellIs" dxfId="4665" priority="388" operator="notEqual">
      <formula>$AJ$57</formula>
    </cfRule>
  </conditionalFormatting>
  <conditionalFormatting sqref="AK57">
    <cfRule type="cellIs" dxfId="4664" priority="387" operator="notEqual">
      <formula>$BP$25</formula>
    </cfRule>
  </conditionalFormatting>
  <conditionalFormatting sqref="BP25">
    <cfRule type="cellIs" dxfId="4663" priority="386" operator="notEqual">
      <formula>$AK$57</formula>
    </cfRule>
  </conditionalFormatting>
  <conditionalFormatting sqref="AH59">
    <cfRule type="cellIs" dxfId="4662" priority="385" operator="notEqual">
      <formula>$BS$23</formula>
    </cfRule>
  </conditionalFormatting>
  <conditionalFormatting sqref="BS23">
    <cfRule type="cellIs" dxfId="4661" priority="384" operator="notEqual">
      <formula>$AH$59</formula>
    </cfRule>
  </conditionalFormatting>
  <conditionalFormatting sqref="AI59">
    <cfRule type="cellIs" dxfId="4660" priority="383" operator="notEqual">
      <formula>$BR$23</formula>
    </cfRule>
  </conditionalFormatting>
  <conditionalFormatting sqref="BR23">
    <cfRule type="cellIs" dxfId="4659" priority="382" operator="notEqual">
      <formula>$AI$59</formula>
    </cfRule>
  </conditionalFormatting>
  <conditionalFormatting sqref="AF61">
    <cfRule type="cellIs" dxfId="4658" priority="381" operator="notEqual">
      <formula>$BU$21</formula>
    </cfRule>
  </conditionalFormatting>
  <conditionalFormatting sqref="BU21">
    <cfRule type="cellIs" dxfId="4657" priority="380" operator="notEqual">
      <formula>$AF$61</formula>
    </cfRule>
  </conditionalFormatting>
  <conditionalFormatting sqref="AG61">
    <cfRule type="cellIs" dxfId="4656" priority="379" operator="notEqual">
      <formula>$BT$21</formula>
    </cfRule>
  </conditionalFormatting>
  <conditionalFormatting sqref="BT21">
    <cfRule type="cellIs" dxfId="4655" priority="378" operator="notEqual">
      <formula>$AG$61</formula>
    </cfRule>
  </conditionalFormatting>
  <conditionalFormatting sqref="AR51">
    <cfRule type="cellIs" dxfId="4654" priority="377" operator="notEqual">
      <formula>$BK$33</formula>
    </cfRule>
  </conditionalFormatting>
  <conditionalFormatting sqref="BK33">
    <cfRule type="cellIs" dxfId="4653" priority="376" operator="notEqual">
      <formula>$AR$51</formula>
    </cfRule>
  </conditionalFormatting>
  <conditionalFormatting sqref="AS51">
    <cfRule type="cellIs" dxfId="4652" priority="375" operator="notEqual">
      <formula>$BJ$33</formula>
    </cfRule>
  </conditionalFormatting>
  <conditionalFormatting sqref="BJ33">
    <cfRule type="cellIs" dxfId="4651" priority="374" operator="notEqual">
      <formula>$AS$51</formula>
    </cfRule>
  </conditionalFormatting>
  <conditionalFormatting sqref="AP53">
    <cfRule type="cellIs" dxfId="4650" priority="373" operator="notEqual">
      <formula>$BM$31</formula>
    </cfRule>
  </conditionalFormatting>
  <conditionalFormatting sqref="BM31">
    <cfRule type="cellIs" dxfId="4649" priority="372" operator="notEqual">
      <formula>$AP$53</formula>
    </cfRule>
  </conditionalFormatting>
  <conditionalFormatting sqref="AQ53">
    <cfRule type="cellIs" dxfId="4648" priority="371" operator="notEqual">
      <formula>$BL$31</formula>
    </cfRule>
  </conditionalFormatting>
  <conditionalFormatting sqref="BL31">
    <cfRule type="cellIs" dxfId="4647" priority="370" operator="notEqual">
      <formula>$AQ$53</formula>
    </cfRule>
  </conditionalFormatting>
  <conditionalFormatting sqref="AN55">
    <cfRule type="cellIs" dxfId="4646" priority="369" operator="notEqual">
      <formula>$BO$29</formula>
    </cfRule>
  </conditionalFormatting>
  <conditionalFormatting sqref="BO29">
    <cfRule type="cellIs" dxfId="4645" priority="368" operator="notEqual">
      <formula>$AN$55</formula>
    </cfRule>
  </conditionalFormatting>
  <conditionalFormatting sqref="AO55">
    <cfRule type="cellIs" dxfId="4644" priority="367" operator="notEqual">
      <formula>$BN$29</formula>
    </cfRule>
  </conditionalFormatting>
  <conditionalFormatting sqref="BN29">
    <cfRule type="cellIs" dxfId="4643" priority="366" operator="notEqual">
      <formula>$AO$55</formula>
    </cfRule>
  </conditionalFormatting>
  <conditionalFormatting sqref="AL57">
    <cfRule type="cellIs" dxfId="4642" priority="365" operator="notEqual">
      <formula>$BQ$27</formula>
    </cfRule>
  </conditionalFormatting>
  <conditionalFormatting sqref="BQ27">
    <cfRule type="cellIs" dxfId="4641" priority="364" operator="notEqual">
      <formula>$AL$57</formula>
    </cfRule>
  </conditionalFormatting>
  <conditionalFormatting sqref="AM57">
    <cfRule type="cellIs" dxfId="4640" priority="363" operator="notEqual">
      <formula>$BP$27</formula>
    </cfRule>
  </conditionalFormatting>
  <conditionalFormatting sqref="BP27">
    <cfRule type="cellIs" dxfId="4639" priority="362" operator="notEqual">
      <formula>$AM$57</formula>
    </cfRule>
  </conditionalFormatting>
  <conditionalFormatting sqref="AJ59">
    <cfRule type="cellIs" dxfId="4638" priority="361" operator="notEqual">
      <formula>$BS$25</formula>
    </cfRule>
  </conditionalFormatting>
  <conditionalFormatting sqref="BS25">
    <cfRule type="cellIs" dxfId="4637" priority="360" operator="notEqual">
      <formula>$AJ$59</formula>
    </cfRule>
  </conditionalFormatting>
  <conditionalFormatting sqref="AK59">
    <cfRule type="cellIs" dxfId="4636" priority="359" operator="notEqual">
      <formula>$BR$25</formula>
    </cfRule>
  </conditionalFormatting>
  <conditionalFormatting sqref="BR25">
    <cfRule type="cellIs" dxfId="4635" priority="358" operator="notEqual">
      <formula>$AK$59</formula>
    </cfRule>
  </conditionalFormatting>
  <conditionalFormatting sqref="AH61">
    <cfRule type="cellIs" dxfId="4634" priority="357" operator="notEqual">
      <formula>$BU$23</formula>
    </cfRule>
  </conditionalFormatting>
  <conditionalFormatting sqref="BU23">
    <cfRule type="cellIs" dxfId="4633" priority="356" operator="notEqual">
      <formula>$AH$61</formula>
    </cfRule>
  </conditionalFormatting>
  <conditionalFormatting sqref="AI61">
    <cfRule type="cellIs" dxfId="4632" priority="355" operator="notEqual">
      <formula>$BT$23</formula>
    </cfRule>
  </conditionalFormatting>
  <conditionalFormatting sqref="BT23">
    <cfRule type="cellIs" dxfId="4631" priority="354" operator="notEqual">
      <formula>$AI$61</formula>
    </cfRule>
  </conditionalFormatting>
  <conditionalFormatting sqref="AF35">
    <cfRule type="cellIs" dxfId="4630" priority="353" operator="notEqual">
      <formula>$AU$21</formula>
    </cfRule>
  </conditionalFormatting>
  <conditionalFormatting sqref="AU21">
    <cfRule type="cellIs" dxfId="4629" priority="352" operator="notEqual">
      <formula>$AF$35</formula>
    </cfRule>
  </conditionalFormatting>
  <conditionalFormatting sqref="AG35">
    <cfRule type="cellIs" dxfId="4628" priority="351" operator="notEqual">
      <formula>$AT$21</formula>
    </cfRule>
  </conditionalFormatting>
  <conditionalFormatting sqref="AT21">
    <cfRule type="cellIs" dxfId="4627" priority="350" operator="notEqual">
      <formula>$AG$35</formula>
    </cfRule>
  </conditionalFormatting>
  <conditionalFormatting sqref="AD37">
    <cfRule type="cellIs" dxfId="4626" priority="349" operator="notEqual">
      <formula>$AW$19</formula>
    </cfRule>
  </conditionalFormatting>
  <conditionalFormatting sqref="AW19">
    <cfRule type="cellIs" dxfId="4625" priority="348" operator="notEqual">
      <formula>$AD$37</formula>
    </cfRule>
  </conditionalFormatting>
  <conditionalFormatting sqref="AE37">
    <cfRule type="cellIs" dxfId="4624" priority="347" operator="notEqual">
      <formula>$AV$19</formula>
    </cfRule>
  </conditionalFormatting>
  <conditionalFormatting sqref="AV19">
    <cfRule type="cellIs" dxfId="4623" priority="346" operator="notEqual">
      <formula>$AE$37</formula>
    </cfRule>
  </conditionalFormatting>
  <conditionalFormatting sqref="AB39">
    <cfRule type="cellIs" dxfId="4622" priority="345" operator="notEqual">
      <formula>$AY$17</formula>
    </cfRule>
  </conditionalFormatting>
  <conditionalFormatting sqref="AY17">
    <cfRule type="cellIs" dxfId="4621" priority="344" operator="notEqual">
      <formula>$AB$39</formula>
    </cfRule>
  </conditionalFormatting>
  <conditionalFormatting sqref="AC39">
    <cfRule type="cellIs" dxfId="4620" priority="343" operator="notEqual">
      <formula>$AX$17</formula>
    </cfRule>
  </conditionalFormatting>
  <conditionalFormatting sqref="AX17">
    <cfRule type="cellIs" dxfId="4619" priority="342" operator="notEqual">
      <formula>$AC$39</formula>
    </cfRule>
  </conditionalFormatting>
  <conditionalFormatting sqref="Z41">
    <cfRule type="cellIs" dxfId="4618" priority="341" operator="notEqual">
      <formula>$BA$15</formula>
    </cfRule>
  </conditionalFormatting>
  <conditionalFormatting sqref="BA15">
    <cfRule type="cellIs" dxfId="4617" priority="340" operator="notEqual">
      <formula>$Z$41</formula>
    </cfRule>
  </conditionalFormatting>
  <conditionalFormatting sqref="AA41">
    <cfRule type="cellIs" dxfId="4616" priority="339" operator="notEqual">
      <formula>$AZ$15</formula>
    </cfRule>
  </conditionalFormatting>
  <conditionalFormatting sqref="AZ15">
    <cfRule type="cellIs" dxfId="4615" priority="338" operator="notEqual">
      <formula>$AA$41</formula>
    </cfRule>
  </conditionalFormatting>
  <conditionalFormatting sqref="X43">
    <cfRule type="cellIs" dxfId="4614" priority="337" operator="notEqual">
      <formula>$BC$13</formula>
    </cfRule>
  </conditionalFormatting>
  <conditionalFormatting sqref="BC13">
    <cfRule type="cellIs" dxfId="4613" priority="336" operator="notEqual">
      <formula>$X$43</formula>
    </cfRule>
  </conditionalFormatting>
  <conditionalFormatting sqref="Y43">
    <cfRule type="cellIs" dxfId="4612" priority="335" operator="notEqual">
      <formula>$BB$13</formula>
    </cfRule>
  </conditionalFormatting>
  <conditionalFormatting sqref="BB13">
    <cfRule type="cellIs" dxfId="4611" priority="334" operator="notEqual">
      <formula>$Y$43</formula>
    </cfRule>
  </conditionalFormatting>
  <conditionalFormatting sqref="V45">
    <cfRule type="cellIs" dxfId="4610" priority="333" operator="notEqual">
      <formula>$BE$11</formula>
    </cfRule>
  </conditionalFormatting>
  <conditionalFormatting sqref="BE11">
    <cfRule type="cellIs" dxfId="4609" priority="332" operator="notEqual">
      <formula>$V$45</formula>
    </cfRule>
  </conditionalFormatting>
  <conditionalFormatting sqref="W45">
    <cfRule type="cellIs" dxfId="4608" priority="331" operator="notEqual">
      <formula>$BD$11</formula>
    </cfRule>
  </conditionalFormatting>
  <conditionalFormatting sqref="BD11">
    <cfRule type="cellIs" dxfId="4607" priority="330" operator="notEqual">
      <formula>$W$45</formula>
    </cfRule>
  </conditionalFormatting>
  <conditionalFormatting sqref="T47">
    <cfRule type="cellIs" dxfId="4606" priority="329" operator="notEqual">
      <formula>$BG$9</formula>
    </cfRule>
  </conditionalFormatting>
  <conditionalFormatting sqref="BG9">
    <cfRule type="cellIs" dxfId="4605" priority="328" operator="notEqual">
      <formula>$T$47</formula>
    </cfRule>
  </conditionalFormatting>
  <conditionalFormatting sqref="U47">
    <cfRule type="cellIs" dxfId="4604" priority="327" operator="notEqual">
      <formula>$BF$9</formula>
    </cfRule>
  </conditionalFormatting>
  <conditionalFormatting sqref="BF9">
    <cfRule type="cellIs" dxfId="4603" priority="326" operator="notEqual">
      <formula>$U$47</formula>
    </cfRule>
  </conditionalFormatting>
  <conditionalFormatting sqref="R49">
    <cfRule type="cellIs" dxfId="4602" priority="325" operator="notEqual">
      <formula>$BI$7</formula>
    </cfRule>
  </conditionalFormatting>
  <conditionalFormatting sqref="BI7">
    <cfRule type="cellIs" dxfId="4601" priority="324" operator="notEqual">
      <formula>$R$49</formula>
    </cfRule>
  </conditionalFormatting>
  <conditionalFormatting sqref="S49">
    <cfRule type="cellIs" dxfId="4600" priority="323" operator="notEqual">
      <formula>$BH$7</formula>
    </cfRule>
  </conditionalFormatting>
  <conditionalFormatting sqref="BH7">
    <cfRule type="cellIs" dxfId="4599" priority="322" operator="notEqual">
      <formula>$S$49</formula>
    </cfRule>
  </conditionalFormatting>
  <conditionalFormatting sqref="AR53">
    <cfRule type="cellIs" dxfId="4598" priority="321" operator="notEqual">
      <formula>$BM$33</formula>
    </cfRule>
  </conditionalFormatting>
  <conditionalFormatting sqref="BM33">
    <cfRule type="cellIs" dxfId="4597" priority="320" operator="notEqual">
      <formula>$AR$53</formula>
    </cfRule>
  </conditionalFormatting>
  <conditionalFormatting sqref="AS53">
    <cfRule type="cellIs" dxfId="4596" priority="319" operator="notEqual">
      <formula>$BL$33</formula>
    </cfRule>
  </conditionalFormatting>
  <conditionalFormatting sqref="BL33">
    <cfRule type="cellIs" dxfId="4595" priority="318" operator="notEqual">
      <formula>$AS$53</formula>
    </cfRule>
  </conditionalFormatting>
  <conditionalFormatting sqref="AP55">
    <cfRule type="cellIs" dxfId="4594" priority="317" operator="notEqual">
      <formula>$BO$31</formula>
    </cfRule>
  </conditionalFormatting>
  <conditionalFormatting sqref="BO31">
    <cfRule type="cellIs" dxfId="4593" priority="316" operator="notEqual">
      <formula>$AP$55</formula>
    </cfRule>
  </conditionalFormatting>
  <conditionalFormatting sqref="AQ55">
    <cfRule type="cellIs" dxfId="4592" priority="315" operator="notEqual">
      <formula>$BN$31</formula>
    </cfRule>
  </conditionalFormatting>
  <conditionalFormatting sqref="BN31">
    <cfRule type="cellIs" dxfId="4591" priority="314" operator="notEqual">
      <formula>$AQ$55</formula>
    </cfRule>
  </conditionalFormatting>
  <conditionalFormatting sqref="AN57">
    <cfRule type="cellIs" dxfId="4590" priority="313" operator="notEqual">
      <formula>$BQ$29</formula>
    </cfRule>
  </conditionalFormatting>
  <conditionalFormatting sqref="BQ29">
    <cfRule type="cellIs" dxfId="4589" priority="312" operator="notEqual">
      <formula>$AN$57</formula>
    </cfRule>
  </conditionalFormatting>
  <conditionalFormatting sqref="AO57">
    <cfRule type="cellIs" dxfId="4588" priority="311" operator="notEqual">
      <formula>$BP$29</formula>
    </cfRule>
  </conditionalFormatting>
  <conditionalFormatting sqref="BP29">
    <cfRule type="cellIs" dxfId="4587" priority="310" operator="notEqual">
      <formula>$AO$57</formula>
    </cfRule>
  </conditionalFormatting>
  <conditionalFormatting sqref="AL59">
    <cfRule type="cellIs" dxfId="4586" priority="309" operator="notEqual">
      <formula>$BS$27</formula>
    </cfRule>
  </conditionalFormatting>
  <conditionalFormatting sqref="BS27">
    <cfRule type="cellIs" dxfId="4585" priority="308" operator="notEqual">
      <formula>$AL$59</formula>
    </cfRule>
  </conditionalFormatting>
  <conditionalFormatting sqref="AM59">
    <cfRule type="cellIs" dxfId="4584" priority="307" operator="notEqual">
      <formula>$BR$27</formula>
    </cfRule>
  </conditionalFormatting>
  <conditionalFormatting sqref="BR27">
    <cfRule type="cellIs" dxfId="4583" priority="306" operator="notEqual">
      <formula>$AM$59</formula>
    </cfRule>
  </conditionalFormatting>
  <conditionalFormatting sqref="AJ61">
    <cfRule type="cellIs" dxfId="4582" priority="305" operator="notEqual">
      <formula>$BU$25</formula>
    </cfRule>
  </conditionalFormatting>
  <conditionalFormatting sqref="BU25">
    <cfRule type="cellIs" dxfId="4581" priority="304" operator="notEqual">
      <formula>$AJ$61</formula>
    </cfRule>
  </conditionalFormatting>
  <conditionalFormatting sqref="AK61">
    <cfRule type="cellIs" dxfId="4580" priority="303" operator="notEqual">
      <formula>$BT$25</formula>
    </cfRule>
  </conditionalFormatting>
  <conditionalFormatting sqref="BT25">
    <cfRule type="cellIs" dxfId="4579" priority="302" operator="notEqual">
      <formula>$AK$61</formula>
    </cfRule>
  </conditionalFormatting>
  <conditionalFormatting sqref="AH35">
    <cfRule type="cellIs" dxfId="4578" priority="301" operator="notEqual">
      <formula>$AU$23</formula>
    </cfRule>
  </conditionalFormatting>
  <conditionalFormatting sqref="AU23">
    <cfRule type="cellIs" dxfId="4577" priority="300" operator="notEqual">
      <formula>$AH$35</formula>
    </cfRule>
  </conditionalFormatting>
  <conditionalFormatting sqref="AI35">
    <cfRule type="cellIs" dxfId="4576" priority="299" operator="notEqual">
      <formula>$AT$23</formula>
    </cfRule>
  </conditionalFormatting>
  <conditionalFormatting sqref="AT23">
    <cfRule type="cellIs" dxfId="4575" priority="298" operator="notEqual">
      <formula>$AI$35</formula>
    </cfRule>
  </conditionalFormatting>
  <conditionalFormatting sqref="AF37">
    <cfRule type="cellIs" dxfId="4574" priority="297" operator="notEqual">
      <formula>$AW$21</formula>
    </cfRule>
  </conditionalFormatting>
  <conditionalFormatting sqref="AW21">
    <cfRule type="cellIs" dxfId="4573" priority="296" operator="notEqual">
      <formula>$AF$37</formula>
    </cfRule>
  </conditionalFormatting>
  <conditionalFormatting sqref="AG37">
    <cfRule type="cellIs" dxfId="4572" priority="295" operator="notEqual">
      <formula>$AV$21</formula>
    </cfRule>
  </conditionalFormatting>
  <conditionalFormatting sqref="AV21">
    <cfRule type="cellIs" dxfId="4571" priority="294" operator="notEqual">
      <formula>$AG$37</formula>
    </cfRule>
  </conditionalFormatting>
  <conditionalFormatting sqref="AD39">
    <cfRule type="cellIs" dxfId="4570" priority="293" operator="notEqual">
      <formula>$AY$19</formula>
    </cfRule>
  </conditionalFormatting>
  <conditionalFormatting sqref="AY19">
    <cfRule type="cellIs" dxfId="4569" priority="292" operator="notEqual">
      <formula>$AD$39</formula>
    </cfRule>
  </conditionalFormatting>
  <conditionalFormatting sqref="AE39">
    <cfRule type="cellIs" dxfId="4568" priority="291" operator="notEqual">
      <formula>$AX$19</formula>
    </cfRule>
  </conditionalFormatting>
  <conditionalFormatting sqref="AX19">
    <cfRule type="cellIs" dxfId="4567" priority="290" operator="notEqual">
      <formula>$AE$39</formula>
    </cfRule>
  </conditionalFormatting>
  <conditionalFormatting sqref="AB41">
    <cfRule type="cellIs" dxfId="4566" priority="289" operator="notEqual">
      <formula>$BA$17</formula>
    </cfRule>
  </conditionalFormatting>
  <conditionalFormatting sqref="BA17">
    <cfRule type="cellIs" dxfId="4565" priority="288" operator="notEqual">
      <formula>$AB$41</formula>
    </cfRule>
  </conditionalFormatting>
  <conditionalFormatting sqref="AC41">
    <cfRule type="cellIs" dxfId="4564" priority="287" operator="notEqual">
      <formula>$AZ$17</formula>
    </cfRule>
  </conditionalFormatting>
  <conditionalFormatting sqref="AZ17">
    <cfRule type="cellIs" dxfId="4563" priority="286" operator="notEqual">
      <formula>$AC$41</formula>
    </cfRule>
  </conditionalFormatting>
  <conditionalFormatting sqref="Z43">
    <cfRule type="cellIs" dxfId="4562" priority="285" operator="notEqual">
      <formula>$BC$15</formula>
    </cfRule>
  </conditionalFormatting>
  <conditionalFormatting sqref="BC15">
    <cfRule type="cellIs" dxfId="4561" priority="284" operator="notEqual">
      <formula>$Z$43</formula>
    </cfRule>
  </conditionalFormatting>
  <conditionalFormatting sqref="AA43">
    <cfRule type="cellIs" dxfId="4560" priority="283" operator="notEqual">
      <formula>$BB$15</formula>
    </cfRule>
  </conditionalFormatting>
  <conditionalFormatting sqref="BB15">
    <cfRule type="cellIs" dxfId="4559" priority="282" operator="notEqual">
      <formula>$AA$43</formula>
    </cfRule>
  </conditionalFormatting>
  <conditionalFormatting sqref="X45">
    <cfRule type="cellIs" dxfId="4558" priority="281" operator="notEqual">
      <formula>$BE$13</formula>
    </cfRule>
  </conditionalFormatting>
  <conditionalFormatting sqref="BE13">
    <cfRule type="cellIs" dxfId="4557" priority="280" operator="notEqual">
      <formula>$X$45</formula>
    </cfRule>
  </conditionalFormatting>
  <conditionalFormatting sqref="Y45">
    <cfRule type="cellIs" dxfId="4556" priority="279" operator="notEqual">
      <formula>$BD$13</formula>
    </cfRule>
  </conditionalFormatting>
  <conditionalFormatting sqref="BD13">
    <cfRule type="cellIs" dxfId="4555" priority="278" operator="notEqual">
      <formula>$Y$45</formula>
    </cfRule>
  </conditionalFormatting>
  <conditionalFormatting sqref="V47">
    <cfRule type="cellIs" dxfId="4554" priority="277" operator="notEqual">
      <formula>$BG$11</formula>
    </cfRule>
  </conditionalFormatting>
  <conditionalFormatting sqref="BG11">
    <cfRule type="cellIs" dxfId="4553" priority="276" operator="notEqual">
      <formula>$V$47</formula>
    </cfRule>
  </conditionalFormatting>
  <conditionalFormatting sqref="W47">
    <cfRule type="cellIs" dxfId="4552" priority="275" operator="notEqual">
      <formula>$BF$11</formula>
    </cfRule>
  </conditionalFormatting>
  <conditionalFormatting sqref="BF11">
    <cfRule type="cellIs" dxfId="4551" priority="274" operator="notEqual">
      <formula>$W$47</formula>
    </cfRule>
  </conditionalFormatting>
  <conditionalFormatting sqref="T49">
    <cfRule type="cellIs" dxfId="4550" priority="273" operator="notEqual">
      <formula>$BI$9</formula>
    </cfRule>
  </conditionalFormatting>
  <conditionalFormatting sqref="BI9">
    <cfRule type="cellIs" dxfId="4549" priority="272" operator="notEqual">
      <formula>$T$49</formula>
    </cfRule>
  </conditionalFormatting>
  <conditionalFormatting sqref="U49">
    <cfRule type="cellIs" dxfId="4548" priority="271" operator="notEqual">
      <formula>$BH$9</formula>
    </cfRule>
  </conditionalFormatting>
  <conditionalFormatting sqref="BH9">
    <cfRule type="cellIs" dxfId="4547" priority="270" operator="notEqual">
      <formula>$U$49</formula>
    </cfRule>
  </conditionalFormatting>
  <conditionalFormatting sqref="R51">
    <cfRule type="cellIs" dxfId="4546" priority="269" operator="notEqual">
      <formula>$BK$7</formula>
    </cfRule>
  </conditionalFormatting>
  <conditionalFormatting sqref="BK7">
    <cfRule type="cellIs" dxfId="4545" priority="268" operator="notEqual">
      <formula>$R$51</formula>
    </cfRule>
  </conditionalFormatting>
  <conditionalFormatting sqref="S51">
    <cfRule type="cellIs" dxfId="4544" priority="267" operator="notEqual">
      <formula>$BJ$7</formula>
    </cfRule>
  </conditionalFormatting>
  <conditionalFormatting sqref="BJ7">
    <cfRule type="cellIs" dxfId="4543" priority="266" operator="notEqual">
      <formula>$S$51</formula>
    </cfRule>
  </conditionalFormatting>
  <conditionalFormatting sqref="AR55">
    <cfRule type="cellIs" dxfId="4542" priority="265" operator="notEqual">
      <formula>$BO$33</formula>
    </cfRule>
  </conditionalFormatting>
  <conditionalFormatting sqref="BO33">
    <cfRule type="cellIs" dxfId="4541" priority="264" operator="notEqual">
      <formula>$AR$55</formula>
    </cfRule>
  </conditionalFormatting>
  <conditionalFormatting sqref="AS55">
    <cfRule type="cellIs" dxfId="4540" priority="263" operator="notEqual">
      <formula>$BN$33</formula>
    </cfRule>
  </conditionalFormatting>
  <conditionalFormatting sqref="BN33">
    <cfRule type="cellIs" dxfId="4539" priority="262" operator="notEqual">
      <formula>$AS$55</formula>
    </cfRule>
  </conditionalFormatting>
  <conditionalFormatting sqref="AP57">
    <cfRule type="cellIs" dxfId="4538" priority="261" operator="notEqual">
      <formula>$BQ$31</formula>
    </cfRule>
  </conditionalFormatting>
  <conditionalFormatting sqref="BQ31">
    <cfRule type="cellIs" dxfId="4537" priority="260" operator="notEqual">
      <formula>$AP$57</formula>
    </cfRule>
  </conditionalFormatting>
  <conditionalFormatting sqref="AQ57">
    <cfRule type="cellIs" dxfId="4536" priority="259" operator="notEqual">
      <formula>$BP$31</formula>
    </cfRule>
  </conditionalFormatting>
  <conditionalFormatting sqref="BP31">
    <cfRule type="cellIs" dxfId="4535" priority="258" operator="notEqual">
      <formula>$AQ$57</formula>
    </cfRule>
  </conditionalFormatting>
  <conditionalFormatting sqref="AN59">
    <cfRule type="cellIs" dxfId="4534" priority="257" operator="notEqual">
      <formula>$BS$29</formula>
    </cfRule>
  </conditionalFormatting>
  <conditionalFormatting sqref="BS29">
    <cfRule type="cellIs" dxfId="4533" priority="256" operator="notEqual">
      <formula>$AN$59</formula>
    </cfRule>
  </conditionalFormatting>
  <conditionalFormatting sqref="AO59">
    <cfRule type="cellIs" dxfId="4532" priority="255" operator="notEqual">
      <formula>$BR$29</formula>
    </cfRule>
  </conditionalFormatting>
  <conditionalFormatting sqref="BR29">
    <cfRule type="cellIs" dxfId="4531" priority="254" operator="notEqual">
      <formula>$AO$59</formula>
    </cfRule>
  </conditionalFormatting>
  <conditionalFormatting sqref="AL61">
    <cfRule type="cellIs" dxfId="4530" priority="253" operator="notEqual">
      <formula>$BU$27</formula>
    </cfRule>
  </conditionalFormatting>
  <conditionalFormatting sqref="BU27">
    <cfRule type="cellIs" dxfId="4529" priority="252" operator="notEqual">
      <formula>$AL$61</formula>
    </cfRule>
  </conditionalFormatting>
  <conditionalFormatting sqref="AM61">
    <cfRule type="cellIs" dxfId="4528" priority="251" operator="notEqual">
      <formula>$BT$27</formula>
    </cfRule>
  </conditionalFormatting>
  <conditionalFormatting sqref="BT27">
    <cfRule type="cellIs" dxfId="4527" priority="250" operator="notEqual">
      <formula>$AM$61</formula>
    </cfRule>
  </conditionalFormatting>
  <conditionalFormatting sqref="I6:I33">
    <cfRule type="cellIs" dxfId="4526" priority="248" operator="lessThan">
      <formula>-150</formula>
    </cfRule>
    <cfRule type="cellIs" dxfId="4525" priority="249" operator="greaterThan">
      <formula>150</formula>
    </cfRule>
  </conditionalFormatting>
  <conditionalFormatting sqref="I34:I61">
    <cfRule type="cellIs" dxfId="4524" priority="246" operator="greaterThan">
      <formula>150</formula>
    </cfRule>
    <cfRule type="cellIs" dxfId="4523" priority="247" operator="lessThan">
      <formula>-150</formula>
    </cfRule>
  </conditionalFormatting>
  <conditionalFormatting sqref="AJ35">
    <cfRule type="cellIs" dxfId="4522" priority="245" operator="notEqual">
      <formula>$AU$25</formula>
    </cfRule>
  </conditionalFormatting>
  <conditionalFormatting sqref="AU25">
    <cfRule type="cellIs" dxfId="4521" priority="244" operator="notEqual">
      <formula>$AJ$35</formula>
    </cfRule>
  </conditionalFormatting>
  <conditionalFormatting sqref="AK35">
    <cfRule type="cellIs" dxfId="4520" priority="243" operator="notEqual">
      <formula>$AT$25</formula>
    </cfRule>
  </conditionalFormatting>
  <conditionalFormatting sqref="AT25">
    <cfRule type="cellIs" dxfId="4519" priority="242" operator="notEqual">
      <formula>$AK$35</formula>
    </cfRule>
  </conditionalFormatting>
  <conditionalFormatting sqref="AH37">
    <cfRule type="cellIs" dxfId="4518" priority="241" operator="notEqual">
      <formula>$AW$23</formula>
    </cfRule>
  </conditionalFormatting>
  <conditionalFormatting sqref="AW23">
    <cfRule type="cellIs" dxfId="4517" priority="240" operator="notEqual">
      <formula>$AH$37</formula>
    </cfRule>
  </conditionalFormatting>
  <conditionalFormatting sqref="AI37">
    <cfRule type="cellIs" dxfId="4516" priority="239" operator="notEqual">
      <formula>$AV$23</formula>
    </cfRule>
  </conditionalFormatting>
  <conditionalFormatting sqref="AV23">
    <cfRule type="cellIs" dxfId="4515" priority="238" operator="notEqual">
      <formula>$AI$37</formula>
    </cfRule>
  </conditionalFormatting>
  <conditionalFormatting sqref="AF39">
    <cfRule type="cellIs" dxfId="4514" priority="237" operator="notEqual">
      <formula>$AY$21</formula>
    </cfRule>
  </conditionalFormatting>
  <conditionalFormatting sqref="AY21">
    <cfRule type="cellIs" dxfId="4513" priority="236" operator="notEqual">
      <formula>$AF$39</formula>
    </cfRule>
  </conditionalFormatting>
  <conditionalFormatting sqref="AG39">
    <cfRule type="cellIs" dxfId="4512" priority="235" operator="notEqual">
      <formula>$AX$21</formula>
    </cfRule>
  </conditionalFormatting>
  <conditionalFormatting sqref="AX21">
    <cfRule type="cellIs" dxfId="4511" priority="234" operator="notEqual">
      <formula>$AG$39</formula>
    </cfRule>
  </conditionalFormatting>
  <conditionalFormatting sqref="AD41">
    <cfRule type="cellIs" dxfId="4510" priority="233" operator="notEqual">
      <formula>$BA$19</formula>
    </cfRule>
  </conditionalFormatting>
  <conditionalFormatting sqref="BA19">
    <cfRule type="cellIs" dxfId="4509" priority="232" operator="notEqual">
      <formula>$AD$41</formula>
    </cfRule>
  </conditionalFormatting>
  <conditionalFormatting sqref="AE41">
    <cfRule type="cellIs" dxfId="4508" priority="231" operator="notEqual">
      <formula>$AZ$19</formula>
    </cfRule>
  </conditionalFormatting>
  <conditionalFormatting sqref="AZ19">
    <cfRule type="cellIs" dxfId="4507" priority="230" operator="notEqual">
      <formula>$AE$41</formula>
    </cfRule>
  </conditionalFormatting>
  <conditionalFormatting sqref="AB43">
    <cfRule type="cellIs" dxfId="4506" priority="229" operator="notEqual">
      <formula>$BC$17</formula>
    </cfRule>
  </conditionalFormatting>
  <conditionalFormatting sqref="BC17">
    <cfRule type="cellIs" dxfId="4505" priority="228" operator="notEqual">
      <formula>$AB$43</formula>
    </cfRule>
  </conditionalFormatting>
  <conditionalFormatting sqref="AC43">
    <cfRule type="cellIs" dxfId="4504" priority="227" operator="notEqual">
      <formula>$BB$17</formula>
    </cfRule>
  </conditionalFormatting>
  <conditionalFormatting sqref="BB17">
    <cfRule type="cellIs" dxfId="4503" priority="226" operator="notEqual">
      <formula>$AC$43</formula>
    </cfRule>
  </conditionalFormatting>
  <conditionalFormatting sqref="Z45">
    <cfRule type="cellIs" dxfId="4502" priority="225" operator="notEqual">
      <formula>$BE$15</formula>
    </cfRule>
  </conditionalFormatting>
  <conditionalFormatting sqref="BE15">
    <cfRule type="cellIs" dxfId="4501" priority="224" operator="notEqual">
      <formula>$Z$45</formula>
    </cfRule>
  </conditionalFormatting>
  <conditionalFormatting sqref="AA45">
    <cfRule type="cellIs" dxfId="4500" priority="223" operator="notEqual">
      <formula>$BD$15</formula>
    </cfRule>
  </conditionalFormatting>
  <conditionalFormatting sqref="BD15">
    <cfRule type="cellIs" dxfId="4499" priority="222" operator="notEqual">
      <formula>$AA$45</formula>
    </cfRule>
  </conditionalFormatting>
  <conditionalFormatting sqref="X47">
    <cfRule type="cellIs" dxfId="4498" priority="221" operator="notEqual">
      <formula>$BG$13</formula>
    </cfRule>
  </conditionalFormatting>
  <conditionalFormatting sqref="BG13">
    <cfRule type="cellIs" dxfId="4497" priority="220" operator="notEqual">
      <formula>$X$47</formula>
    </cfRule>
  </conditionalFormatting>
  <conditionalFormatting sqref="Y47">
    <cfRule type="cellIs" dxfId="4496" priority="219" operator="notEqual">
      <formula>$BF$13</formula>
    </cfRule>
  </conditionalFormatting>
  <conditionalFormatting sqref="BF13">
    <cfRule type="cellIs" dxfId="4495" priority="218" operator="notEqual">
      <formula>$Y$47</formula>
    </cfRule>
  </conditionalFormatting>
  <conditionalFormatting sqref="V49">
    <cfRule type="cellIs" dxfId="4494" priority="217" operator="notEqual">
      <formula>$BI$11</formula>
    </cfRule>
  </conditionalFormatting>
  <conditionalFormatting sqref="BI11">
    <cfRule type="cellIs" dxfId="4493" priority="216" operator="notEqual">
      <formula>$V$49</formula>
    </cfRule>
  </conditionalFormatting>
  <conditionalFormatting sqref="W49">
    <cfRule type="cellIs" dxfId="4492" priority="215" operator="notEqual">
      <formula>$BH$11</formula>
    </cfRule>
  </conditionalFormatting>
  <conditionalFormatting sqref="BH11">
    <cfRule type="cellIs" dxfId="4491" priority="214" operator="notEqual">
      <formula>$W$49</formula>
    </cfRule>
  </conditionalFormatting>
  <conditionalFormatting sqref="T51">
    <cfRule type="cellIs" dxfId="4490" priority="213" operator="notEqual">
      <formula>$BK$9</formula>
    </cfRule>
  </conditionalFormatting>
  <conditionalFormatting sqref="BK9">
    <cfRule type="cellIs" dxfId="4489" priority="212" operator="notEqual">
      <formula>$T$51</formula>
    </cfRule>
  </conditionalFormatting>
  <conditionalFormatting sqref="U51">
    <cfRule type="cellIs" dxfId="4488" priority="211" operator="notEqual">
      <formula>$BJ$9</formula>
    </cfRule>
  </conditionalFormatting>
  <conditionalFormatting sqref="BJ9">
    <cfRule type="cellIs" dxfId="4487" priority="210" operator="notEqual">
      <formula>$U$51</formula>
    </cfRule>
  </conditionalFormatting>
  <conditionalFormatting sqref="R53">
    <cfRule type="cellIs" dxfId="4486" priority="209" operator="notEqual">
      <formula>$BM$7</formula>
    </cfRule>
  </conditionalFormatting>
  <conditionalFormatting sqref="BM7">
    <cfRule type="cellIs" dxfId="4485" priority="208" operator="notEqual">
      <formula>$R$53</formula>
    </cfRule>
  </conditionalFormatting>
  <conditionalFormatting sqref="S53">
    <cfRule type="cellIs" dxfId="4484" priority="207" operator="notEqual">
      <formula>$BL$7</formula>
    </cfRule>
  </conditionalFormatting>
  <conditionalFormatting sqref="BL7">
    <cfRule type="cellIs" dxfId="4483" priority="206" operator="notEqual">
      <formula>$S$53</formula>
    </cfRule>
  </conditionalFormatting>
  <conditionalFormatting sqref="AR57">
    <cfRule type="cellIs" dxfId="4482" priority="205" operator="notEqual">
      <formula>$BQ$33</formula>
    </cfRule>
  </conditionalFormatting>
  <conditionalFormatting sqref="BQ33">
    <cfRule type="cellIs" dxfId="4481" priority="204" operator="notEqual">
      <formula>$AR$57</formula>
    </cfRule>
  </conditionalFormatting>
  <conditionalFormatting sqref="AS57">
    <cfRule type="cellIs" dxfId="4480" priority="203" operator="notEqual">
      <formula>$BP$33</formula>
    </cfRule>
  </conditionalFormatting>
  <conditionalFormatting sqref="BP33">
    <cfRule type="cellIs" dxfId="4479" priority="202" operator="notEqual">
      <formula>$AS$57</formula>
    </cfRule>
  </conditionalFormatting>
  <conditionalFormatting sqref="AP59">
    <cfRule type="cellIs" dxfId="4478" priority="201" operator="notEqual">
      <formula>$BS$31</formula>
    </cfRule>
  </conditionalFormatting>
  <conditionalFormatting sqref="BS31">
    <cfRule type="cellIs" dxfId="4477" priority="200" operator="notEqual">
      <formula>$AP$59</formula>
    </cfRule>
  </conditionalFormatting>
  <conditionalFormatting sqref="AQ59">
    <cfRule type="cellIs" dxfId="4476" priority="199" operator="notEqual">
      <formula>$BR$31</formula>
    </cfRule>
  </conditionalFormatting>
  <conditionalFormatting sqref="BR31">
    <cfRule type="cellIs" dxfId="4475" priority="198" operator="notEqual">
      <formula>$AQ$59</formula>
    </cfRule>
  </conditionalFormatting>
  <conditionalFormatting sqref="AN61">
    <cfRule type="cellIs" dxfId="4474" priority="197" operator="notEqual">
      <formula>$BU$29</formula>
    </cfRule>
  </conditionalFormatting>
  <conditionalFormatting sqref="BU29">
    <cfRule type="cellIs" dxfId="4473" priority="196" operator="notEqual">
      <formula>$AN$61</formula>
    </cfRule>
  </conditionalFormatting>
  <conditionalFormatting sqref="AO61">
    <cfRule type="cellIs" dxfId="4472" priority="195" operator="notEqual">
      <formula>$BT$29</formula>
    </cfRule>
  </conditionalFormatting>
  <conditionalFormatting sqref="BT29">
    <cfRule type="cellIs" dxfId="4471" priority="194" operator="notEqual">
      <formula>$AO$61</formula>
    </cfRule>
  </conditionalFormatting>
  <conditionalFormatting sqref="AL35">
    <cfRule type="cellIs" dxfId="4470" priority="193" operator="notEqual">
      <formula>$AU$27</formula>
    </cfRule>
  </conditionalFormatting>
  <conditionalFormatting sqref="AU27">
    <cfRule type="cellIs" dxfId="4469" priority="192" operator="notEqual">
      <formula>$AL$35</formula>
    </cfRule>
  </conditionalFormatting>
  <conditionalFormatting sqref="AM35">
    <cfRule type="cellIs" dxfId="4468" priority="191" operator="notEqual">
      <formula>$AT$27</formula>
    </cfRule>
  </conditionalFormatting>
  <conditionalFormatting sqref="AT27">
    <cfRule type="cellIs" dxfId="4467" priority="190" operator="notEqual">
      <formula>$AM$35</formula>
    </cfRule>
  </conditionalFormatting>
  <conditionalFormatting sqref="AJ37">
    <cfRule type="cellIs" dxfId="4466" priority="189" operator="notEqual">
      <formula>$AW$25</formula>
    </cfRule>
  </conditionalFormatting>
  <conditionalFormatting sqref="AW25">
    <cfRule type="cellIs" dxfId="4465" priority="188" operator="notEqual">
      <formula>$AJ$37</formula>
    </cfRule>
  </conditionalFormatting>
  <conditionalFormatting sqref="AK37">
    <cfRule type="cellIs" dxfId="4464" priority="187" operator="notEqual">
      <formula>$AV$25</formula>
    </cfRule>
  </conditionalFormatting>
  <conditionalFormatting sqref="AV25">
    <cfRule type="cellIs" dxfId="4463" priority="186" operator="notEqual">
      <formula>$AK$37</formula>
    </cfRule>
  </conditionalFormatting>
  <conditionalFormatting sqref="AH39">
    <cfRule type="cellIs" dxfId="4462" priority="185" operator="notEqual">
      <formula>$AY$23</formula>
    </cfRule>
  </conditionalFormatting>
  <conditionalFormatting sqref="AY23">
    <cfRule type="cellIs" dxfId="4461" priority="184" operator="notEqual">
      <formula>$AH$39</formula>
    </cfRule>
  </conditionalFormatting>
  <conditionalFormatting sqref="AI39">
    <cfRule type="cellIs" dxfId="4460" priority="183" operator="notEqual">
      <formula>$AX$23</formula>
    </cfRule>
  </conditionalFormatting>
  <conditionalFormatting sqref="AX23">
    <cfRule type="cellIs" dxfId="4459" priority="182" operator="notEqual">
      <formula>$AI$39</formula>
    </cfRule>
  </conditionalFormatting>
  <conditionalFormatting sqref="AF41">
    <cfRule type="cellIs" dxfId="4458" priority="181" operator="notEqual">
      <formula>$BA$21</formula>
    </cfRule>
  </conditionalFormatting>
  <conditionalFormatting sqref="BA21">
    <cfRule type="cellIs" dxfId="4457" priority="180" operator="notEqual">
      <formula>$AF$41</formula>
    </cfRule>
  </conditionalFormatting>
  <conditionalFormatting sqref="AG41">
    <cfRule type="cellIs" dxfId="4456" priority="179" operator="notEqual">
      <formula>$AZ$21</formula>
    </cfRule>
  </conditionalFormatting>
  <conditionalFormatting sqref="AZ21">
    <cfRule type="cellIs" dxfId="4455" priority="178" operator="notEqual">
      <formula>$AG$41</formula>
    </cfRule>
  </conditionalFormatting>
  <conditionalFormatting sqref="AD43">
    <cfRule type="cellIs" dxfId="4454" priority="177" operator="notEqual">
      <formula>$BC$19</formula>
    </cfRule>
  </conditionalFormatting>
  <conditionalFormatting sqref="BC19">
    <cfRule type="cellIs" dxfId="4453" priority="176" operator="notEqual">
      <formula>$AD$43</formula>
    </cfRule>
  </conditionalFormatting>
  <conditionalFormatting sqref="AE43">
    <cfRule type="cellIs" dxfId="4452" priority="175" operator="notEqual">
      <formula>$BB$19</formula>
    </cfRule>
  </conditionalFormatting>
  <conditionalFormatting sqref="BB19">
    <cfRule type="cellIs" dxfId="4451" priority="174" operator="notEqual">
      <formula>$AE$43</formula>
    </cfRule>
  </conditionalFormatting>
  <conditionalFormatting sqref="AB45">
    <cfRule type="cellIs" dxfId="4450" priority="173" operator="notEqual">
      <formula>$BE$17</formula>
    </cfRule>
  </conditionalFormatting>
  <conditionalFormatting sqref="BE17">
    <cfRule type="cellIs" dxfId="4449" priority="172" operator="notEqual">
      <formula>$AB$45</formula>
    </cfRule>
  </conditionalFormatting>
  <conditionalFormatting sqref="AC45">
    <cfRule type="cellIs" dxfId="4448" priority="171" operator="notEqual">
      <formula>$BD$17</formula>
    </cfRule>
  </conditionalFormatting>
  <conditionalFormatting sqref="BD17">
    <cfRule type="cellIs" dxfId="4447" priority="170" operator="notEqual">
      <formula>$AC$45</formula>
    </cfRule>
  </conditionalFormatting>
  <conditionalFormatting sqref="Z47">
    <cfRule type="cellIs" dxfId="4446" priority="169" operator="notEqual">
      <formula>$BG$15</formula>
    </cfRule>
  </conditionalFormatting>
  <conditionalFormatting sqref="BG15">
    <cfRule type="cellIs" dxfId="4445" priority="168" operator="notEqual">
      <formula>$Z$47</formula>
    </cfRule>
  </conditionalFormatting>
  <conditionalFormatting sqref="AA47">
    <cfRule type="cellIs" dxfId="4444" priority="167" operator="notEqual">
      <formula>$BF$15</formula>
    </cfRule>
  </conditionalFormatting>
  <conditionalFormatting sqref="BF15">
    <cfRule type="cellIs" dxfId="4443" priority="166" operator="notEqual">
      <formula>$AA$47</formula>
    </cfRule>
  </conditionalFormatting>
  <conditionalFormatting sqref="X49">
    <cfRule type="cellIs" dxfId="4442" priority="165" operator="notEqual">
      <formula>$BI$13</formula>
    </cfRule>
  </conditionalFormatting>
  <conditionalFormatting sqref="BI13">
    <cfRule type="cellIs" dxfId="4441" priority="164" operator="notEqual">
      <formula>$X$49</formula>
    </cfRule>
  </conditionalFormatting>
  <conditionalFormatting sqref="Y49">
    <cfRule type="cellIs" dxfId="4440" priority="163" operator="notEqual">
      <formula>$BH$13</formula>
    </cfRule>
  </conditionalFormatting>
  <conditionalFormatting sqref="BH13">
    <cfRule type="cellIs" dxfId="4439" priority="162" operator="notEqual">
      <formula>$Y$49</formula>
    </cfRule>
  </conditionalFormatting>
  <conditionalFormatting sqref="V51">
    <cfRule type="cellIs" dxfId="4438" priority="161" operator="notEqual">
      <formula>$BK$11</formula>
    </cfRule>
  </conditionalFormatting>
  <conditionalFormatting sqref="BK11">
    <cfRule type="cellIs" dxfId="4437" priority="160" operator="notEqual">
      <formula>$V$51</formula>
    </cfRule>
  </conditionalFormatting>
  <conditionalFormatting sqref="W51">
    <cfRule type="cellIs" dxfId="4436" priority="159" operator="notEqual">
      <formula>$BJ$11</formula>
    </cfRule>
  </conditionalFormatting>
  <conditionalFormatting sqref="BJ11">
    <cfRule type="cellIs" dxfId="4435" priority="158" operator="notEqual">
      <formula>$W$51</formula>
    </cfRule>
  </conditionalFormatting>
  <conditionalFormatting sqref="T53">
    <cfRule type="cellIs" dxfId="4434" priority="157" operator="notEqual">
      <formula>$BM$9</formula>
    </cfRule>
  </conditionalFormatting>
  <conditionalFormatting sqref="BM9">
    <cfRule type="cellIs" dxfId="4433" priority="156" operator="notEqual">
      <formula>$T$53</formula>
    </cfRule>
  </conditionalFormatting>
  <conditionalFormatting sqref="U53">
    <cfRule type="cellIs" dxfId="4432" priority="155" operator="notEqual">
      <formula>$BL$9</formula>
    </cfRule>
  </conditionalFormatting>
  <conditionalFormatting sqref="BL9">
    <cfRule type="cellIs" dxfId="4431" priority="154" operator="notEqual">
      <formula>$U$53</formula>
    </cfRule>
  </conditionalFormatting>
  <conditionalFormatting sqref="R55">
    <cfRule type="cellIs" dxfId="4430" priority="153" operator="notEqual">
      <formula>$BO$7</formula>
    </cfRule>
  </conditionalFormatting>
  <conditionalFormatting sqref="BO7">
    <cfRule type="cellIs" dxfId="4429" priority="152" operator="notEqual">
      <formula>$R$55</formula>
    </cfRule>
  </conditionalFormatting>
  <conditionalFormatting sqref="S55">
    <cfRule type="cellIs" dxfId="4428" priority="151" operator="notEqual">
      <formula>$BN$7</formula>
    </cfRule>
  </conditionalFormatting>
  <conditionalFormatting sqref="BN7">
    <cfRule type="cellIs" dxfId="4427" priority="150" operator="notEqual">
      <formula>$S$55</formula>
    </cfRule>
  </conditionalFormatting>
  <conditionalFormatting sqref="AR59">
    <cfRule type="cellIs" dxfId="4426" priority="149" operator="notEqual">
      <formula>$BS$33</formula>
    </cfRule>
  </conditionalFormatting>
  <conditionalFormatting sqref="BS33">
    <cfRule type="cellIs" dxfId="4425" priority="148" operator="notEqual">
      <formula>$AR$59</formula>
    </cfRule>
  </conditionalFormatting>
  <conditionalFormatting sqref="AS59">
    <cfRule type="cellIs" dxfId="4424" priority="147" operator="notEqual">
      <formula>$BR$33</formula>
    </cfRule>
  </conditionalFormatting>
  <conditionalFormatting sqref="BR33">
    <cfRule type="cellIs" dxfId="4423" priority="146" operator="notEqual">
      <formula>$AS$59</formula>
    </cfRule>
  </conditionalFormatting>
  <conditionalFormatting sqref="AP61">
    <cfRule type="cellIs" dxfId="4422" priority="145" operator="notEqual">
      <formula>$BU$31</formula>
    </cfRule>
  </conditionalFormatting>
  <conditionalFormatting sqref="BU31">
    <cfRule type="cellIs" dxfId="4421" priority="144" operator="notEqual">
      <formula>$AP$61</formula>
    </cfRule>
  </conditionalFormatting>
  <conditionalFormatting sqref="AQ61">
    <cfRule type="cellIs" dxfId="4420" priority="143" operator="notEqual">
      <formula>$BT$31</formula>
    </cfRule>
  </conditionalFormatting>
  <conditionalFormatting sqref="BT31">
    <cfRule type="cellIs" dxfId="4419" priority="142" operator="notEqual">
      <formula>$AQ$61</formula>
    </cfRule>
  </conditionalFormatting>
  <conditionalFormatting sqref="AN35">
    <cfRule type="cellIs" dxfId="4418" priority="141" operator="notEqual">
      <formula>$AU$29</formula>
    </cfRule>
  </conditionalFormatting>
  <conditionalFormatting sqref="AU29">
    <cfRule type="cellIs" dxfId="4417" priority="140" operator="notEqual">
      <formula>$AN$35</formula>
    </cfRule>
  </conditionalFormatting>
  <conditionalFormatting sqref="AO35">
    <cfRule type="cellIs" dxfId="4416" priority="139" operator="notEqual">
      <formula>$AT$29</formula>
    </cfRule>
  </conditionalFormatting>
  <conditionalFormatting sqref="AT29">
    <cfRule type="cellIs" dxfId="4415" priority="138" operator="notEqual">
      <formula>$AO$35</formula>
    </cfRule>
  </conditionalFormatting>
  <conditionalFormatting sqref="AL37">
    <cfRule type="cellIs" dxfId="4414" priority="137" operator="notEqual">
      <formula>$AW$27</formula>
    </cfRule>
  </conditionalFormatting>
  <conditionalFormatting sqref="AW27">
    <cfRule type="cellIs" dxfId="4413" priority="136" operator="notEqual">
      <formula>$AL$37</formula>
    </cfRule>
  </conditionalFormatting>
  <conditionalFormatting sqref="AM37">
    <cfRule type="cellIs" dxfId="4412" priority="135" operator="notEqual">
      <formula>$AV$27</formula>
    </cfRule>
  </conditionalFormatting>
  <conditionalFormatting sqref="AV27">
    <cfRule type="cellIs" dxfId="4411" priority="134" operator="notEqual">
      <formula>$AM$37</formula>
    </cfRule>
  </conditionalFormatting>
  <conditionalFormatting sqref="AJ39">
    <cfRule type="cellIs" dxfId="4410" priority="133" operator="notEqual">
      <formula>$AY$25</formula>
    </cfRule>
  </conditionalFormatting>
  <conditionalFormatting sqref="AY25">
    <cfRule type="cellIs" dxfId="4409" priority="132" operator="notEqual">
      <formula>$AJ$39</formula>
    </cfRule>
  </conditionalFormatting>
  <conditionalFormatting sqref="AK39">
    <cfRule type="cellIs" dxfId="4408" priority="131" operator="notEqual">
      <formula>$AX$25</formula>
    </cfRule>
  </conditionalFormatting>
  <conditionalFormatting sqref="AX25">
    <cfRule type="cellIs" dxfId="4407" priority="130" operator="notEqual">
      <formula>$AK$39</formula>
    </cfRule>
  </conditionalFormatting>
  <conditionalFormatting sqref="AH41">
    <cfRule type="cellIs" dxfId="4406" priority="129" operator="notEqual">
      <formula>$BA$23</formula>
    </cfRule>
  </conditionalFormatting>
  <conditionalFormatting sqref="BA23">
    <cfRule type="cellIs" dxfId="4405" priority="128" operator="notEqual">
      <formula>$AH$41</formula>
    </cfRule>
  </conditionalFormatting>
  <conditionalFormatting sqref="AI41">
    <cfRule type="cellIs" dxfId="4404" priority="127" operator="notEqual">
      <formula>$AZ$23</formula>
    </cfRule>
  </conditionalFormatting>
  <conditionalFormatting sqref="AZ23">
    <cfRule type="cellIs" dxfId="4403" priority="126" operator="notEqual">
      <formula>$AI$41</formula>
    </cfRule>
  </conditionalFormatting>
  <conditionalFormatting sqref="AF43">
    <cfRule type="cellIs" dxfId="4402" priority="125" operator="notEqual">
      <formula>$BC$21</formula>
    </cfRule>
  </conditionalFormatting>
  <conditionalFormatting sqref="BC21">
    <cfRule type="cellIs" dxfId="4401" priority="124" operator="notEqual">
      <formula>$AF$43</formula>
    </cfRule>
  </conditionalFormatting>
  <conditionalFormatting sqref="AG43">
    <cfRule type="cellIs" dxfId="4400" priority="123" operator="notEqual">
      <formula>$BB$21</formula>
    </cfRule>
  </conditionalFormatting>
  <conditionalFormatting sqref="BB21">
    <cfRule type="cellIs" dxfId="4399" priority="122" operator="notEqual">
      <formula>$AG$43</formula>
    </cfRule>
  </conditionalFormatting>
  <conditionalFormatting sqref="AD45">
    <cfRule type="cellIs" dxfId="4398" priority="121" operator="notEqual">
      <formula>$BE$19</formula>
    </cfRule>
  </conditionalFormatting>
  <conditionalFormatting sqref="BE19">
    <cfRule type="cellIs" dxfId="4397" priority="120" operator="notEqual">
      <formula>$AD$45</formula>
    </cfRule>
  </conditionalFormatting>
  <conditionalFormatting sqref="AE45">
    <cfRule type="cellIs" dxfId="4396" priority="119" operator="notEqual">
      <formula>$BD$19</formula>
    </cfRule>
  </conditionalFormatting>
  <conditionalFormatting sqref="BD19">
    <cfRule type="cellIs" dxfId="4395" priority="118" operator="notEqual">
      <formula>$AE$45</formula>
    </cfRule>
  </conditionalFormatting>
  <conditionalFormatting sqref="AB47">
    <cfRule type="cellIs" dxfId="4394" priority="117" operator="notEqual">
      <formula>$BG$17</formula>
    </cfRule>
  </conditionalFormatting>
  <conditionalFormatting sqref="BG17">
    <cfRule type="cellIs" dxfId="4393" priority="116" operator="notEqual">
      <formula>$AB$47</formula>
    </cfRule>
  </conditionalFormatting>
  <conditionalFormatting sqref="AC47">
    <cfRule type="cellIs" dxfId="4392" priority="115" operator="notEqual">
      <formula>$BF$17</formula>
    </cfRule>
  </conditionalFormatting>
  <conditionalFormatting sqref="BF17">
    <cfRule type="cellIs" dxfId="4391" priority="114" operator="notEqual">
      <formula>$AC$47</formula>
    </cfRule>
  </conditionalFormatting>
  <conditionalFormatting sqref="Z49">
    <cfRule type="cellIs" dxfId="4390" priority="113" operator="notEqual">
      <formula>$BI$15</formula>
    </cfRule>
  </conditionalFormatting>
  <conditionalFormatting sqref="BI15">
    <cfRule type="cellIs" dxfId="4389" priority="112" operator="notEqual">
      <formula>$Z$49</formula>
    </cfRule>
  </conditionalFormatting>
  <conditionalFormatting sqref="AA49">
    <cfRule type="cellIs" dxfId="4388" priority="111" operator="notEqual">
      <formula>$BH$15</formula>
    </cfRule>
  </conditionalFormatting>
  <conditionalFormatting sqref="BH15">
    <cfRule type="cellIs" dxfId="4387" priority="110" operator="notEqual">
      <formula>$AA$49</formula>
    </cfRule>
  </conditionalFormatting>
  <conditionalFormatting sqref="X51">
    <cfRule type="cellIs" dxfId="4386" priority="109" operator="notEqual">
      <formula>$BK$13</formula>
    </cfRule>
  </conditionalFormatting>
  <conditionalFormatting sqref="BK13">
    <cfRule type="cellIs" dxfId="4385" priority="108" operator="notEqual">
      <formula>$X$51</formula>
    </cfRule>
  </conditionalFormatting>
  <conditionalFormatting sqref="Y51">
    <cfRule type="cellIs" dxfId="4384" priority="107" operator="notEqual">
      <formula>$BJ$13</formula>
    </cfRule>
  </conditionalFormatting>
  <conditionalFormatting sqref="BJ13">
    <cfRule type="cellIs" dxfId="4383" priority="106" operator="notEqual">
      <formula>$Y$51</formula>
    </cfRule>
  </conditionalFormatting>
  <conditionalFormatting sqref="V53">
    <cfRule type="cellIs" dxfId="4382" priority="105" operator="notEqual">
      <formula>$BM$11</formula>
    </cfRule>
  </conditionalFormatting>
  <conditionalFormatting sqref="BM11">
    <cfRule type="cellIs" dxfId="4381" priority="104" operator="notEqual">
      <formula>$V$53</formula>
    </cfRule>
  </conditionalFormatting>
  <conditionalFormatting sqref="W53">
    <cfRule type="cellIs" dxfId="4380" priority="103" operator="notEqual">
      <formula>$BL$11</formula>
    </cfRule>
  </conditionalFormatting>
  <conditionalFormatting sqref="BL11">
    <cfRule type="cellIs" dxfId="4379" priority="102" operator="notEqual">
      <formula>$W$53</formula>
    </cfRule>
  </conditionalFormatting>
  <conditionalFormatting sqref="T55">
    <cfRule type="cellIs" dxfId="4378" priority="101" operator="notEqual">
      <formula>$BO$9</formula>
    </cfRule>
  </conditionalFormatting>
  <conditionalFormatting sqref="BO9">
    <cfRule type="cellIs" dxfId="4377" priority="100" operator="notEqual">
      <formula>$T$55</formula>
    </cfRule>
  </conditionalFormatting>
  <conditionalFormatting sqref="U55">
    <cfRule type="cellIs" dxfId="4376" priority="99" operator="notEqual">
      <formula>$BN$9</formula>
    </cfRule>
  </conditionalFormatting>
  <conditionalFormatting sqref="BN9">
    <cfRule type="cellIs" dxfId="4375" priority="98" operator="notEqual">
      <formula>$U$55</formula>
    </cfRule>
  </conditionalFormatting>
  <conditionalFormatting sqref="R57">
    <cfRule type="cellIs" dxfId="4374" priority="97" operator="notEqual">
      <formula>$BQ$7</formula>
    </cfRule>
  </conditionalFormatting>
  <conditionalFormatting sqref="BQ7">
    <cfRule type="cellIs" dxfId="4373" priority="96" operator="notEqual">
      <formula>$R$57</formula>
    </cfRule>
  </conditionalFormatting>
  <conditionalFormatting sqref="S57">
    <cfRule type="cellIs" dxfId="4372" priority="95" operator="notEqual">
      <formula>$BP$7</formula>
    </cfRule>
  </conditionalFormatting>
  <conditionalFormatting sqref="BP7">
    <cfRule type="cellIs" dxfId="4371" priority="94" operator="notEqual">
      <formula>$S$57</formula>
    </cfRule>
  </conditionalFormatting>
  <conditionalFormatting sqref="AR61">
    <cfRule type="cellIs" dxfId="4370" priority="93" operator="notEqual">
      <formula>$BU$33</formula>
    </cfRule>
  </conditionalFormatting>
  <conditionalFormatting sqref="BU33">
    <cfRule type="cellIs" dxfId="4369" priority="92" operator="notEqual">
      <formula>$AR$61</formula>
    </cfRule>
  </conditionalFormatting>
  <conditionalFormatting sqref="AS61">
    <cfRule type="cellIs" dxfId="4368" priority="91" operator="notEqual">
      <formula>$BT$33</formula>
    </cfRule>
  </conditionalFormatting>
  <conditionalFormatting sqref="BT33">
    <cfRule type="cellIs" dxfId="4367" priority="90" operator="notEqual">
      <formula>$AS$61</formula>
    </cfRule>
  </conditionalFormatting>
  <conditionalFormatting sqref="AP35">
    <cfRule type="cellIs" dxfId="4366" priority="89" operator="notEqual">
      <formula>$AU$31</formula>
    </cfRule>
  </conditionalFormatting>
  <conditionalFormatting sqref="AU31">
    <cfRule type="cellIs" dxfId="4365" priority="88" operator="notEqual">
      <formula>$AP$35</formula>
    </cfRule>
  </conditionalFormatting>
  <conditionalFormatting sqref="AQ35">
    <cfRule type="cellIs" dxfId="4364" priority="87" operator="notEqual">
      <formula>$AT$31</formula>
    </cfRule>
  </conditionalFormatting>
  <conditionalFormatting sqref="AT31">
    <cfRule type="cellIs" dxfId="4363" priority="86" operator="notEqual">
      <formula>$AQ$35</formula>
    </cfRule>
  </conditionalFormatting>
  <conditionalFormatting sqref="AN37">
    <cfRule type="cellIs" dxfId="4362" priority="85" operator="notEqual">
      <formula>$AW$29</formula>
    </cfRule>
  </conditionalFormatting>
  <conditionalFormatting sqref="AW29">
    <cfRule type="cellIs" dxfId="4361" priority="84" operator="notEqual">
      <formula>$AN$37</formula>
    </cfRule>
  </conditionalFormatting>
  <conditionalFormatting sqref="AO37">
    <cfRule type="cellIs" dxfId="4360" priority="83" operator="notEqual">
      <formula>$AV$29</formula>
    </cfRule>
  </conditionalFormatting>
  <conditionalFormatting sqref="AV29">
    <cfRule type="cellIs" dxfId="4359" priority="82" operator="notEqual">
      <formula>$AO$37</formula>
    </cfRule>
  </conditionalFormatting>
  <conditionalFormatting sqref="AL39">
    <cfRule type="cellIs" dxfId="4358" priority="81" operator="notEqual">
      <formula>$AY$27</formula>
    </cfRule>
  </conditionalFormatting>
  <conditionalFormatting sqref="AY27">
    <cfRule type="cellIs" dxfId="4357" priority="80" operator="notEqual">
      <formula>$AL$39</formula>
    </cfRule>
  </conditionalFormatting>
  <conditionalFormatting sqref="AM39">
    <cfRule type="cellIs" dxfId="4356" priority="79" operator="notEqual">
      <formula>$AX$27</formula>
    </cfRule>
  </conditionalFormatting>
  <conditionalFormatting sqref="AX27">
    <cfRule type="cellIs" dxfId="4355" priority="78" operator="notEqual">
      <formula>$AM$39</formula>
    </cfRule>
  </conditionalFormatting>
  <conditionalFormatting sqref="AJ41">
    <cfRule type="cellIs" dxfId="4354" priority="77" operator="notEqual">
      <formula>$BA$25</formula>
    </cfRule>
  </conditionalFormatting>
  <conditionalFormatting sqref="BA25">
    <cfRule type="cellIs" dxfId="4353" priority="76" operator="notEqual">
      <formula>$AJ$41</formula>
    </cfRule>
  </conditionalFormatting>
  <conditionalFormatting sqref="AK41">
    <cfRule type="cellIs" dxfId="4352" priority="75" operator="notEqual">
      <formula>$AZ$25</formula>
    </cfRule>
  </conditionalFormatting>
  <conditionalFormatting sqref="AZ25">
    <cfRule type="cellIs" dxfId="4351" priority="74" operator="notEqual">
      <formula>$AK$41</formula>
    </cfRule>
  </conditionalFormatting>
  <conditionalFormatting sqref="AH43">
    <cfRule type="cellIs" dxfId="4350" priority="73" operator="notEqual">
      <formula>$BC$23</formula>
    </cfRule>
  </conditionalFormatting>
  <conditionalFormatting sqref="BC23">
    <cfRule type="cellIs" dxfId="4349" priority="72" operator="notEqual">
      <formula>$AH$43</formula>
    </cfRule>
  </conditionalFormatting>
  <conditionalFormatting sqref="AI43">
    <cfRule type="cellIs" dxfId="4348" priority="71" operator="notEqual">
      <formula>$BB$23</formula>
    </cfRule>
  </conditionalFormatting>
  <conditionalFormatting sqref="BB23">
    <cfRule type="cellIs" dxfId="4347" priority="70" operator="notEqual">
      <formula>$AI$43</formula>
    </cfRule>
  </conditionalFormatting>
  <conditionalFormatting sqref="AF45">
    <cfRule type="cellIs" dxfId="4346" priority="69" operator="notEqual">
      <formula>$BE$21</formula>
    </cfRule>
  </conditionalFormatting>
  <conditionalFormatting sqref="BE21">
    <cfRule type="cellIs" dxfId="4345" priority="68" operator="notEqual">
      <formula>$AF$45</formula>
    </cfRule>
  </conditionalFormatting>
  <conditionalFormatting sqref="AG45">
    <cfRule type="cellIs" dxfId="4344" priority="67" operator="notEqual">
      <formula>$BD$21</formula>
    </cfRule>
  </conditionalFormatting>
  <conditionalFormatting sqref="BD21">
    <cfRule type="cellIs" dxfId="4343" priority="66" operator="notEqual">
      <formula>$AG$45</formula>
    </cfRule>
  </conditionalFormatting>
  <conditionalFormatting sqref="AD47">
    <cfRule type="cellIs" dxfId="4342" priority="65" operator="notEqual">
      <formula>$BG$19</formula>
    </cfRule>
  </conditionalFormatting>
  <conditionalFormatting sqref="BG19">
    <cfRule type="cellIs" dxfId="4341" priority="64" operator="notEqual">
      <formula>$AD$47</formula>
    </cfRule>
  </conditionalFormatting>
  <conditionalFormatting sqref="AE47">
    <cfRule type="cellIs" dxfId="4340" priority="63" operator="notEqual">
      <formula>$BF$19</formula>
    </cfRule>
  </conditionalFormatting>
  <conditionalFormatting sqref="BF19">
    <cfRule type="cellIs" dxfId="4339" priority="62" operator="notEqual">
      <formula>$AE$47</formula>
    </cfRule>
  </conditionalFormatting>
  <conditionalFormatting sqref="AB49">
    <cfRule type="cellIs" dxfId="4338" priority="61" operator="notEqual">
      <formula>$BI$17</formula>
    </cfRule>
  </conditionalFormatting>
  <conditionalFormatting sqref="BI17">
    <cfRule type="cellIs" dxfId="4337" priority="60" operator="notEqual">
      <formula>$AB$49</formula>
    </cfRule>
  </conditionalFormatting>
  <conditionalFormatting sqref="AC49">
    <cfRule type="cellIs" dxfId="4336" priority="59" operator="notEqual">
      <formula>$BH$17</formula>
    </cfRule>
  </conditionalFormatting>
  <conditionalFormatting sqref="BH17">
    <cfRule type="cellIs" dxfId="4335" priority="58" operator="notEqual">
      <formula>$AC$49</formula>
    </cfRule>
  </conditionalFormatting>
  <conditionalFormatting sqref="Z51">
    <cfRule type="cellIs" dxfId="4334" priority="57" operator="notEqual">
      <formula>$BK$15</formula>
    </cfRule>
  </conditionalFormatting>
  <conditionalFormatting sqref="BK15">
    <cfRule type="cellIs" dxfId="4333" priority="56" operator="notEqual">
      <formula>$Z$51</formula>
    </cfRule>
  </conditionalFormatting>
  <conditionalFormatting sqref="AA51">
    <cfRule type="cellIs" dxfId="4332" priority="55" operator="notEqual">
      <formula>$BJ$15</formula>
    </cfRule>
  </conditionalFormatting>
  <conditionalFormatting sqref="BJ15">
    <cfRule type="cellIs" dxfId="4331" priority="54" operator="notEqual">
      <formula>$AA$51</formula>
    </cfRule>
  </conditionalFormatting>
  <conditionalFormatting sqref="X53">
    <cfRule type="cellIs" dxfId="4330" priority="53" operator="notEqual">
      <formula>$BM$13</formula>
    </cfRule>
  </conditionalFormatting>
  <conditionalFormatting sqref="BM13">
    <cfRule type="cellIs" dxfId="4329" priority="52" operator="notEqual">
      <formula>$X$53</formula>
    </cfRule>
  </conditionalFormatting>
  <conditionalFormatting sqref="Y53">
    <cfRule type="cellIs" dxfId="4328" priority="51" operator="notEqual">
      <formula>$BL$13</formula>
    </cfRule>
  </conditionalFormatting>
  <conditionalFormatting sqref="BL13">
    <cfRule type="cellIs" dxfId="4327" priority="50" operator="notEqual">
      <formula>$Y$53</formula>
    </cfRule>
  </conditionalFormatting>
  <conditionalFormatting sqref="V55">
    <cfRule type="cellIs" dxfId="4326" priority="49" operator="notEqual">
      <formula>$BO$11</formula>
    </cfRule>
  </conditionalFormatting>
  <conditionalFormatting sqref="BO11">
    <cfRule type="cellIs" dxfId="4325" priority="48" operator="notEqual">
      <formula>$V$55</formula>
    </cfRule>
  </conditionalFormatting>
  <conditionalFormatting sqref="W55">
    <cfRule type="cellIs" dxfId="4324" priority="47" operator="notEqual">
      <formula>$BN$11</formula>
    </cfRule>
  </conditionalFormatting>
  <conditionalFormatting sqref="BN11">
    <cfRule type="cellIs" dxfId="4323" priority="46" operator="notEqual">
      <formula>$W$55</formula>
    </cfRule>
  </conditionalFormatting>
  <conditionalFormatting sqref="T57">
    <cfRule type="cellIs" dxfId="4322" priority="45" operator="notEqual">
      <formula>$BQ$9</formula>
    </cfRule>
  </conditionalFormatting>
  <conditionalFormatting sqref="BQ9">
    <cfRule type="cellIs" dxfId="4321" priority="44" operator="notEqual">
      <formula>$T$57</formula>
    </cfRule>
  </conditionalFormatting>
  <conditionalFormatting sqref="U57">
    <cfRule type="cellIs" dxfId="4320" priority="43" operator="notEqual">
      <formula>$BP$9</formula>
    </cfRule>
  </conditionalFormatting>
  <conditionalFormatting sqref="BP9">
    <cfRule type="cellIs" dxfId="4319" priority="42" operator="notEqual">
      <formula>$U$57</formula>
    </cfRule>
  </conditionalFormatting>
  <conditionalFormatting sqref="R59">
    <cfRule type="cellIs" dxfId="4318" priority="41" operator="notEqual">
      <formula>$BS$7</formula>
    </cfRule>
  </conditionalFormatting>
  <conditionalFormatting sqref="BS7">
    <cfRule type="cellIs" dxfId="4317" priority="40" operator="notEqual">
      <formula>$R$59</formula>
    </cfRule>
  </conditionalFormatting>
  <conditionalFormatting sqref="S59">
    <cfRule type="cellIs" dxfId="4316" priority="39" operator="notEqual">
      <formula>$BR$7</formula>
    </cfRule>
  </conditionalFormatting>
  <conditionalFormatting sqref="BR7">
    <cfRule type="cellIs" dxfId="4315" priority="38" operator="notEqual">
      <formula>$S$59</formula>
    </cfRule>
  </conditionalFormatting>
  <conditionalFormatting sqref="AZ24:BA24">
    <cfRule type="cellIs" dxfId="4314" priority="37" operator="equal">
      <formula>3</formula>
    </cfRule>
  </conditionalFormatting>
  <conditionalFormatting sqref="BB24:BC24">
    <cfRule type="cellIs" dxfId="4313" priority="36" operator="equal">
      <formula>3</formula>
    </cfRule>
  </conditionalFormatting>
  <conditionalFormatting sqref="BD24:BE24">
    <cfRule type="cellIs" dxfId="4312" priority="34" operator="equal">
      <formula>3</formula>
    </cfRule>
  </conditionalFormatting>
  <conditionalFormatting sqref="AZ26:BA26">
    <cfRule type="cellIs" dxfId="4311" priority="33" operator="equal">
      <formula>3</formula>
    </cfRule>
  </conditionalFormatting>
  <conditionalFormatting sqref="BB26:BC26">
    <cfRule type="cellIs" dxfId="4310" priority="32" operator="equal">
      <formula>3</formula>
    </cfRule>
  </conditionalFormatting>
  <conditionalFormatting sqref="BD26:BE26">
    <cfRule type="cellIs" dxfId="4309" priority="31" operator="equal">
      <formula>3</formula>
    </cfRule>
  </conditionalFormatting>
  <conditionalFormatting sqref="CB51:CC51">
    <cfRule type="cellIs" dxfId="4308" priority="30" operator="equal">
      <formula>3</formula>
    </cfRule>
  </conditionalFormatting>
  <conditionalFormatting sqref="CD51:CE51">
    <cfRule type="cellIs" dxfId="4307" priority="29" operator="equal">
      <formula>3</formula>
    </cfRule>
  </conditionalFormatting>
  <conditionalFormatting sqref="CF51:CG51">
    <cfRule type="cellIs" dxfId="4306" priority="28" operator="equal">
      <formula>3</formula>
    </cfRule>
  </conditionalFormatting>
  <conditionalFormatting sqref="CH51:CI51">
    <cfRule type="cellIs" dxfId="4305" priority="27" operator="equal">
      <formula>3</formula>
    </cfRule>
  </conditionalFormatting>
  <conditionalFormatting sqref="CH61:CI61">
    <cfRule type="cellIs" dxfId="4304" priority="1" operator="equal">
      <formula>3</formula>
    </cfRule>
  </conditionalFormatting>
  <conditionalFormatting sqref="CJ51:CK51">
    <cfRule type="cellIs" dxfId="4303" priority="26" operator="equal">
      <formula>3</formula>
    </cfRule>
  </conditionalFormatting>
  <conditionalFormatting sqref="BZ53:CA53">
    <cfRule type="cellIs" dxfId="4302" priority="25" operator="equal">
      <formula>3</formula>
    </cfRule>
  </conditionalFormatting>
  <conditionalFormatting sqref="BZ55:CA55">
    <cfRule type="cellIs" dxfId="4301" priority="24" operator="equal">
      <formula>3</formula>
    </cfRule>
  </conditionalFormatting>
  <conditionalFormatting sqref="BZ57:CA57">
    <cfRule type="cellIs" dxfId="4300" priority="23" operator="equal">
      <formula>3</formula>
    </cfRule>
  </conditionalFormatting>
  <conditionalFormatting sqref="BZ59:CA59">
    <cfRule type="cellIs" dxfId="4299" priority="22" operator="equal">
      <formula>3</formula>
    </cfRule>
  </conditionalFormatting>
  <conditionalFormatting sqref="BZ61:CA61">
    <cfRule type="cellIs" dxfId="4298" priority="21" operator="equal">
      <formula>3</formula>
    </cfRule>
  </conditionalFormatting>
  <conditionalFormatting sqref="CD53:CE53">
    <cfRule type="cellIs" dxfId="4297" priority="20" operator="equal">
      <formula>3</formula>
    </cfRule>
  </conditionalFormatting>
  <conditionalFormatting sqref="CF53:CG53">
    <cfRule type="cellIs" dxfId="4296" priority="19" operator="equal">
      <formula>3</formula>
    </cfRule>
  </conditionalFormatting>
  <conditionalFormatting sqref="CH53:CI53">
    <cfRule type="cellIs" dxfId="4295" priority="18" operator="equal">
      <formula>3</formula>
    </cfRule>
  </conditionalFormatting>
  <conditionalFormatting sqref="CJ53:CK53">
    <cfRule type="cellIs" dxfId="4294" priority="17" operator="equal">
      <formula>3</formula>
    </cfRule>
  </conditionalFormatting>
  <conditionalFormatting sqref="CB55:CC55">
    <cfRule type="cellIs" dxfId="4293" priority="16" operator="equal">
      <formula>3</formula>
    </cfRule>
  </conditionalFormatting>
  <conditionalFormatting sqref="CF55:CG55">
    <cfRule type="cellIs" dxfId="4292" priority="15" operator="equal">
      <formula>3</formula>
    </cfRule>
  </conditionalFormatting>
  <conditionalFormatting sqref="CH55:CI55">
    <cfRule type="cellIs" dxfId="4291" priority="14" operator="equal">
      <formula>3</formula>
    </cfRule>
  </conditionalFormatting>
  <conditionalFormatting sqref="CJ55:CK55">
    <cfRule type="cellIs" dxfId="4290" priority="13" operator="equal">
      <formula>3</formula>
    </cfRule>
  </conditionalFormatting>
  <conditionalFormatting sqref="CB57:CC57">
    <cfRule type="cellIs" dxfId="4289" priority="12" operator="equal">
      <formula>3</formula>
    </cfRule>
  </conditionalFormatting>
  <conditionalFormatting sqref="CD57:CE57">
    <cfRule type="cellIs" dxfId="4288" priority="11" operator="equal">
      <formula>3</formula>
    </cfRule>
  </conditionalFormatting>
  <conditionalFormatting sqref="CH57:CI57">
    <cfRule type="cellIs" dxfId="4287" priority="10" operator="equal">
      <formula>3</formula>
    </cfRule>
  </conditionalFormatting>
  <conditionalFormatting sqref="CJ57:CK57">
    <cfRule type="cellIs" dxfId="4286" priority="9" operator="equal">
      <formula>3</formula>
    </cfRule>
  </conditionalFormatting>
  <conditionalFormatting sqref="CJ59:CK59">
    <cfRule type="cellIs" dxfId="4285" priority="8" operator="equal">
      <formula>3</formula>
    </cfRule>
  </conditionalFormatting>
  <conditionalFormatting sqref="CB59:CC59">
    <cfRule type="cellIs" dxfId="4284" priority="7" operator="equal">
      <formula>3</formula>
    </cfRule>
  </conditionalFormatting>
  <conditionalFormatting sqref="CD59:CE59">
    <cfRule type="cellIs" dxfId="4283" priority="6" operator="equal">
      <formula>3</formula>
    </cfRule>
  </conditionalFormatting>
  <conditionalFormatting sqref="CF59:CG59">
    <cfRule type="cellIs" dxfId="4282" priority="5" operator="equal">
      <formula>3</formula>
    </cfRule>
  </conditionalFormatting>
  <conditionalFormatting sqref="CB61:CC61">
    <cfRule type="cellIs" dxfId="4281" priority="4" operator="equal">
      <formula>3</formula>
    </cfRule>
  </conditionalFormatting>
  <conditionalFormatting sqref="CD61:CE61">
    <cfRule type="cellIs" dxfId="4280" priority="3" operator="equal">
      <formula>3</formula>
    </cfRule>
  </conditionalFormatting>
  <conditionalFormatting sqref="CF61:CG61">
    <cfRule type="cellIs" dxfId="4279" priority="2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T85"/>
  <sheetViews>
    <sheetView zoomScale="70" zoomScaleNormal="70" workbookViewId="0">
      <selection sqref="A1:BV1"/>
    </sheetView>
  </sheetViews>
  <sheetFormatPr defaultRowHeight="12.75" outlineLevelCol="1" x14ac:dyDescent="0.25"/>
  <cols>
    <col min="1" max="1" width="6" style="2" customWidth="1"/>
    <col min="2" max="2" width="27.28515625" style="2" customWidth="1"/>
    <col min="3" max="3" width="13.7109375" style="2" customWidth="1" outlineLevel="1"/>
    <col min="4" max="4" width="5.7109375" style="2" hidden="1" customWidth="1" outlineLevel="1"/>
    <col min="5" max="9" width="5.7109375" style="2" customWidth="1" outlineLevel="1"/>
    <col min="10" max="10" width="7" style="2" customWidth="1" outlineLevel="1"/>
    <col min="11" max="11" width="6.140625" style="2" customWidth="1"/>
    <col min="12" max="12" width="6.7109375" style="2" customWidth="1"/>
    <col min="13" max="14" width="5.7109375" style="2" customWidth="1"/>
    <col min="15" max="16" width="3.7109375" style="2" customWidth="1"/>
    <col min="17" max="17" width="5.7109375" style="2" customWidth="1"/>
    <col min="18" max="72" width="2.5703125" style="2" customWidth="1"/>
    <col min="73" max="73" width="2.7109375" style="2" customWidth="1"/>
    <col min="74" max="74" width="8.28515625" style="2" customWidth="1"/>
    <col min="75" max="75" width="6" style="2" customWidth="1"/>
    <col min="76" max="76" width="3.85546875" style="2" customWidth="1" outlineLevel="1"/>
    <col min="77" max="77" width="22.7109375" style="2" customWidth="1" outlineLevel="1"/>
    <col min="78" max="89" width="2.42578125" style="2" customWidth="1" outlineLevel="1"/>
    <col min="90" max="91" width="5.7109375" style="2" customWidth="1" outlineLevel="1"/>
    <col min="92" max="92" width="6" style="2" customWidth="1" outlineLevel="1"/>
    <col min="93" max="120" width="4.28515625" style="2" customWidth="1"/>
    <col min="121" max="16384" width="9.140625" style="2"/>
  </cols>
  <sheetData>
    <row r="1" spans="1:150" ht="30.75" customHeight="1" x14ac:dyDescent="0.35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4" customHeight="1" x14ac:dyDescent="0.2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ht="14.2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0" ht="15.75" customHeight="1" x14ac:dyDescent="0.25">
      <c r="A4" s="199" t="s">
        <v>2</v>
      </c>
      <c r="B4" s="199"/>
      <c r="C4" s="200"/>
      <c r="D4" s="200"/>
      <c r="E4" s="200"/>
      <c r="F4" s="20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"/>
      <c r="AC4" s="1"/>
      <c r="AD4" s="1"/>
      <c r="AE4" s="1"/>
      <c r="AF4" s="202" t="s">
        <v>168</v>
      </c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0" ht="43.5" customHeight="1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189" t="s">
        <v>18</v>
      </c>
      <c r="P5" s="189"/>
      <c r="Q5" s="5" t="s">
        <v>19</v>
      </c>
      <c r="R5" s="192">
        <v>1</v>
      </c>
      <c r="S5" s="192"/>
      <c r="T5" s="189">
        <v>2</v>
      </c>
      <c r="U5" s="189"/>
      <c r="V5" s="189">
        <v>3</v>
      </c>
      <c r="W5" s="189"/>
      <c r="X5" s="190">
        <v>4</v>
      </c>
      <c r="Y5" s="191"/>
      <c r="Z5" s="189">
        <v>5</v>
      </c>
      <c r="AA5" s="189"/>
      <c r="AB5" s="189">
        <v>6</v>
      </c>
      <c r="AC5" s="189"/>
      <c r="AD5" s="189">
        <v>7</v>
      </c>
      <c r="AE5" s="189"/>
      <c r="AF5" s="189">
        <v>8</v>
      </c>
      <c r="AG5" s="189"/>
      <c r="AH5" s="189">
        <v>9</v>
      </c>
      <c r="AI5" s="189"/>
      <c r="AJ5" s="189">
        <v>10</v>
      </c>
      <c r="AK5" s="189"/>
      <c r="AL5" s="189">
        <v>11</v>
      </c>
      <c r="AM5" s="189"/>
      <c r="AN5" s="189">
        <v>12</v>
      </c>
      <c r="AO5" s="189"/>
      <c r="AP5" s="189">
        <v>13</v>
      </c>
      <c r="AQ5" s="189"/>
      <c r="AR5" s="189">
        <v>14</v>
      </c>
      <c r="AS5" s="189"/>
      <c r="AT5" s="189">
        <v>15</v>
      </c>
      <c r="AU5" s="189"/>
      <c r="AV5" s="189">
        <v>16</v>
      </c>
      <c r="AW5" s="189"/>
      <c r="AX5" s="189">
        <v>17</v>
      </c>
      <c r="AY5" s="189"/>
      <c r="AZ5" s="189">
        <v>18</v>
      </c>
      <c r="BA5" s="189"/>
      <c r="BB5" s="189">
        <v>19</v>
      </c>
      <c r="BC5" s="189"/>
      <c r="BD5" s="189">
        <v>20</v>
      </c>
      <c r="BE5" s="189"/>
      <c r="BF5" s="189">
        <v>21</v>
      </c>
      <c r="BG5" s="189"/>
      <c r="BH5" s="189">
        <v>22</v>
      </c>
      <c r="BI5" s="189"/>
      <c r="BJ5" s="189">
        <v>23</v>
      </c>
      <c r="BK5" s="189"/>
      <c r="BL5" s="189">
        <v>24</v>
      </c>
      <c r="BM5" s="189"/>
      <c r="BN5" s="189">
        <v>25</v>
      </c>
      <c r="BO5" s="189"/>
      <c r="BP5" s="189">
        <v>26</v>
      </c>
      <c r="BQ5" s="189"/>
      <c r="BR5" s="189">
        <v>27</v>
      </c>
      <c r="BS5" s="189"/>
      <c r="BT5" s="189">
        <v>28</v>
      </c>
      <c r="BU5" s="190"/>
      <c r="BV5" s="6" t="s">
        <v>20</v>
      </c>
      <c r="BW5" s="7"/>
      <c r="BX5" s="6" t="s">
        <v>4</v>
      </c>
      <c r="BY5" s="6" t="s">
        <v>21</v>
      </c>
      <c r="BZ5" s="187">
        <v>1</v>
      </c>
      <c r="CA5" s="188"/>
      <c r="CB5" s="187">
        <v>2</v>
      </c>
      <c r="CC5" s="188"/>
      <c r="CD5" s="187">
        <v>3</v>
      </c>
      <c r="CE5" s="188"/>
      <c r="CF5" s="187">
        <v>4</v>
      </c>
      <c r="CG5" s="188"/>
      <c r="CH5" s="187">
        <v>5</v>
      </c>
      <c r="CI5" s="188"/>
      <c r="CJ5" s="187">
        <v>6</v>
      </c>
      <c r="CK5" s="188"/>
      <c r="CL5" s="6" t="s">
        <v>22</v>
      </c>
      <c r="CM5" s="6" t="s">
        <v>17</v>
      </c>
      <c r="CN5" s="8"/>
      <c r="CO5" s="9">
        <v>1</v>
      </c>
      <c r="CP5" s="9">
        <v>2</v>
      </c>
      <c r="CQ5" s="9">
        <v>3</v>
      </c>
      <c r="CR5" s="9">
        <v>4</v>
      </c>
      <c r="CS5" s="9">
        <v>5</v>
      </c>
      <c r="CT5" s="9">
        <v>6</v>
      </c>
      <c r="CU5" s="9">
        <v>7</v>
      </c>
      <c r="CV5" s="9">
        <v>8</v>
      </c>
      <c r="CW5" s="9">
        <v>9</v>
      </c>
      <c r="CX5" s="9">
        <v>10</v>
      </c>
      <c r="CY5" s="9">
        <v>11</v>
      </c>
      <c r="CZ5" s="9">
        <v>12</v>
      </c>
      <c r="DA5" s="9">
        <v>13</v>
      </c>
      <c r="DB5" s="9">
        <v>14</v>
      </c>
      <c r="DC5" s="9">
        <v>15</v>
      </c>
      <c r="DD5" s="9">
        <v>16</v>
      </c>
      <c r="DE5" s="9">
        <v>17</v>
      </c>
      <c r="DF5" s="9">
        <v>18</v>
      </c>
      <c r="DG5" s="9">
        <v>19</v>
      </c>
      <c r="DH5" s="9">
        <v>20</v>
      </c>
      <c r="DI5" s="9">
        <v>21</v>
      </c>
      <c r="DJ5" s="9">
        <v>22</v>
      </c>
      <c r="DK5" s="9">
        <v>23</v>
      </c>
      <c r="DL5" s="9">
        <v>24</v>
      </c>
      <c r="DM5" s="9">
        <v>25</v>
      </c>
      <c r="DN5" s="9">
        <v>26</v>
      </c>
      <c r="DO5" s="9">
        <v>27</v>
      </c>
      <c r="DP5" s="9">
        <v>28</v>
      </c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0" ht="11.25" customHeight="1" x14ac:dyDescent="0.25">
      <c r="A6" s="150" t="s">
        <v>23</v>
      </c>
      <c r="B6" s="162" t="s">
        <v>169</v>
      </c>
      <c r="C6" s="233" t="s">
        <v>170</v>
      </c>
      <c r="D6" s="209"/>
      <c r="E6" s="146">
        <f>IF(G6="",0,IF(F6+G6&lt;1000,1000,F6+G6))</f>
        <v>1268.22</v>
      </c>
      <c r="F6" s="146">
        <f>IF(I6&gt;150,IF(H6&gt;=65,0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(15+50)%)*10),IF(I6&lt;-150,IF(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&lt;1,0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,SUM(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-(COUNT(AT6:BU6))*2*((G6-IF(SUM($G$34:$G$61)=0,0,(SUM($G$34:$G$61)/(COUNT($G$34:$G$61)))))/10+50)%)*10))</f>
        <v>24.220000000000024</v>
      </c>
      <c r="G6" s="148">
        <v>1244</v>
      </c>
      <c r="H6" s="144">
        <f>IF(COUNT(AT6:BU6)=0,0,SUM(IF(AT7=4,2,IF(AT7=3,1,0))+IF(AV7=4,2,IF(AV7=3,1,0))+IF(AX7=4,2,IF(AX7=3,1,0))+IF(AZ7=4,2,IF(AZ7=3,1,0))+IF(BB7=4,2,IF(BB7=3,1,0))+IF(BD7=4,2,IF(BD7=3,1,0))+IF(BF7=4,2,IF(BF7=3,1,0))+IF(BH7=4,2,IF(BH7=3,1,0))+IF(BJ7=4,2,IF(BJ7=3,1,0))+IF(BL7=4,2,IF(BL7=3,1,0))+IF(BN7=4,2,IF(BN7=3,1,0))+IF(BP7=4,2,IF(BP7=3,1,0))+IF(BR7=4,2,IF(BR7=3,1,0))+IF(BT7=4,2,IF(BT7=3,1,0)))/((COUNT(AT6:BU6))*2)%)</f>
        <v>60.714285714285708</v>
      </c>
      <c r="I6" s="146">
        <f>IF(G6="",0,G6-IF(SUM($G$34:$G$61)=0,0,(SUM($G$34:$G$61)/(COUNT($G$34:$G$61)))))</f>
        <v>20.64285714285711</v>
      </c>
      <c r="J6" s="146">
        <f>IF(G6=0,0,(SUM($G$6:$G$61)-G6)/(COUNT($G$6:$G$61)-1))</f>
        <v>1206.8888888888889</v>
      </c>
      <c r="K6" s="148">
        <f>SUM(T6:AS6)</f>
        <v>23</v>
      </c>
      <c r="L6" s="148">
        <f>SUM(AT6:BU6)</f>
        <v>23</v>
      </c>
      <c r="M6" s="244">
        <f>SUM(L6+K6)</f>
        <v>46</v>
      </c>
      <c r="N6" s="238">
        <v>7</v>
      </c>
      <c r="O6" s="140">
        <f>IF(O7+P7&lt;1,0,SUM(O7/P7))</f>
        <v>1.2923076923076924</v>
      </c>
      <c r="P6" s="141"/>
      <c r="Q6" s="148">
        <f>CO62</f>
        <v>503</v>
      </c>
      <c r="R6" s="195">
        <v>0</v>
      </c>
      <c r="S6" s="195"/>
      <c r="T6" s="217">
        <f>IF(T7+U7=0,"",IF(T7=4,3,IF(T7=3,1,0)))</f>
        <v>3</v>
      </c>
      <c r="U6" s="182"/>
      <c r="V6" s="155">
        <f>IF(V7+W7=0,"",IF(V7=4,3,IF(V7=3,1,0)))</f>
        <v>3</v>
      </c>
      <c r="W6" s="155"/>
      <c r="X6" s="182">
        <f>IF(X7+Y7=0,"",IF(X7=4,3,IF(X7=3,1,0)))</f>
        <v>3</v>
      </c>
      <c r="Y6" s="182"/>
      <c r="Z6" s="155">
        <f>IF(Z7+AA7=0,"",IF(Z7=4,3,IF(Z7=3,1,0)))</f>
        <v>3</v>
      </c>
      <c r="AA6" s="155"/>
      <c r="AB6" s="182">
        <f>IF(AB7+AC7=0,"",IF(AB7=4,3,IF(AB7=3,1,0)))</f>
        <v>1</v>
      </c>
      <c r="AC6" s="182"/>
      <c r="AD6" s="155">
        <f>IF(AD7+AE7=0,"",IF(AD7=4,3,IF(AD7=3,1,0)))</f>
        <v>0</v>
      </c>
      <c r="AE6" s="155"/>
      <c r="AF6" s="155">
        <f>IF(AF7+AG7=0,"",IF(AF7=4,3,IF(AF7=3,1,0)))</f>
        <v>0</v>
      </c>
      <c r="AG6" s="155"/>
      <c r="AH6" s="182">
        <f>IF(AH7+AI7=0,"",IF(AH7=4,3,IF(AH7=3,1,0)))</f>
        <v>1</v>
      </c>
      <c r="AI6" s="182"/>
      <c r="AJ6" s="155">
        <f>IF(AJ7+AK7=0,"",IF(AJ7=4,3,IF(AJ7=3,1,0)))</f>
        <v>0</v>
      </c>
      <c r="AK6" s="155"/>
      <c r="AL6" s="182">
        <f>IF(AL7+AM7=0,"",IF(AL7=4,3,IF(AL7=3,1,0)))</f>
        <v>3</v>
      </c>
      <c r="AM6" s="182"/>
      <c r="AN6" s="155">
        <f>IF(AN7+AO7=0,"",IF(AN7=4,3,IF(AN7=3,1,0)))</f>
        <v>0</v>
      </c>
      <c r="AO6" s="155"/>
      <c r="AP6" s="246">
        <f>IF(AP7+AQ7=0,"",IF(AP7=4,3,IF(AP7=3,1,0)))</f>
        <v>3</v>
      </c>
      <c r="AQ6" s="246"/>
      <c r="AR6" s="246">
        <f>IF(AR7+AS7=0,"",IF(AR7=4,3,IF(AR7=3,1,0)))</f>
        <v>3</v>
      </c>
      <c r="AS6" s="246"/>
      <c r="AT6" s="155">
        <f>IF(AT7+AU7=0,"",IF(AT7=4,3,IF(AT7=3,1,0)))</f>
        <v>3</v>
      </c>
      <c r="AU6" s="155"/>
      <c r="AV6" s="182">
        <f>IF(AV7+AW7=0,"",IF(AV7=4,3,IF(AV7=3,1,0)))</f>
        <v>3</v>
      </c>
      <c r="AW6" s="182"/>
      <c r="AX6" s="182">
        <f>IF(AX7+AY7=0,"",IF(AX7=4,3,IF(AX7=3,1,0)))</f>
        <v>0</v>
      </c>
      <c r="AY6" s="182"/>
      <c r="AZ6" s="155">
        <f>IF(AZ7+BA7=0,"",IF(AZ7=4,3,IF(AZ7=3,1,0)))</f>
        <v>1</v>
      </c>
      <c r="BA6" s="155"/>
      <c r="BB6" s="155">
        <f>IF(BB7+BC7=0,"",IF(BB7=4,3,IF(BB7=3,1,0)))</f>
        <v>1</v>
      </c>
      <c r="BC6" s="155"/>
      <c r="BD6" s="155">
        <f>IF(BD7+BE7=0,"",IF(BD7=4,3,IF(BD7=3,1,0)))</f>
        <v>1</v>
      </c>
      <c r="BE6" s="155"/>
      <c r="BF6" s="182">
        <f>IF(BF7+BG7=0,"",IF(BF7=4,3,IF(BF7=3,1,0)))</f>
        <v>3</v>
      </c>
      <c r="BG6" s="182"/>
      <c r="BH6" s="155">
        <f>IF(BH7+BI7=0,"",IF(BH7=4,3,IF(BH7=3,1,0)))</f>
        <v>0</v>
      </c>
      <c r="BI6" s="155"/>
      <c r="BJ6" s="155">
        <f>IF(BJ7+BK7=0,"",IF(BJ7=4,3,IF(BJ7=3,1,0)))</f>
        <v>1</v>
      </c>
      <c r="BK6" s="155"/>
      <c r="BL6" s="155">
        <f>IF(BL7+BM7=0,"",IF(BL7=4,3,IF(BL7=3,1,0)))</f>
        <v>0</v>
      </c>
      <c r="BM6" s="155"/>
      <c r="BN6" s="182">
        <f>IF(BN7+BO7=0,"",IF(BN7=4,3,IF(BN7=3,1,0)))</f>
        <v>3</v>
      </c>
      <c r="BO6" s="182"/>
      <c r="BP6" s="182">
        <f>IF(BP7+BQ7=0,"",IF(BP7=4,3,IF(BP7=3,1,0)))</f>
        <v>3</v>
      </c>
      <c r="BQ6" s="182"/>
      <c r="BR6" s="182">
        <f>IF(BR7+BS7=0,"",IF(BR7=4,3,IF(BR7=3,1,0)))</f>
        <v>3</v>
      </c>
      <c r="BS6" s="182"/>
      <c r="BT6" s="182">
        <f>IF(BT7+BU7=0,"",IF(BT7=4,3,IF(BT7=3,1,0)))</f>
        <v>1</v>
      </c>
      <c r="BU6" s="182"/>
      <c r="BV6" s="258">
        <v>13</v>
      </c>
      <c r="BW6" s="1"/>
      <c r="BX6" s="150">
        <v>1</v>
      </c>
      <c r="BY6" s="153"/>
      <c r="BZ6" s="10" t="s">
        <v>27</v>
      </c>
      <c r="CA6" s="11"/>
      <c r="CB6" s="163" t="str">
        <f>IF(CB7+CC7=0,"",IF(CB7=4,3,IF(CB7=3,1,0)))</f>
        <v/>
      </c>
      <c r="CC6" s="163"/>
      <c r="CD6" s="163" t="str">
        <f>IF(CD7+CE7=0,"",IF(CD7=4,3,IF(CD7=3,1,0)))</f>
        <v/>
      </c>
      <c r="CE6" s="163"/>
      <c r="CF6" s="163" t="str">
        <f>IF(CF7+CG7=0,"",IF(CF7=4,3,IF(CF7=3,1,0)))</f>
        <v/>
      </c>
      <c r="CG6" s="163"/>
      <c r="CH6" s="163" t="str">
        <f>IF(CH7+CI7=0,"",IF(CH7=4,3,IF(CH7=3,1,0)))</f>
        <v/>
      </c>
      <c r="CI6" s="163"/>
      <c r="CJ6" s="163" t="str">
        <f>IF(CJ7+CK7=0,"",IF(CJ7=4,3,IF(CJ7=3,1,0)))</f>
        <v/>
      </c>
      <c r="CK6" s="163"/>
      <c r="CL6" s="150">
        <f>SUM(BZ6:CK6)</f>
        <v>0</v>
      </c>
      <c r="CM6" s="153"/>
      <c r="CN6" s="1"/>
      <c r="CO6" s="126"/>
      <c r="CP6" s="129">
        <f>IF($T6=1,$M6/2)+IF($T6=0,$M6)</f>
        <v>0</v>
      </c>
      <c r="CQ6" s="129">
        <f>IF($V6=1,$M6/2)+IF($V6=0,$M6)</f>
        <v>0</v>
      </c>
      <c r="CR6" s="129">
        <f>IF($X6=1,$M6/2)+IF($X6=0,$M6)</f>
        <v>0</v>
      </c>
      <c r="CS6" s="129">
        <f>IF($Z6=1,$M6/2)+IF($Z6=0,$M6)</f>
        <v>0</v>
      </c>
      <c r="CT6" s="129">
        <f>IF($AB6=1,$M6/2)+IF($AB6=0,$M6)</f>
        <v>23</v>
      </c>
      <c r="CU6" s="129">
        <f>IF($AD6=1,$M6/2)+IF($AD6=0,$M6)</f>
        <v>46</v>
      </c>
      <c r="CV6" s="129">
        <f>IF($AF6=1,$M6/2)+IF($AF6=0,$M6)</f>
        <v>46</v>
      </c>
      <c r="CW6" s="129">
        <f>IF($AH6=1,$M6/2)+IF($AH6=0,$M6)</f>
        <v>23</v>
      </c>
      <c r="CX6" s="129">
        <f>IF($AJ6=1,$M6/2)+IF($AJ6=0,$M6)</f>
        <v>46</v>
      </c>
      <c r="CY6" s="129">
        <f>IF($AL6=1,$M6/2)+IF($AL6=0,$M6)</f>
        <v>0</v>
      </c>
      <c r="CZ6" s="129">
        <f>IF($AN6=1,$M6/2)+IF($AN6=0,$M6)</f>
        <v>46</v>
      </c>
      <c r="DA6" s="129">
        <f>IF($AP6=1,$M6/2)+IF($AP6=0,$M6)</f>
        <v>0</v>
      </c>
      <c r="DB6" s="129">
        <f>IF($AR6=1,$M6/2)+IF($AR6=0,$M6)</f>
        <v>0</v>
      </c>
      <c r="DC6" s="129">
        <f>IF($AT6=1,$M6/2)+IF($AT6=0,$M6)</f>
        <v>0</v>
      </c>
      <c r="DD6" s="129">
        <f>IF($AV6=1,$M6/2)+IF($AV6=0,$M6)</f>
        <v>0</v>
      </c>
      <c r="DE6" s="129">
        <f>IF($AX6=1,$M6/2)+IF($AX6=0,$M6)</f>
        <v>46</v>
      </c>
      <c r="DF6" s="129">
        <f>IF($AZ6=1,$M6/2)+IF($AZ6=0,$M6)</f>
        <v>23</v>
      </c>
      <c r="DG6" s="129">
        <f>IF($BB6=1,$M6/2)+IF($BB6=0,$M6)</f>
        <v>23</v>
      </c>
      <c r="DH6" s="129">
        <f>IF($BD6=1,$M6/2)+IF($BD6=0,$M6)</f>
        <v>23</v>
      </c>
      <c r="DI6" s="129">
        <f>IF($BF6=1,$M6/2)+IF($BF6=0,$M6)</f>
        <v>0</v>
      </c>
      <c r="DJ6" s="129">
        <f>IF($BH6=1,$M6/2)+IF($BH6=0,$M6)</f>
        <v>46</v>
      </c>
      <c r="DK6" s="129">
        <f>IF($BJ6=1,$M6/2)+IF($BJ6=0,$M6)</f>
        <v>23</v>
      </c>
      <c r="DL6" s="129">
        <f>IF($BL6=1,$M6/2)+IF($BL6=0,$M6)</f>
        <v>46</v>
      </c>
      <c r="DM6" s="129">
        <f>IF($BN6=1,$M6/2)+IF($BN6=0,$M6)</f>
        <v>0</v>
      </c>
      <c r="DN6" s="129">
        <f>IF($BP6=1,$M6/2)+IF($BP6=0,$M6)</f>
        <v>0</v>
      </c>
      <c r="DO6" s="129">
        <f>IF($BR6=1,$M6/2)+IF($BR6=0,$M6)</f>
        <v>0</v>
      </c>
      <c r="DP6" s="129">
        <f>IF($BT6=1,$M6/2)+IF($BT6=0,$M6)</f>
        <v>23</v>
      </c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</row>
    <row r="7" spans="1:150" ht="11.25" customHeight="1" x14ac:dyDescent="0.25">
      <c r="A7" s="150"/>
      <c r="B7" s="162"/>
      <c r="C7" s="233"/>
      <c r="D7" s="209"/>
      <c r="E7" s="147"/>
      <c r="F7" s="147"/>
      <c r="G7" s="149"/>
      <c r="H7" s="145"/>
      <c r="I7" s="147"/>
      <c r="J7" s="147"/>
      <c r="K7" s="149"/>
      <c r="L7" s="149"/>
      <c r="M7" s="245"/>
      <c r="N7" s="239"/>
      <c r="O7" s="12">
        <f>SUM(R7,T7,V7,X7,Z7,AB7,AD7,AF7,AH7,AJ7,AL7,AN7,AP7,AR7,AT7,AV7,AX7,AZ7,BB7,BD7,BF7,BH7,BJ7,BL7,BN7,BP7,BR7,BT7)</f>
        <v>84</v>
      </c>
      <c r="P7" s="13">
        <f>SUM(S7,U7,W7,Y7,AA7,AC7,AE7,AG7,AI7,AK7,AM7,AO7,AQ7,AS7,AU7,AW7,AY7,BA7,BC7,BE7,BG7,BI7,BK7,BM7,BO7,BQ7,BS7,BU7)</f>
        <v>65</v>
      </c>
      <c r="Q7" s="149"/>
      <c r="R7" s="14"/>
      <c r="S7" s="15"/>
      <c r="T7" s="34">
        <v>4</v>
      </c>
      <c r="U7" s="35">
        <v>1</v>
      </c>
      <c r="V7" s="19">
        <v>4</v>
      </c>
      <c r="W7" s="20">
        <v>0</v>
      </c>
      <c r="X7" s="36">
        <v>4</v>
      </c>
      <c r="Y7" s="35">
        <v>2</v>
      </c>
      <c r="Z7" s="19">
        <v>4</v>
      </c>
      <c r="AA7" s="20">
        <v>1</v>
      </c>
      <c r="AB7" s="36">
        <v>3</v>
      </c>
      <c r="AC7" s="35">
        <v>3</v>
      </c>
      <c r="AD7" s="19">
        <v>1</v>
      </c>
      <c r="AE7" s="20">
        <v>4</v>
      </c>
      <c r="AF7" s="19">
        <v>2</v>
      </c>
      <c r="AG7" s="20">
        <v>4</v>
      </c>
      <c r="AH7" s="36">
        <v>3</v>
      </c>
      <c r="AI7" s="35">
        <v>3</v>
      </c>
      <c r="AJ7" s="19">
        <v>1</v>
      </c>
      <c r="AK7" s="20">
        <v>4</v>
      </c>
      <c r="AL7" s="36">
        <v>4</v>
      </c>
      <c r="AM7" s="35">
        <v>2</v>
      </c>
      <c r="AN7" s="19">
        <v>1</v>
      </c>
      <c r="AO7" s="20">
        <v>4</v>
      </c>
      <c r="AP7" s="25">
        <v>4</v>
      </c>
      <c r="AQ7" s="39">
        <v>0</v>
      </c>
      <c r="AR7" s="25">
        <v>4</v>
      </c>
      <c r="AS7" s="39">
        <v>1</v>
      </c>
      <c r="AT7" s="19">
        <v>4</v>
      </c>
      <c r="AU7" s="20">
        <v>1</v>
      </c>
      <c r="AV7" s="36">
        <v>4</v>
      </c>
      <c r="AW7" s="35">
        <v>1</v>
      </c>
      <c r="AX7" s="36">
        <v>2</v>
      </c>
      <c r="AY7" s="35">
        <v>4</v>
      </c>
      <c r="AZ7" s="19">
        <v>3</v>
      </c>
      <c r="BA7" s="20">
        <v>3</v>
      </c>
      <c r="BB7" s="19">
        <v>3</v>
      </c>
      <c r="BC7" s="20">
        <v>3</v>
      </c>
      <c r="BD7" s="19">
        <v>3</v>
      </c>
      <c r="BE7" s="20">
        <v>3</v>
      </c>
      <c r="BF7" s="36">
        <v>4</v>
      </c>
      <c r="BG7" s="35">
        <v>2</v>
      </c>
      <c r="BH7" s="19">
        <v>2</v>
      </c>
      <c r="BI7" s="20">
        <v>4</v>
      </c>
      <c r="BJ7" s="19">
        <v>3</v>
      </c>
      <c r="BK7" s="20">
        <v>3</v>
      </c>
      <c r="BL7" s="19">
        <v>2</v>
      </c>
      <c r="BM7" s="20">
        <v>4</v>
      </c>
      <c r="BN7" s="36">
        <v>4</v>
      </c>
      <c r="BO7" s="35">
        <v>1</v>
      </c>
      <c r="BP7" s="36">
        <v>4</v>
      </c>
      <c r="BQ7" s="35">
        <v>2</v>
      </c>
      <c r="BR7" s="36">
        <v>4</v>
      </c>
      <c r="BS7" s="35">
        <v>2</v>
      </c>
      <c r="BT7" s="36">
        <v>3</v>
      </c>
      <c r="BU7" s="35">
        <v>3</v>
      </c>
      <c r="BV7" s="258"/>
      <c r="BW7" s="1"/>
      <c r="BX7" s="150"/>
      <c r="BY7" s="153"/>
      <c r="BZ7" s="23"/>
      <c r="CA7" s="24"/>
      <c r="CB7" s="21"/>
      <c r="CC7" s="22"/>
      <c r="CD7" s="21"/>
      <c r="CE7" s="22"/>
      <c r="CF7" s="21"/>
      <c r="CG7" s="22"/>
      <c r="CH7" s="21"/>
      <c r="CI7" s="22"/>
      <c r="CJ7" s="21"/>
      <c r="CK7" s="22"/>
      <c r="CL7" s="150"/>
      <c r="CM7" s="153"/>
      <c r="CN7" s="1"/>
      <c r="CO7" s="126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</row>
    <row r="8" spans="1:150" ht="11.25" customHeight="1" x14ac:dyDescent="0.25">
      <c r="A8" s="150" t="s">
        <v>28</v>
      </c>
      <c r="B8" s="151" t="s">
        <v>171</v>
      </c>
      <c r="C8" s="249" t="s">
        <v>172</v>
      </c>
      <c r="D8" s="209"/>
      <c r="E8" s="146">
        <f>IF(G8="",0,IF(F8+G8&lt;1000,1000,F8+G8))</f>
        <v>1029</v>
      </c>
      <c r="F8" s="146">
        <f>IF(I8&gt;150,IF(H8&gt;=65,0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(15+50)%)*10),IF(I8&lt;-150,IF(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&lt;1,0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,SUM(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-(COUNT(AT8:BU8))*2*((G8-IF(SUM($G$34:$G$61)=0,0,(SUM($G$34:$G$61)/(COUNT($G$34:$G$61)))))/10+50)%)*10))</f>
        <v>0</v>
      </c>
      <c r="G8" s="148">
        <v>1029</v>
      </c>
      <c r="H8" s="144">
        <f t="shared" ref="H8" si="0">IF(COUNT(AT8:BU8)=0,0,SUM(IF(AT9=4,2,IF(AT9=3,1,0))+IF(AV9=4,2,IF(AV9=3,1,0))+IF(AX9=4,2,IF(AX9=3,1,0))+IF(AZ9=4,2,IF(AZ9=3,1,0))+IF(BB9=4,2,IF(BB9=3,1,0))+IF(BD9=4,2,IF(BD9=3,1,0))+IF(BF9=4,2,IF(BF9=3,1,0))+IF(BH9=4,2,IF(BH9=3,1,0))+IF(BJ9=4,2,IF(BJ9=3,1,0))+IF(BL9=4,2,IF(BL9=3,1,0))+IF(BN9=4,2,IF(BN9=3,1,0))+IF(BP9=4,2,IF(BP9=3,1,0))+IF(BR9=4,2,IF(BR9=3,1,0))+IF(BT9=4,2,IF(BT9=3,1,0)))/((COUNT(AT8:BU8))*2)%)</f>
        <v>7.1428571428571423</v>
      </c>
      <c r="I8" s="146">
        <f>IF(G8="",0,G8-IF(SUM($G$34:$G$61)=0,0,(SUM($G$34:$G$61)/(COUNT($G$34:$G$61)))))</f>
        <v>-194.35714285714289</v>
      </c>
      <c r="J8" s="146">
        <f>IF(G8=0,0,(SUM($G$6:$G$61)-G8)/(COUNT($G$6:$G$61)-1))</f>
        <v>1214.851851851852</v>
      </c>
      <c r="K8" s="148">
        <f>SUM(R8:AS8)</f>
        <v>12</v>
      </c>
      <c r="L8" s="148">
        <f t="shared" ref="L8" si="1">SUM(AT8:BU8)</f>
        <v>2</v>
      </c>
      <c r="M8" s="244">
        <f>SUM(L8+K8)</f>
        <v>14</v>
      </c>
      <c r="N8" s="238">
        <v>28</v>
      </c>
      <c r="O8" s="140">
        <f>IF(O9+P9&lt;1,0,SUM(O9/P9))</f>
        <v>0.48421052631578948</v>
      </c>
      <c r="P8" s="141"/>
      <c r="Q8" s="148">
        <f>CP62</f>
        <v>186.5</v>
      </c>
      <c r="R8" s="185">
        <f>IF(R9+S9=0,"",IF(R9=4,3,IF(R9=3,1,0)))</f>
        <v>0</v>
      </c>
      <c r="S8" s="186"/>
      <c r="T8" s="203"/>
      <c r="U8" s="204"/>
      <c r="V8" s="131">
        <f>IF(V9+W9=0,"",IF(V9=4,3,IF(V9=3,1,0)))</f>
        <v>0</v>
      </c>
      <c r="W8" s="131"/>
      <c r="X8" s="182">
        <f>IF(X9+Y9=0,"",IF(X9=4,3,IF(X9=3,1,0)))</f>
        <v>1</v>
      </c>
      <c r="Y8" s="182"/>
      <c r="Z8" s="131">
        <f>IF(Z9+AA9=0,"",IF(Z9=4,3,IF(Z9=3,1,0)))</f>
        <v>0</v>
      </c>
      <c r="AA8" s="131"/>
      <c r="AB8" s="182">
        <f>IF(AB9+AC9=0,"",IF(AB9=4,3,IF(AB9=3,1,0)))</f>
        <v>3</v>
      </c>
      <c r="AC8" s="182"/>
      <c r="AD8" s="131">
        <f>IF(AD9+AE9=0,"",IF(AD9=4,3,IF(AD9=3,1,0)))</f>
        <v>0</v>
      </c>
      <c r="AE8" s="131"/>
      <c r="AF8" s="131">
        <f>IF(AF9+AG9=0,"",IF(AF9=4,3,IF(AF9=3,1,0)))</f>
        <v>1</v>
      </c>
      <c r="AG8" s="131"/>
      <c r="AH8" s="182">
        <f>IF(AH9+AI9=0,"",IF(AH9=4,3,IF(AH9=3,1,0)))</f>
        <v>3</v>
      </c>
      <c r="AI8" s="182"/>
      <c r="AJ8" s="131">
        <f>IF(AJ9+AK9=0,"",IF(AJ9=4,3,IF(AJ9=3,1,0)))</f>
        <v>1</v>
      </c>
      <c r="AK8" s="131"/>
      <c r="AL8" s="182">
        <f>IF(AL9+AM9=0,"",IF(AL9=4,3,IF(AL9=3,1,0)))</f>
        <v>0</v>
      </c>
      <c r="AM8" s="182"/>
      <c r="AN8" s="131">
        <f>IF(AN9+AO9=0,"",IF(AN9=4,3,IF(AN9=3,1,0)))</f>
        <v>0</v>
      </c>
      <c r="AO8" s="131"/>
      <c r="AP8" s="246">
        <f>IF(AP9+AQ9=0,"",IF(AP9=4,3,IF(AP9=3,1,0)))</f>
        <v>0</v>
      </c>
      <c r="AQ8" s="246"/>
      <c r="AR8" s="246">
        <f>IF(AR9+AS9=0,"",IF(AR9=4,3,IF(AR9=3,1,0)))</f>
        <v>3</v>
      </c>
      <c r="AS8" s="246"/>
      <c r="AT8" s="135">
        <f>IF(AT9+AU9=0,"",IF(AT9=4,3,IF(AT9=3,1,0)))</f>
        <v>0</v>
      </c>
      <c r="AU8" s="135"/>
      <c r="AV8" s="182">
        <f>IF(AV9+AW9=0,"",IF(AV9=4,3,IF(AV9=3,1,0)))</f>
        <v>0</v>
      </c>
      <c r="AW8" s="182"/>
      <c r="AX8" s="182">
        <f>IF(AX9+AY9=0,"",IF(AX9=4,3,IF(AX9=3,1,0)))</f>
        <v>0</v>
      </c>
      <c r="AY8" s="182"/>
      <c r="AZ8" s="135">
        <f>IF(AZ9+BA9=0,"",IF(AZ9=4,3,IF(AZ9=3,1,0)))</f>
        <v>0</v>
      </c>
      <c r="BA8" s="135"/>
      <c r="BB8" s="135">
        <f>IF(BB9+BC9=0,"",IF(BB9=4,3,IF(BB9=3,1,0)))</f>
        <v>1</v>
      </c>
      <c r="BC8" s="135"/>
      <c r="BD8" s="135">
        <f>IF(BD9+BE9=0,"",IF(BD9=4,3,IF(BD9=3,1,0)))</f>
        <v>1</v>
      </c>
      <c r="BE8" s="135"/>
      <c r="BF8" s="182">
        <f>IF(BF9+BG9=0,"",IF(BF9=4,3,IF(BF9=3,1,0)))</f>
        <v>0</v>
      </c>
      <c r="BG8" s="182"/>
      <c r="BH8" s="135">
        <f>IF(BH9+BI9=0,"",IF(BH9=4,3,IF(BH9=3,1,0)))</f>
        <v>0</v>
      </c>
      <c r="BI8" s="135"/>
      <c r="BJ8" s="135">
        <f>IF(BJ9+BK9=0,"",IF(BJ9=4,3,IF(BJ9=3,1,0)))</f>
        <v>0</v>
      </c>
      <c r="BK8" s="135"/>
      <c r="BL8" s="135">
        <f>IF(BL9+BM9=0,"",IF(BL9=4,3,IF(BL9=3,1,0)))</f>
        <v>0</v>
      </c>
      <c r="BM8" s="135"/>
      <c r="BN8" s="182">
        <f>IF(BN9+BO9=0,"",IF(BN9=4,3,IF(BN9=3,1,0)))</f>
        <v>0</v>
      </c>
      <c r="BO8" s="182"/>
      <c r="BP8" s="182">
        <f>IF(BP9+BQ9=0,"",IF(BP9=4,3,IF(BP9=3,1,0)))</f>
        <v>0</v>
      </c>
      <c r="BQ8" s="182"/>
      <c r="BR8" s="182">
        <f>IF(BR9+BS9=0,"",IF(BR9=4,3,IF(BR9=3,1,0)))</f>
        <v>0</v>
      </c>
      <c r="BS8" s="182"/>
      <c r="BT8" s="182">
        <f>IF(BT9+BU9=0,"",IF(BT9=4,3,IF(BT9=3,1,0)))</f>
        <v>0</v>
      </c>
      <c r="BU8" s="182"/>
      <c r="BV8" s="243"/>
      <c r="BW8" s="1"/>
      <c r="BX8" s="150">
        <v>2</v>
      </c>
      <c r="BY8" s="153"/>
      <c r="BZ8" s="163" t="str">
        <f>IF(BZ9+CA9=0,"",IF(BZ9=4,3,IF(BZ9=3,1,0)))</f>
        <v/>
      </c>
      <c r="CA8" s="163"/>
      <c r="CB8" s="10" t="s">
        <v>27</v>
      </c>
      <c r="CC8" s="11"/>
      <c r="CD8" s="163" t="str">
        <f>IF(CD9+CE9=0,"",IF(CD9=4,3,IF(CD9=3,1,0)))</f>
        <v/>
      </c>
      <c r="CE8" s="163"/>
      <c r="CF8" s="163" t="str">
        <f>IF(CF9+CG9=0,"",IF(CF9=4,3,IF(CF9=3,1,0)))</f>
        <v/>
      </c>
      <c r="CG8" s="163"/>
      <c r="CH8" s="163" t="str">
        <f>IF(CH9+CI9=0,"",IF(CH9=4,3,IF(CH9=3,1,0)))</f>
        <v/>
      </c>
      <c r="CI8" s="163"/>
      <c r="CJ8" s="163" t="str">
        <f>IF(CJ9+CK9=0,"",IF(CJ9=4,3,IF(CJ9=3,1,0)))</f>
        <v/>
      </c>
      <c r="CK8" s="163"/>
      <c r="CL8" s="150">
        <f t="shared" ref="CL8" si="2">SUM(BZ8:CK8)</f>
        <v>0</v>
      </c>
      <c r="CM8" s="153"/>
      <c r="CN8" s="1"/>
      <c r="CO8" s="129">
        <f>IF($R8=1,$M8/2)+IF($R8=0,$M8)</f>
        <v>14</v>
      </c>
      <c r="CP8" s="126"/>
      <c r="CQ8" s="129">
        <f>IF($V8=1,$M8/2)+IF($V8=0,$M8)</f>
        <v>14</v>
      </c>
      <c r="CR8" s="129">
        <f>IF($X8=1,$M8/2)+IF($X8=0,$M8)</f>
        <v>7</v>
      </c>
      <c r="CS8" s="129">
        <f>IF($Z8=1,$M8/2)+IF($Z8=0,$M8)</f>
        <v>14</v>
      </c>
      <c r="CT8" s="129">
        <f>IF($AB8=1,$M8/2)+IF($AB8=0,$M8)</f>
        <v>0</v>
      </c>
      <c r="CU8" s="129">
        <f>IF($AD8=1,$M8/2)+IF($AD8=0,$M8)</f>
        <v>14</v>
      </c>
      <c r="CV8" s="129">
        <f>IF($AF8=1,$M8/2)+IF($AF8=0,$M8)</f>
        <v>7</v>
      </c>
      <c r="CW8" s="129">
        <f>IF($AH8=1,$M8/2)+IF($AH8=0,$M8)</f>
        <v>0</v>
      </c>
      <c r="CX8" s="129">
        <f>IF($AJ8=1,$M8/2)+IF($AJ8=0,$M8)</f>
        <v>7</v>
      </c>
      <c r="CY8" s="129">
        <f>IF($AL8=1,$M8/2)+IF($AL8=0,$M8)</f>
        <v>14</v>
      </c>
      <c r="CZ8" s="129">
        <f>IF($AN8=1,$M8/2)+IF($AN8=0,$M8)</f>
        <v>14</v>
      </c>
      <c r="DA8" s="129">
        <f>IF($AP8=1,$M8/2)+IF($AP8=0,$M8)</f>
        <v>14</v>
      </c>
      <c r="DB8" s="129">
        <f>IF($AR8=1,$M8/2)+IF($AR8=0,$M8)</f>
        <v>0</v>
      </c>
      <c r="DC8" s="129">
        <f>IF($AT8=1,$M8/2)+IF($AT8=0,$M8)</f>
        <v>14</v>
      </c>
      <c r="DD8" s="129">
        <f>IF($AV8=1,$M8/2)+IF($AV8=0,$M8)</f>
        <v>14</v>
      </c>
      <c r="DE8" s="129">
        <f>IF($AX8=1,$M8/2)+IF($AX8=0,$M8)</f>
        <v>14</v>
      </c>
      <c r="DF8" s="129">
        <f>IF($AZ8=1,$M8/2)+IF($AZ8=0,$M8)</f>
        <v>14</v>
      </c>
      <c r="DG8" s="129">
        <f>IF($BB8=1,$M8/2)+IF($BB8=0,$M8)</f>
        <v>7</v>
      </c>
      <c r="DH8" s="129">
        <f>IF($BD8=1,$M8/2)+IF($BD8=0,$M8)</f>
        <v>7</v>
      </c>
      <c r="DI8" s="129">
        <f>IF($BF8=1,$M8/2)+IF($BF8=0,$M8)</f>
        <v>14</v>
      </c>
      <c r="DJ8" s="129">
        <f>IF($BH8=1,$M8/2)+IF($BH8=0,$M8)</f>
        <v>14</v>
      </c>
      <c r="DK8" s="129">
        <f>IF($BJ8=1,$M8/2)+IF($BJ8=0,$M8)</f>
        <v>14</v>
      </c>
      <c r="DL8" s="129">
        <f>IF($BL8=1,$M8/2)+IF($BL8=0,$M8)</f>
        <v>14</v>
      </c>
      <c r="DM8" s="129">
        <f>IF($BN8=1,$M8/2)+IF($BN8=0,$M8)</f>
        <v>14</v>
      </c>
      <c r="DN8" s="129">
        <f>IF($BP8=1,$M8/2)+IF($BP8=0,$M8)</f>
        <v>14</v>
      </c>
      <c r="DO8" s="129">
        <f>IF($BR8=1,$M8/2)+IF($BR8=0,$M8)</f>
        <v>14</v>
      </c>
      <c r="DP8" s="129">
        <f>IF($BT8=1,$M8/2)+IF($BT8=0,$M8)</f>
        <v>14</v>
      </c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</row>
    <row r="9" spans="1:150" ht="11.25" customHeight="1" x14ac:dyDescent="0.25">
      <c r="A9" s="150"/>
      <c r="B9" s="151"/>
      <c r="C9" s="249"/>
      <c r="D9" s="209"/>
      <c r="E9" s="147"/>
      <c r="F9" s="147"/>
      <c r="G9" s="149"/>
      <c r="H9" s="145"/>
      <c r="I9" s="147"/>
      <c r="J9" s="147"/>
      <c r="K9" s="149"/>
      <c r="L9" s="149"/>
      <c r="M9" s="245"/>
      <c r="N9" s="239"/>
      <c r="O9" s="25">
        <f>SUM(R9,T9,V9,X9,Z9,AB9,AD9,AF9,AH9,AJ9,AL9,AN9,AP9,AR9,AT9,AV9,AX9,AZ9,BB9,BD9,BF9,BH9,BJ9,BL9,BN9,BP9,BR9,BT9)</f>
        <v>46</v>
      </c>
      <c r="P9" s="26">
        <f>SUM(S9,U9,W9,Y9,AA9,AC9,AE9,AG9,AI9,AK9,AM9,AO9,AQ9,AS9,AU9,AW9,AY9,BA9,BC9,BE9,BG9,BI9,BK9,BM9,BO9,BQ9,BS9,BU9)</f>
        <v>95</v>
      </c>
      <c r="Q9" s="149"/>
      <c r="R9" s="16">
        <v>1</v>
      </c>
      <c r="S9" s="17">
        <v>4</v>
      </c>
      <c r="T9" s="23"/>
      <c r="U9" s="24"/>
      <c r="V9" s="18">
        <v>2</v>
      </c>
      <c r="W9" s="17">
        <v>4</v>
      </c>
      <c r="X9" s="36">
        <v>3</v>
      </c>
      <c r="Y9" s="35">
        <v>3</v>
      </c>
      <c r="Z9" s="18">
        <v>2</v>
      </c>
      <c r="AA9" s="17">
        <v>4</v>
      </c>
      <c r="AB9" s="36">
        <v>4</v>
      </c>
      <c r="AC9" s="35">
        <v>1</v>
      </c>
      <c r="AD9" s="18">
        <v>1</v>
      </c>
      <c r="AE9" s="17">
        <v>4</v>
      </c>
      <c r="AF9" s="18">
        <v>3</v>
      </c>
      <c r="AG9" s="17">
        <v>3</v>
      </c>
      <c r="AH9" s="36">
        <v>4</v>
      </c>
      <c r="AI9" s="35">
        <v>2</v>
      </c>
      <c r="AJ9" s="18">
        <v>3</v>
      </c>
      <c r="AK9" s="17">
        <v>3</v>
      </c>
      <c r="AL9" s="36">
        <v>1</v>
      </c>
      <c r="AM9" s="35">
        <v>4</v>
      </c>
      <c r="AN9" s="18">
        <v>1</v>
      </c>
      <c r="AO9" s="17">
        <v>4</v>
      </c>
      <c r="AP9" s="25">
        <v>1</v>
      </c>
      <c r="AQ9" s="39">
        <v>4</v>
      </c>
      <c r="AR9" s="25">
        <v>4</v>
      </c>
      <c r="AS9" s="39">
        <v>1</v>
      </c>
      <c r="AT9" s="21">
        <v>0</v>
      </c>
      <c r="AU9" s="22">
        <v>4</v>
      </c>
      <c r="AV9" s="36">
        <v>1</v>
      </c>
      <c r="AW9" s="35">
        <v>4</v>
      </c>
      <c r="AX9" s="36">
        <v>1</v>
      </c>
      <c r="AY9" s="35">
        <v>4</v>
      </c>
      <c r="AZ9" s="21">
        <v>1</v>
      </c>
      <c r="BA9" s="22">
        <v>4</v>
      </c>
      <c r="BB9" s="21">
        <v>3</v>
      </c>
      <c r="BC9" s="22">
        <v>3</v>
      </c>
      <c r="BD9" s="21">
        <v>3</v>
      </c>
      <c r="BE9" s="22">
        <v>3</v>
      </c>
      <c r="BF9" s="36">
        <v>2</v>
      </c>
      <c r="BG9" s="35">
        <v>4</v>
      </c>
      <c r="BH9" s="21">
        <v>1</v>
      </c>
      <c r="BI9" s="22">
        <v>4</v>
      </c>
      <c r="BJ9" s="21">
        <v>0</v>
      </c>
      <c r="BK9" s="22">
        <v>4</v>
      </c>
      <c r="BL9" s="21">
        <v>0</v>
      </c>
      <c r="BM9" s="22">
        <v>4</v>
      </c>
      <c r="BN9" s="36">
        <v>0</v>
      </c>
      <c r="BO9" s="35">
        <v>4</v>
      </c>
      <c r="BP9" s="36">
        <v>2</v>
      </c>
      <c r="BQ9" s="35">
        <v>4</v>
      </c>
      <c r="BR9" s="36">
        <v>0</v>
      </c>
      <c r="BS9" s="35">
        <v>4</v>
      </c>
      <c r="BT9" s="36">
        <v>2</v>
      </c>
      <c r="BU9" s="35">
        <v>4</v>
      </c>
      <c r="BV9" s="243"/>
      <c r="BW9" s="1"/>
      <c r="BX9" s="150"/>
      <c r="BY9" s="153"/>
      <c r="BZ9" s="21"/>
      <c r="CA9" s="22"/>
      <c r="CB9" s="23"/>
      <c r="CC9" s="24"/>
      <c r="CD9" s="21"/>
      <c r="CE9" s="22"/>
      <c r="CF9" s="21"/>
      <c r="CG9" s="22"/>
      <c r="CH9" s="21"/>
      <c r="CI9" s="22"/>
      <c r="CJ9" s="21"/>
      <c r="CK9" s="22"/>
      <c r="CL9" s="150"/>
      <c r="CM9" s="153"/>
      <c r="CN9" s="1"/>
      <c r="CO9" s="129"/>
      <c r="CP9" s="126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</row>
    <row r="10" spans="1:150" ht="11.25" customHeight="1" x14ac:dyDescent="0.25">
      <c r="A10" s="150" t="s">
        <v>31</v>
      </c>
      <c r="B10" s="162" t="s">
        <v>173</v>
      </c>
      <c r="C10" s="233" t="s">
        <v>174</v>
      </c>
      <c r="D10" s="209"/>
      <c r="E10" s="146">
        <f>IF(G10="",0,IF(F10+G10&lt;1000,1000,F10+G10))</f>
        <v>1242.22</v>
      </c>
      <c r="F10" s="146">
        <f>IF(I10&gt;150,IF(H10&gt;=65,0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(15+50)%)*10),IF(I10&lt;-150,IF(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&lt;1,0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,SUM(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-(COUNT(AT10:BU10))*2*((G10-IF(SUM($G$34:$G$61)=0,0,(SUM($G$34:$G$61)/(COUNT($G$34:$G$61)))))/10+50)%)*10))</f>
        <v>48.220000000000013</v>
      </c>
      <c r="G10" s="148">
        <v>1194</v>
      </c>
      <c r="H10" s="144">
        <f t="shared" ref="H10" si="3">IF(COUNT(AT10:BU10)=0,0,SUM(IF(AT11=4,2,IF(AT11=3,1,0))+IF(AV11=4,2,IF(AV11=3,1,0))+IF(AX11=4,2,IF(AX11=3,1,0))+IF(AZ11=4,2,IF(AZ11=3,1,0))+IF(BB11=4,2,IF(BB11=3,1,0))+IF(BD11=4,2,IF(BD11=3,1,0))+IF(BF11=4,2,IF(BF11=3,1,0))+IF(BH11=4,2,IF(BH11=3,1,0))+IF(BJ11=4,2,IF(BJ11=3,1,0))+IF(BL11=4,2,IF(BL11=3,1,0))+IF(BN11=4,2,IF(BN11=3,1,0))+IF(BP11=4,2,IF(BP11=3,1,0))+IF(BR11=4,2,IF(BR11=3,1,0))+IF(BT11=4,2,IF(BT11=3,1,0)))/((COUNT(AT10:BU10))*2)%)</f>
        <v>64.285714285714278</v>
      </c>
      <c r="I10" s="146">
        <f t="shared" ref="I10" si="4">IF(G10="",0,G10-IF(SUM($G$34:$G$61)=0,0,(SUM($G$34:$G$61)/(COUNT($G$34:$G$61)))))</f>
        <v>-29.35714285714289</v>
      </c>
      <c r="J10" s="146">
        <f>IF(G10=0,0,(SUM($G$6:$G$61)-G10)/(COUNT($G$6:$G$61)-1))</f>
        <v>1208.7407407407406</v>
      </c>
      <c r="K10" s="148">
        <f>SUM(R10:AS10)</f>
        <v>15</v>
      </c>
      <c r="L10" s="148">
        <f t="shared" ref="L10" si="5">SUM(AT10:BU10)</f>
        <v>25</v>
      </c>
      <c r="M10" s="244">
        <f>SUM(L10+K10)</f>
        <v>40</v>
      </c>
      <c r="N10" s="238">
        <v>9</v>
      </c>
      <c r="O10" s="140">
        <f>IF(O11+P11&lt;1,0,SUM(O11/P11))</f>
        <v>1.1194029850746268</v>
      </c>
      <c r="P10" s="141"/>
      <c r="Q10" s="148">
        <f>CQ62</f>
        <v>504</v>
      </c>
      <c r="R10" s="180">
        <f>IF(R11+S11=0,"",IF(R11=4,3,IF(R11=3,1,0)))</f>
        <v>0</v>
      </c>
      <c r="S10" s="155"/>
      <c r="T10" s="182">
        <f>IF(T11+U11=0,"",IF(T11=4,3,IF(T11=3,1,0)))</f>
        <v>3</v>
      </c>
      <c r="U10" s="182"/>
      <c r="V10" s="156" t="s">
        <v>27</v>
      </c>
      <c r="W10" s="157"/>
      <c r="X10" s="182">
        <f>IF(X11+Y11=0,"",IF(X11=4,3,IF(X11=3,1,0)))</f>
        <v>3</v>
      </c>
      <c r="Y10" s="182"/>
      <c r="Z10" s="155">
        <f>IF(Z11+AA11=0,"",IF(Z11=4,3,IF(Z11=3,1,0)))</f>
        <v>1</v>
      </c>
      <c r="AA10" s="155"/>
      <c r="AB10" s="182">
        <f>IF(AB11+AC11=0,"",IF(AB11=4,3,IF(AB11=3,1,0)))</f>
        <v>3</v>
      </c>
      <c r="AC10" s="182"/>
      <c r="AD10" s="155">
        <f>IF(AD11+AE11=0,"",IF(AD11=4,3,IF(AD11=3,1,0)))</f>
        <v>1</v>
      </c>
      <c r="AE10" s="155"/>
      <c r="AF10" s="155">
        <f>IF(AF11+AG11=0,"",IF(AF11=4,3,IF(AF11=3,1,0)))</f>
        <v>0</v>
      </c>
      <c r="AG10" s="155"/>
      <c r="AH10" s="182">
        <f>IF(AH11+AI11=0,"",IF(AH11=4,3,IF(AH11=3,1,0)))</f>
        <v>0</v>
      </c>
      <c r="AI10" s="182"/>
      <c r="AJ10" s="155">
        <f>IF(AJ11+AK11=0,"",IF(AJ11=4,3,IF(AJ11=3,1,0)))</f>
        <v>1</v>
      </c>
      <c r="AK10" s="155"/>
      <c r="AL10" s="182">
        <f>IF(AL11+AM11=0,"",IF(AL11=4,3,IF(AL11=3,1,0)))</f>
        <v>1</v>
      </c>
      <c r="AM10" s="182"/>
      <c r="AN10" s="155">
        <f>IF(AN11+AO11=0,"",IF(AN11=4,3,IF(AN11=3,1,0)))</f>
        <v>1</v>
      </c>
      <c r="AO10" s="155"/>
      <c r="AP10" s="246">
        <f>IF(AP11+AQ11=0,"",IF(AP11=4,3,IF(AP11=3,1,0)))</f>
        <v>0</v>
      </c>
      <c r="AQ10" s="246"/>
      <c r="AR10" s="246">
        <f>IF(AR11+AS11=0,"",IF(AR11=4,3,IF(AR11=3,1,0)))</f>
        <v>1</v>
      </c>
      <c r="AS10" s="246"/>
      <c r="AT10" s="155">
        <f>IF(AT11+AU11=0,"",IF(AT11=4,3,IF(AT11=3,1,0)))</f>
        <v>3</v>
      </c>
      <c r="AU10" s="155"/>
      <c r="AV10" s="182">
        <f>IF(AV11+AW11=0,"",IF(AV11=4,3,IF(AV11=3,1,0)))</f>
        <v>3</v>
      </c>
      <c r="AW10" s="182"/>
      <c r="AX10" s="182">
        <f>IF(AX11+AY11=0,"",IF(AX11=4,3,IF(AX11=3,1,0)))</f>
        <v>3</v>
      </c>
      <c r="AY10" s="182"/>
      <c r="AZ10" s="155">
        <f>IF(AZ11+BA11=0,"",IF(AZ11=4,3,IF(AZ11=3,1,0)))</f>
        <v>3</v>
      </c>
      <c r="BA10" s="155"/>
      <c r="BB10" s="155">
        <f>IF(BB11+BC11=0,"",IF(BB11=4,3,IF(BB11=3,1,0)))</f>
        <v>3</v>
      </c>
      <c r="BC10" s="155"/>
      <c r="BD10" s="155">
        <f>IF(BD11+BE11=0,"",IF(BD11=4,3,IF(BD11=3,1,0)))</f>
        <v>3</v>
      </c>
      <c r="BE10" s="155"/>
      <c r="BF10" s="182">
        <f>IF(BF11+BG11=0,"",IF(BF11=4,3,IF(BF11=3,1,0)))</f>
        <v>1</v>
      </c>
      <c r="BG10" s="182"/>
      <c r="BH10" s="155">
        <f>IF(BH11+BI11=0,"",IF(BH11=4,3,IF(BH11=3,1,0)))</f>
        <v>0</v>
      </c>
      <c r="BI10" s="155"/>
      <c r="BJ10" s="155">
        <f>IF(BJ11+BK11=0,"",IF(BJ11=4,3,IF(BJ11=3,1,0)))</f>
        <v>1</v>
      </c>
      <c r="BK10" s="155"/>
      <c r="BL10" s="155">
        <f>IF(BL11+BM11=0,"",IF(BL11=4,3,IF(BL11=3,1,0)))</f>
        <v>0</v>
      </c>
      <c r="BM10" s="155"/>
      <c r="BN10" s="182">
        <f>IF(BN11+BO11=0,"",IF(BN11=4,3,IF(BN11=3,1,0)))</f>
        <v>1</v>
      </c>
      <c r="BO10" s="182"/>
      <c r="BP10" s="182">
        <f>IF(BP11+BQ11=0,"",IF(BP11=4,3,IF(BP11=3,1,0)))</f>
        <v>3</v>
      </c>
      <c r="BQ10" s="182"/>
      <c r="BR10" s="182">
        <f>IF(BR11+BS11=0,"",IF(BR11=4,3,IF(BR11=3,1,0)))</f>
        <v>0</v>
      </c>
      <c r="BS10" s="182"/>
      <c r="BT10" s="182">
        <f>IF(BT11+BU11=0,"",IF(BT11=4,3,IF(BT11=3,1,0)))</f>
        <v>1</v>
      </c>
      <c r="BU10" s="182"/>
      <c r="BV10" s="243">
        <v>17</v>
      </c>
      <c r="BW10" s="1"/>
      <c r="BX10" s="150">
        <v>3</v>
      </c>
      <c r="BY10" s="153"/>
      <c r="BZ10" s="163" t="str">
        <f>IF(BZ11+CA11=0,"",IF(BZ11=4,3,IF(BZ11=3,1,0)))</f>
        <v/>
      </c>
      <c r="CA10" s="163"/>
      <c r="CB10" s="163" t="str">
        <f>IF(CB11+CC11=0,"",IF(CB11=4,3,IF(CB11=3,1,0)))</f>
        <v/>
      </c>
      <c r="CC10" s="163"/>
      <c r="CD10" s="10" t="s">
        <v>27</v>
      </c>
      <c r="CE10" s="11"/>
      <c r="CF10" s="163" t="str">
        <f>IF(CF11+CG11=0,"",IF(CF11=4,3,IF(CF11=3,1,0)))</f>
        <v/>
      </c>
      <c r="CG10" s="163"/>
      <c r="CH10" s="163" t="str">
        <f>IF(CH11+CI11=0,"",IF(CH11=4,3,IF(CH11=3,1,0)))</f>
        <v/>
      </c>
      <c r="CI10" s="163"/>
      <c r="CJ10" s="163" t="str">
        <f>IF(CJ11+CK11=0,"",IF(CJ11=4,3,IF(CJ11=3,1,0)))</f>
        <v/>
      </c>
      <c r="CK10" s="163"/>
      <c r="CL10" s="150">
        <f t="shared" ref="CL10" si="6">SUM(BZ10:CK10)</f>
        <v>0</v>
      </c>
      <c r="CM10" s="153"/>
      <c r="CN10" s="1"/>
      <c r="CO10" s="129">
        <f>IF($R10=1,$M10/2)+IF($R10=0,$M10)</f>
        <v>40</v>
      </c>
      <c r="CP10" s="129">
        <f>IF($T10=1,$M10/2)+IF($T10=0,$M10)</f>
        <v>0</v>
      </c>
      <c r="CQ10" s="126"/>
      <c r="CR10" s="129">
        <f>IF($X10=1,$M10/2)+IF($X10=0,$M10)</f>
        <v>0</v>
      </c>
      <c r="CS10" s="129">
        <f>IF($Z10=1,$M10/2)+IF($Z10=0,$M10)</f>
        <v>20</v>
      </c>
      <c r="CT10" s="129">
        <f>IF($AB10=1,$M10/2)+IF($AB10=0,$M10)</f>
        <v>0</v>
      </c>
      <c r="CU10" s="129">
        <f>IF($AD10=1,$M10/2)+IF($AD10=0,$M10)</f>
        <v>20</v>
      </c>
      <c r="CV10" s="129">
        <f>IF($AF10=1,$M10/2)+IF($AF10=0,$M10)</f>
        <v>40</v>
      </c>
      <c r="CW10" s="129">
        <f>IF($AH10=1,$M10/2)+IF($AH10=0,$M10)</f>
        <v>40</v>
      </c>
      <c r="CX10" s="129">
        <f>IF($AJ10=1,$M10/2)+IF($AJ10=0,$M10)</f>
        <v>20</v>
      </c>
      <c r="CY10" s="129">
        <f>IF($AL10=1,$M10/2)+IF($AL10=0,$M10)</f>
        <v>20</v>
      </c>
      <c r="CZ10" s="129">
        <f>IF($AN10=1,$M10/2)+IF($AN10=0,$M10)</f>
        <v>20</v>
      </c>
      <c r="DA10" s="129">
        <f>IF($AP10=1,$M10/2)+IF($AP10=0,$M10)</f>
        <v>40</v>
      </c>
      <c r="DB10" s="129">
        <f>IF($AR10=1,$M10/2)+IF($AR10=0,$M10)</f>
        <v>20</v>
      </c>
      <c r="DC10" s="129">
        <f>IF($AT10=1,$M10/2)+IF($AT10=0,$M10)</f>
        <v>0</v>
      </c>
      <c r="DD10" s="129">
        <f>IF($AV10=1,$M10/2)+IF($AV10=0,$M10)</f>
        <v>0</v>
      </c>
      <c r="DE10" s="129">
        <f>IF($AX10=1,$M10/2)+IF($AX10=0,$M10)</f>
        <v>0</v>
      </c>
      <c r="DF10" s="129">
        <f>IF($AZ10=1,$M10/2)+IF($AZ10=0,$M10)</f>
        <v>0</v>
      </c>
      <c r="DG10" s="129">
        <f>IF($BB10=1,$M10/2)+IF($BB10=0,$M10)</f>
        <v>0</v>
      </c>
      <c r="DH10" s="129">
        <f>IF($BD10=1,$M10/2)+IF($BD10=0,$M10)</f>
        <v>0</v>
      </c>
      <c r="DI10" s="129">
        <f>IF($BF10=1,$M10/2)+IF($BF10=0,$M10)</f>
        <v>20</v>
      </c>
      <c r="DJ10" s="129">
        <f>IF($BH10=1,$M10/2)+IF($BH10=0,$M10)</f>
        <v>40</v>
      </c>
      <c r="DK10" s="129">
        <f>IF($BJ10=1,$M10/2)+IF($BJ10=0,$M10)</f>
        <v>20</v>
      </c>
      <c r="DL10" s="129">
        <f>IF($BL10=1,$M10/2)+IF($BL10=0,$M10)</f>
        <v>40</v>
      </c>
      <c r="DM10" s="129">
        <f>IF($BN10=1,$M10/2)+IF($BN10=0,$M10)</f>
        <v>20</v>
      </c>
      <c r="DN10" s="129">
        <f>IF($BP10=1,$M10/2)+IF($BP10=0,$M10)</f>
        <v>0</v>
      </c>
      <c r="DO10" s="129">
        <f>IF($BR10=1,$M10/2)+IF($BR10=0,$M10)</f>
        <v>40</v>
      </c>
      <c r="DP10" s="129">
        <f>IF($BT10=1,$M10/2)+IF($BT10=0,$M10)</f>
        <v>20</v>
      </c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</row>
    <row r="11" spans="1:150" ht="11.25" customHeight="1" x14ac:dyDescent="0.25">
      <c r="A11" s="150"/>
      <c r="B11" s="162"/>
      <c r="C11" s="233"/>
      <c r="D11" s="209"/>
      <c r="E11" s="147"/>
      <c r="F11" s="147"/>
      <c r="G11" s="149"/>
      <c r="H11" s="145"/>
      <c r="I11" s="147"/>
      <c r="J11" s="147"/>
      <c r="K11" s="149"/>
      <c r="L11" s="149"/>
      <c r="M11" s="245"/>
      <c r="N11" s="239"/>
      <c r="O11" s="25">
        <f>SUM(R11,T11,V11,X11,Z11,AB11,AD11,AF11,AH11,AJ11,AL11,AN11,AP11,AR11,AT11,AV11,AX11,AZ11,BB11,BD11,BF11,BH11,BJ11,BL11,BN11,BP11,BR11,BT11)</f>
        <v>75</v>
      </c>
      <c r="P11" s="26">
        <f>SUM(S11,U11,W11,Y11,AA11,AC11,AE11,AG11,AI11,AK11,AM11,AO11,AQ11,AS11,AU11,AW11,AY11,BA11,BC11,BE11,BG11,BI11,BK11,BM11,BO11,BQ11,BS11,BU11)</f>
        <v>67</v>
      </c>
      <c r="Q11" s="149"/>
      <c r="R11" s="29">
        <v>0</v>
      </c>
      <c r="S11" s="20">
        <v>4</v>
      </c>
      <c r="T11" s="36">
        <v>4</v>
      </c>
      <c r="U11" s="35">
        <v>2</v>
      </c>
      <c r="V11" s="14"/>
      <c r="W11" s="15"/>
      <c r="X11" s="36">
        <v>4</v>
      </c>
      <c r="Y11" s="35">
        <v>0</v>
      </c>
      <c r="Z11" s="19">
        <v>3</v>
      </c>
      <c r="AA11" s="20">
        <v>3</v>
      </c>
      <c r="AB11" s="36">
        <v>4</v>
      </c>
      <c r="AC11" s="35">
        <v>2</v>
      </c>
      <c r="AD11" s="19">
        <v>3</v>
      </c>
      <c r="AE11" s="20">
        <v>3</v>
      </c>
      <c r="AF11" s="19">
        <v>0</v>
      </c>
      <c r="AG11" s="20">
        <v>4</v>
      </c>
      <c r="AH11" s="36">
        <v>2</v>
      </c>
      <c r="AI11" s="35">
        <v>4</v>
      </c>
      <c r="AJ11" s="19">
        <v>3</v>
      </c>
      <c r="AK11" s="20">
        <v>3</v>
      </c>
      <c r="AL11" s="36">
        <v>3</v>
      </c>
      <c r="AM11" s="35">
        <v>3</v>
      </c>
      <c r="AN11" s="19">
        <v>3</v>
      </c>
      <c r="AO11" s="20">
        <v>3</v>
      </c>
      <c r="AP11" s="25">
        <v>2</v>
      </c>
      <c r="AQ11" s="39">
        <v>4</v>
      </c>
      <c r="AR11" s="25">
        <v>3</v>
      </c>
      <c r="AS11" s="39">
        <v>3</v>
      </c>
      <c r="AT11" s="19">
        <v>4</v>
      </c>
      <c r="AU11" s="20">
        <v>2</v>
      </c>
      <c r="AV11" s="36">
        <v>4</v>
      </c>
      <c r="AW11" s="35">
        <v>1</v>
      </c>
      <c r="AX11" s="36">
        <v>4</v>
      </c>
      <c r="AY11" s="35">
        <v>1</v>
      </c>
      <c r="AZ11" s="19">
        <v>4</v>
      </c>
      <c r="BA11" s="20">
        <v>0</v>
      </c>
      <c r="BB11" s="19">
        <v>4</v>
      </c>
      <c r="BC11" s="20">
        <v>1</v>
      </c>
      <c r="BD11" s="19">
        <v>4</v>
      </c>
      <c r="BE11" s="20">
        <v>0</v>
      </c>
      <c r="BF11" s="36">
        <v>3</v>
      </c>
      <c r="BG11" s="35">
        <v>3</v>
      </c>
      <c r="BH11" s="19">
        <v>0</v>
      </c>
      <c r="BI11" s="20">
        <v>4</v>
      </c>
      <c r="BJ11" s="19">
        <v>3</v>
      </c>
      <c r="BK11" s="20">
        <v>3</v>
      </c>
      <c r="BL11" s="19">
        <v>0</v>
      </c>
      <c r="BM11" s="20">
        <v>4</v>
      </c>
      <c r="BN11" s="36">
        <v>3</v>
      </c>
      <c r="BO11" s="35">
        <v>3</v>
      </c>
      <c r="BP11" s="36">
        <v>4</v>
      </c>
      <c r="BQ11" s="35">
        <v>0</v>
      </c>
      <c r="BR11" s="36">
        <v>1</v>
      </c>
      <c r="BS11" s="35">
        <v>4</v>
      </c>
      <c r="BT11" s="36">
        <v>3</v>
      </c>
      <c r="BU11" s="35">
        <v>3</v>
      </c>
      <c r="BV11" s="243"/>
      <c r="BW11" s="1"/>
      <c r="BX11" s="150"/>
      <c r="BY11" s="153"/>
      <c r="BZ11" s="21"/>
      <c r="CA11" s="22"/>
      <c r="CB11" s="21"/>
      <c r="CC11" s="22"/>
      <c r="CD11" s="23"/>
      <c r="CE11" s="24"/>
      <c r="CF11" s="21"/>
      <c r="CG11" s="22"/>
      <c r="CH11" s="21"/>
      <c r="CI11" s="22"/>
      <c r="CJ11" s="21"/>
      <c r="CK11" s="22"/>
      <c r="CL11" s="150"/>
      <c r="CM11" s="153"/>
      <c r="CN11" s="1"/>
      <c r="CO11" s="129"/>
      <c r="CP11" s="129"/>
      <c r="CQ11" s="126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</row>
    <row r="12" spans="1:150" ht="11.25" customHeight="1" x14ac:dyDescent="0.25">
      <c r="A12" s="150" t="s">
        <v>35</v>
      </c>
      <c r="B12" s="159" t="s">
        <v>175</v>
      </c>
      <c r="C12" s="233" t="s">
        <v>172</v>
      </c>
      <c r="D12" s="209"/>
      <c r="E12" s="146">
        <f t="shared" ref="E12" si="7">IF(G12="",0,IF(F12+G12&lt;1000,1000,F12+G12))</f>
        <v>1109.9000000000001</v>
      </c>
      <c r="F12" s="146">
        <f>IF(I12&gt;150,IF(H12&gt;=65,0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(15+50)%)*10),IF(I12&lt;-150,IF(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&lt;1,0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,SUM(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-(COUNT(AT12:BU12))*2*((G12-IF(SUM($G$34:$G$61)=0,0,(SUM($G$34:$G$61)/(COUNT($G$34:$G$61)))))/10+50)%)*10))</f>
        <v>-53.099999999999966</v>
      </c>
      <c r="G12" s="148">
        <v>1163</v>
      </c>
      <c r="H12" s="144">
        <f t="shared" ref="H12" si="8">IF(COUNT(AT12:BU12)=0,0,SUM(IF(AT13=4,2,IF(AT13=3,1,0))+IF(AV13=4,2,IF(AV13=3,1,0))+IF(AX13=4,2,IF(AX13=3,1,0))+IF(AZ13=4,2,IF(AZ13=3,1,0))+IF(BB13=4,2,IF(BB13=3,1,0))+IF(BD13=4,2,IF(BD13=3,1,0))+IF(BF13=4,2,IF(BF13=3,1,0))+IF(BH13=4,2,IF(BH13=3,1,0))+IF(BJ13=4,2,IF(BJ13=3,1,0))+IF(BL13=4,2,IF(BL13=3,1,0))+IF(BN13=4,2,IF(BN13=3,1,0))+IF(BP13=4,2,IF(BP13=3,1,0))+IF(BR13=4,2,IF(BR13=3,1,0))+IF(BT13=4,2,IF(BT13=3,1,0)))/((COUNT(AT12:BU12))*2)%)</f>
        <v>24.999999999999996</v>
      </c>
      <c r="I12" s="146">
        <f t="shared" ref="I12" si="9">IF(G12="",0,G12-IF(SUM($G$34:$G$61)=0,0,(SUM($G$34:$G$61)/(COUNT($G$34:$G$61)))))</f>
        <v>-60.35714285714289</v>
      </c>
      <c r="J12" s="146">
        <f>IF(G12=0,0,(SUM($G$6:$G$61)-G12)/(COUNT($G$6:$G$61)-1))</f>
        <v>1209.8888888888889</v>
      </c>
      <c r="K12" s="148">
        <f>SUM(R12:AS12)</f>
        <v>16</v>
      </c>
      <c r="L12" s="148">
        <f t="shared" ref="L12" si="10">SUM(AT12:BU12)</f>
        <v>9</v>
      </c>
      <c r="M12" s="244">
        <f>SUM(L12+K12)</f>
        <v>25</v>
      </c>
      <c r="N12" s="238">
        <v>22</v>
      </c>
      <c r="O12" s="140">
        <f>IF(O13+P13&lt;1,0,SUM(O13/P13))</f>
        <v>0.67816091954022983</v>
      </c>
      <c r="P12" s="141"/>
      <c r="Q12" s="148">
        <f>CR62</f>
        <v>302</v>
      </c>
      <c r="R12" s="177">
        <f>IF(R13+S13=0,"",IF(R13=4,3,IF(R13=3,1,0)))</f>
        <v>0</v>
      </c>
      <c r="S12" s="131"/>
      <c r="T12" s="182">
        <f>IF(T13+U13=0,"",IF(T13=4,3,IF(T13=3,1,0)))</f>
        <v>1</v>
      </c>
      <c r="U12" s="182"/>
      <c r="V12" s="131">
        <f>IF(V13+W13=0,"",IF(V13=4,3,IF(V13=3,1,0)))</f>
        <v>0</v>
      </c>
      <c r="W12" s="131"/>
      <c r="X12" s="203" t="s">
        <v>27</v>
      </c>
      <c r="Y12" s="204"/>
      <c r="Z12" s="131">
        <f>IF(Z13+AA13=0,"",IF(Z13=4,3,IF(Z13=3,1,0)))</f>
        <v>1</v>
      </c>
      <c r="AA12" s="131"/>
      <c r="AB12" s="182">
        <f>IF(AB13+AC13=0,"",IF(AB13=4,3,IF(AB13=3,1,0)))</f>
        <v>0</v>
      </c>
      <c r="AC12" s="182"/>
      <c r="AD12" s="131">
        <f>IF(AD13+AE13=0,"",IF(AD13=4,3,IF(AD13=3,1,0)))</f>
        <v>0</v>
      </c>
      <c r="AE12" s="131"/>
      <c r="AF12" s="131">
        <f>IF(AF13+AG13=0,"",IF(AF13=4,3,IF(AF13=3,1,0)))</f>
        <v>3</v>
      </c>
      <c r="AG12" s="131"/>
      <c r="AH12" s="182">
        <f>IF(AH13+AI13=0,"",IF(AH13=4,3,IF(AH13=3,1,0)))</f>
        <v>1</v>
      </c>
      <c r="AI12" s="182"/>
      <c r="AJ12" s="131">
        <f>IF(AJ13+AK13=0,"",IF(AJ13=4,3,IF(AJ13=3,1,0)))</f>
        <v>3</v>
      </c>
      <c r="AK12" s="131"/>
      <c r="AL12" s="182">
        <f>IF(AL13+AM13=0,"",IF(AL13=4,3,IF(AL13=3,1,0)))</f>
        <v>3</v>
      </c>
      <c r="AM12" s="182"/>
      <c r="AN12" s="131">
        <f>IF(AN13+AO13=0,"",IF(AN13=4,3,IF(AN13=3,1,0)))</f>
        <v>0</v>
      </c>
      <c r="AO12" s="131"/>
      <c r="AP12" s="246">
        <f>IF(AP13+AQ13=0,"",IF(AP13=4,3,IF(AP13=3,1,0)))</f>
        <v>3</v>
      </c>
      <c r="AQ12" s="246"/>
      <c r="AR12" s="246">
        <f>IF(AR13+AS13=0,"",IF(AR13=4,3,IF(AR13=3,1,0)))</f>
        <v>1</v>
      </c>
      <c r="AS12" s="246"/>
      <c r="AT12" s="135">
        <f>IF(AT13+AU13=0,"",IF(AT13=4,3,IF(AT13=3,1,0)))</f>
        <v>0</v>
      </c>
      <c r="AU12" s="135"/>
      <c r="AV12" s="182">
        <f>IF(AV13+AW13=0,"",IF(AV13=4,3,IF(AV13=3,1,0)))</f>
        <v>3</v>
      </c>
      <c r="AW12" s="182"/>
      <c r="AX12" s="182">
        <f>IF(AX13+AY13=0,"",IF(AX13=4,3,IF(AX13=3,1,0)))</f>
        <v>0</v>
      </c>
      <c r="AY12" s="182"/>
      <c r="AZ12" s="135">
        <f>IF(AZ13+BA13=0,"",IF(AZ13=4,3,IF(AZ13=3,1,0)))</f>
        <v>0</v>
      </c>
      <c r="BA12" s="135"/>
      <c r="BB12" s="135">
        <f>IF(BB13+BC13=0,"",IF(BB13=4,3,IF(BB13=3,1,0)))</f>
        <v>1</v>
      </c>
      <c r="BC12" s="135"/>
      <c r="BD12" s="135">
        <f>IF(BD13+BE13=0,"",IF(BD13=4,3,IF(BD13=3,1,0)))</f>
        <v>0</v>
      </c>
      <c r="BE12" s="135"/>
      <c r="BF12" s="182">
        <f>IF(BF13+BG13=0,"",IF(BF13=4,3,IF(BF13=3,1,0)))</f>
        <v>0</v>
      </c>
      <c r="BG12" s="182"/>
      <c r="BH12" s="135">
        <f>IF(BH13+BI13=0,"",IF(BH13=4,3,IF(BH13=3,1,0)))</f>
        <v>0</v>
      </c>
      <c r="BI12" s="135"/>
      <c r="BJ12" s="135">
        <f>IF(BJ13+BK13=0,"",IF(BJ13=4,3,IF(BJ13=3,1,0)))</f>
        <v>0</v>
      </c>
      <c r="BK12" s="135"/>
      <c r="BL12" s="135">
        <f>IF(BL13+BM13=0,"",IF(BL13=4,3,IF(BL13=3,1,0)))</f>
        <v>3</v>
      </c>
      <c r="BM12" s="135"/>
      <c r="BN12" s="182">
        <f>IF(BN13+BO13=0,"",IF(BN13=4,3,IF(BN13=3,1,0)))</f>
        <v>1</v>
      </c>
      <c r="BO12" s="182"/>
      <c r="BP12" s="182">
        <f>IF(BP13+BQ13=0,"",IF(BP13=4,3,IF(BP13=3,1,0)))</f>
        <v>0</v>
      </c>
      <c r="BQ12" s="182"/>
      <c r="BR12" s="182">
        <f>IF(BR13+BS13=0,"",IF(BR13=4,3,IF(BR13=3,1,0)))</f>
        <v>0</v>
      </c>
      <c r="BS12" s="182"/>
      <c r="BT12" s="182">
        <f>IF(BT13+BU13=0,"",IF(BT13=4,3,IF(BT13=3,1,0)))</f>
        <v>1</v>
      </c>
      <c r="BU12" s="182"/>
      <c r="BV12" s="243"/>
      <c r="BW12" s="1"/>
      <c r="BX12" s="150">
        <v>4</v>
      </c>
      <c r="BY12" s="153"/>
      <c r="BZ12" s="163" t="str">
        <f>IF(BZ13+CA13=0,"",IF(BZ13=4,3,IF(BZ13=3,1,0)))</f>
        <v/>
      </c>
      <c r="CA12" s="163"/>
      <c r="CB12" s="163" t="str">
        <f>IF(CB13+CC13=0,"",IF(CB13=4,3,IF(CB13=3,1,0)))</f>
        <v/>
      </c>
      <c r="CC12" s="163"/>
      <c r="CD12" s="163" t="str">
        <f>IF(CD13+CE13=0,"",IF(CD13=4,3,IF(CD13=3,1,0)))</f>
        <v/>
      </c>
      <c r="CE12" s="163"/>
      <c r="CF12" s="10" t="s">
        <v>27</v>
      </c>
      <c r="CG12" s="11"/>
      <c r="CH12" s="163" t="str">
        <f>IF(CH13+CI13=0,"",IF(CH13=4,3,IF(CH13=3,1,0)))</f>
        <v/>
      </c>
      <c r="CI12" s="163"/>
      <c r="CJ12" s="163" t="str">
        <f>IF(CJ13+CK13=0,"",IF(CJ13=4,3,IF(CJ13=3,1,0)))</f>
        <v/>
      </c>
      <c r="CK12" s="163"/>
      <c r="CL12" s="150">
        <f t="shared" ref="CL12" si="11">SUM(BZ12:CK12)</f>
        <v>0</v>
      </c>
      <c r="CM12" s="153"/>
      <c r="CN12" s="1"/>
      <c r="CO12" s="129">
        <f>IF($R12=1,$M12/2)+IF($R12=0,$M12)</f>
        <v>25</v>
      </c>
      <c r="CP12" s="129">
        <f>IF($T12=1,$M12/2)+IF($T12=0,$M12)</f>
        <v>12.5</v>
      </c>
      <c r="CQ12" s="129">
        <f>IF($V12=1,$M12/2)+IF($V12=0,$M12)</f>
        <v>25</v>
      </c>
      <c r="CR12" s="126"/>
      <c r="CS12" s="129">
        <f>IF($Z12=1,$M12/2)+IF($Z12=0,$M12)</f>
        <v>12.5</v>
      </c>
      <c r="CT12" s="129">
        <f>IF($AB12=1,$M12/2)+IF($AB12=0,$M12)</f>
        <v>25</v>
      </c>
      <c r="CU12" s="129">
        <f>IF($AD12=1,$M12/2)+IF($AD12=0,$M12)</f>
        <v>25</v>
      </c>
      <c r="CV12" s="129">
        <f>IF($AF12=1,$M12/2)+IF($AF12=0,$M12)</f>
        <v>0</v>
      </c>
      <c r="CW12" s="129">
        <f>IF($AH12=1,$M12/2)+IF($AH12=0,$M12)</f>
        <v>12.5</v>
      </c>
      <c r="CX12" s="129">
        <f>IF($AJ12=1,$M12/2)+IF($AJ12=0,$M12)</f>
        <v>0</v>
      </c>
      <c r="CY12" s="129">
        <f>IF($AL12=1,$M12/2)+IF($AL12=0,$M12)</f>
        <v>0</v>
      </c>
      <c r="CZ12" s="129">
        <f>IF($AN12=1,$M12/2)+IF($AN12=0,$M12)</f>
        <v>25</v>
      </c>
      <c r="DA12" s="129">
        <f>IF($AP12=1,$M12/2)+IF($AP12=0,$M12)</f>
        <v>0</v>
      </c>
      <c r="DB12" s="129">
        <f>IF($AR12=1,$M12/2)+IF($AR12=0,$M12)</f>
        <v>12.5</v>
      </c>
      <c r="DC12" s="129">
        <f>IF($AT12=1,$M12/2)+IF($AT12=0,$M12)</f>
        <v>25</v>
      </c>
      <c r="DD12" s="129">
        <f>IF($AV12=1,$M12/2)+IF($AV12=0,$M12)</f>
        <v>0</v>
      </c>
      <c r="DE12" s="129">
        <f>IF($AX12=1,$M12/2)+IF($AX12=0,$M12)</f>
        <v>25</v>
      </c>
      <c r="DF12" s="129">
        <f>IF($AZ12=1,$M12/2)+IF($AZ12=0,$M12)</f>
        <v>25</v>
      </c>
      <c r="DG12" s="129">
        <f>IF($BB12=1,$M12/2)+IF($BB12=0,$M12)</f>
        <v>12.5</v>
      </c>
      <c r="DH12" s="129">
        <f>IF($BD12=1,$M12/2)+IF($BD12=0,$M12)</f>
        <v>25</v>
      </c>
      <c r="DI12" s="129">
        <f>IF($BF12=1,$M12/2)+IF($BF12=0,$M12)</f>
        <v>25</v>
      </c>
      <c r="DJ12" s="129">
        <f>IF($BH12=1,$M12/2)+IF($BH12=0,$M12)</f>
        <v>25</v>
      </c>
      <c r="DK12" s="129">
        <f>IF($BJ12=1,$M12/2)+IF($BJ12=0,$M12)</f>
        <v>25</v>
      </c>
      <c r="DL12" s="129">
        <f>IF($BL12=1,$M12/2)+IF($BL12=0,$M12)</f>
        <v>0</v>
      </c>
      <c r="DM12" s="129">
        <f>IF($BN12=1,$M12/2)+IF($BN12=0,$M12)</f>
        <v>12.5</v>
      </c>
      <c r="DN12" s="129">
        <f>IF($BP12=1,$M12/2)+IF($BP12=0,$M12)</f>
        <v>25</v>
      </c>
      <c r="DO12" s="129">
        <f>IF($BR12=1,$M12/2)+IF($BR12=0,$M12)</f>
        <v>25</v>
      </c>
      <c r="DP12" s="129">
        <f>IF($BT12=1,$M12/2)+IF($BT12=0,$M12)</f>
        <v>12.5</v>
      </c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</row>
    <row r="13" spans="1:150" ht="11.25" customHeight="1" x14ac:dyDescent="0.25">
      <c r="A13" s="150"/>
      <c r="B13" s="159"/>
      <c r="C13" s="233"/>
      <c r="D13" s="209"/>
      <c r="E13" s="147"/>
      <c r="F13" s="147"/>
      <c r="G13" s="149"/>
      <c r="H13" s="145"/>
      <c r="I13" s="147"/>
      <c r="J13" s="147"/>
      <c r="K13" s="149"/>
      <c r="L13" s="149"/>
      <c r="M13" s="245"/>
      <c r="N13" s="239"/>
      <c r="O13" s="12">
        <f>SUM(R13,T13,V13,X13,Z13,AB13,AD13,AF13,AH13,AJ13,AL13,AN13,AP13,AR13,AT13,AV13,AX13,AZ13,BB13,BD13,BF13,BH13,BJ13,BL13,BN13,BP13,BR13,BT13)</f>
        <v>59</v>
      </c>
      <c r="P13" s="13">
        <f>SUM(S13,U13,W13,Y13,AA13,AC13,AE13,AG13,AI13,AK13,AM13,AO13,AQ13,AS13,AU13,AW13,AY13,BA13,BC13,BE13,BG13,BI13,BK13,BM13,BO13,BQ13,BS13,BU13)</f>
        <v>87</v>
      </c>
      <c r="Q13" s="149"/>
      <c r="R13" s="16">
        <v>2</v>
      </c>
      <c r="S13" s="17">
        <v>4</v>
      </c>
      <c r="T13" s="36">
        <v>3</v>
      </c>
      <c r="U13" s="35">
        <v>3</v>
      </c>
      <c r="V13" s="18">
        <v>0</v>
      </c>
      <c r="W13" s="17">
        <v>4</v>
      </c>
      <c r="X13" s="23"/>
      <c r="Y13" s="24"/>
      <c r="Z13" s="18">
        <v>3</v>
      </c>
      <c r="AA13" s="17">
        <v>3</v>
      </c>
      <c r="AB13" s="36">
        <v>0</v>
      </c>
      <c r="AC13" s="35">
        <v>4</v>
      </c>
      <c r="AD13" s="18">
        <v>0</v>
      </c>
      <c r="AE13" s="17">
        <v>4</v>
      </c>
      <c r="AF13" s="18">
        <v>4</v>
      </c>
      <c r="AG13" s="17">
        <v>2</v>
      </c>
      <c r="AH13" s="36">
        <v>3</v>
      </c>
      <c r="AI13" s="35">
        <v>3</v>
      </c>
      <c r="AJ13" s="18">
        <v>4</v>
      </c>
      <c r="AK13" s="17">
        <v>2</v>
      </c>
      <c r="AL13" s="36">
        <v>4</v>
      </c>
      <c r="AM13" s="35">
        <v>2</v>
      </c>
      <c r="AN13" s="18">
        <v>1</v>
      </c>
      <c r="AO13" s="17">
        <v>4</v>
      </c>
      <c r="AP13" s="25">
        <v>4</v>
      </c>
      <c r="AQ13" s="39">
        <v>2</v>
      </c>
      <c r="AR13" s="25">
        <v>3</v>
      </c>
      <c r="AS13" s="39">
        <v>3</v>
      </c>
      <c r="AT13" s="21">
        <v>2</v>
      </c>
      <c r="AU13" s="22">
        <v>4</v>
      </c>
      <c r="AV13" s="36">
        <v>4</v>
      </c>
      <c r="AW13" s="35">
        <v>2</v>
      </c>
      <c r="AX13" s="36">
        <v>1</v>
      </c>
      <c r="AY13" s="35">
        <v>4</v>
      </c>
      <c r="AZ13" s="21">
        <v>2</v>
      </c>
      <c r="BA13" s="22">
        <v>4</v>
      </c>
      <c r="BB13" s="21">
        <v>3</v>
      </c>
      <c r="BC13" s="22">
        <v>3</v>
      </c>
      <c r="BD13" s="21">
        <v>0</v>
      </c>
      <c r="BE13" s="22">
        <v>4</v>
      </c>
      <c r="BF13" s="36">
        <v>2</v>
      </c>
      <c r="BG13" s="35">
        <v>4</v>
      </c>
      <c r="BH13" s="21">
        <v>2</v>
      </c>
      <c r="BI13" s="22">
        <v>4</v>
      </c>
      <c r="BJ13" s="21">
        <v>0</v>
      </c>
      <c r="BK13" s="22">
        <v>4</v>
      </c>
      <c r="BL13" s="21">
        <v>4</v>
      </c>
      <c r="BM13" s="22">
        <v>0</v>
      </c>
      <c r="BN13" s="36">
        <v>3</v>
      </c>
      <c r="BO13" s="35">
        <v>3</v>
      </c>
      <c r="BP13" s="36">
        <v>0</v>
      </c>
      <c r="BQ13" s="35">
        <v>4</v>
      </c>
      <c r="BR13" s="36">
        <v>2</v>
      </c>
      <c r="BS13" s="35">
        <v>4</v>
      </c>
      <c r="BT13" s="36">
        <v>3</v>
      </c>
      <c r="BU13" s="35">
        <v>3</v>
      </c>
      <c r="BV13" s="243"/>
      <c r="BW13" s="1"/>
      <c r="BX13" s="150"/>
      <c r="BY13" s="153"/>
      <c r="BZ13" s="21"/>
      <c r="CA13" s="22"/>
      <c r="CB13" s="21"/>
      <c r="CC13" s="22"/>
      <c r="CD13" s="21"/>
      <c r="CE13" s="22"/>
      <c r="CF13" s="23"/>
      <c r="CG13" s="24"/>
      <c r="CH13" s="21"/>
      <c r="CI13" s="22"/>
      <c r="CJ13" s="21"/>
      <c r="CK13" s="22"/>
      <c r="CL13" s="150"/>
      <c r="CM13" s="153"/>
      <c r="CN13" s="1"/>
      <c r="CO13" s="129"/>
      <c r="CP13" s="129"/>
      <c r="CQ13" s="129"/>
      <c r="CR13" s="126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</row>
    <row r="14" spans="1:150" ht="11.25" customHeight="1" x14ac:dyDescent="0.25">
      <c r="A14" s="150" t="s">
        <v>37</v>
      </c>
      <c r="B14" s="162" t="s">
        <v>176</v>
      </c>
      <c r="C14" s="233" t="s">
        <v>177</v>
      </c>
      <c r="D14" s="209"/>
      <c r="E14" s="146">
        <f t="shared" ref="E14" si="12">IF(G14="",0,IF(F14+G14&lt;1000,1000,F14+G14))</f>
        <v>1224.1400000000001</v>
      </c>
      <c r="F14" s="146">
        <f>IF(I14&gt;150,IF(H14&gt;=65,0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(15+50)%)*10),IF(I14&lt;-150,IF(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&lt;1,0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,SUM(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-(COUNT(AT14:BU14))*2*((G14-IF(SUM($G$34:$G$61)=0,0,(SUM($G$34:$G$61)/(COUNT($G$34:$G$61)))))/10+50)%)*10))</f>
        <v>69.140000000000015</v>
      </c>
      <c r="G14" s="148">
        <v>1155</v>
      </c>
      <c r="H14" s="144">
        <f t="shared" ref="H14" si="13">IF(COUNT(AT14:BU14)=0,0,SUM(IF(AT15=4,2,IF(AT15=3,1,0))+IF(AV15=4,2,IF(AV15=3,1,0))+IF(AX15=4,2,IF(AX15=3,1,0))+IF(AZ15=4,2,IF(AZ15=3,1,0))+IF(BB15=4,2,IF(BB15=3,1,0))+IF(BD15=4,2,IF(BD15=3,1,0))+IF(BF15=4,2,IF(BF15=3,1,0))+IF(BH15=4,2,IF(BH15=3,1,0))+IF(BJ15=4,2,IF(BJ15=3,1,0))+IF(BL15=4,2,IF(BL15=3,1,0))+IF(BN15=4,2,IF(BN15=3,1,0))+IF(BP15=4,2,IF(BP15=3,1,0))+IF(BR15=4,2,IF(BR15=3,1,0))+IF(BT15=4,2,IF(BT15=3,1,0)))/((COUNT(AT14:BU14))*2)%)</f>
        <v>67.857142857142847</v>
      </c>
      <c r="I14" s="146">
        <f t="shared" ref="I14" si="14">IF(G14="",0,G14-IF(SUM($G$34:$G$61)=0,0,(SUM($G$34:$G$61)/(COUNT($G$34:$G$61)))))</f>
        <v>-68.35714285714289</v>
      </c>
      <c r="J14" s="146">
        <f>IF(G14=0,0,(SUM($G$6:$G$61)-G14)/(COUNT($G$6:$G$61)-1))</f>
        <v>1210.1851851851852</v>
      </c>
      <c r="K14" s="148">
        <f>SUM(R14:AS14)</f>
        <v>13</v>
      </c>
      <c r="L14" s="148">
        <f t="shared" ref="L14" si="15">SUM(AT14:BU14)</f>
        <v>26</v>
      </c>
      <c r="M14" s="244">
        <f>SUM(L14+K14)</f>
        <v>39</v>
      </c>
      <c r="N14" s="238">
        <v>11</v>
      </c>
      <c r="O14" s="140">
        <f>IF(O15+P15&lt;1,0,SUM(O15/P15))</f>
        <v>1.1408450704225352</v>
      </c>
      <c r="P14" s="141"/>
      <c r="Q14" s="148">
        <f>CS62</f>
        <v>484</v>
      </c>
      <c r="R14" s="180">
        <f>IF(R15+S15=0,"",IF(R15=4,3,IF(R15=3,1,0)))</f>
        <v>0</v>
      </c>
      <c r="S14" s="155"/>
      <c r="T14" s="182">
        <f>IF(T15+U15=0,"",IF(T15=4,3,IF(T15=3,1,0)))</f>
        <v>3</v>
      </c>
      <c r="U14" s="182"/>
      <c r="V14" s="155">
        <f>IF(V15+W15=0,"",IF(V15=4,3,IF(V15=3,1,0)))</f>
        <v>1</v>
      </c>
      <c r="W14" s="155"/>
      <c r="X14" s="182">
        <f>IF(X15+Y15=0,"",IF(X15=4,3,IF(X15=3,1,0)))</f>
        <v>1</v>
      </c>
      <c r="Y14" s="182"/>
      <c r="Z14" s="156" t="s">
        <v>27</v>
      </c>
      <c r="AA14" s="157"/>
      <c r="AB14" s="182">
        <f>IF(AB15+AC15=0,"",IF(AB15=4,3,IF(AB15=3,1,0)))</f>
        <v>1</v>
      </c>
      <c r="AC14" s="182"/>
      <c r="AD14" s="155">
        <f>IF(AD15+AE15=0,"",IF(AD15=4,3,IF(AD15=3,1,0)))</f>
        <v>1</v>
      </c>
      <c r="AE14" s="155"/>
      <c r="AF14" s="155">
        <f>IF(AF15+AG15=0,"",IF(AF15=4,3,IF(AF15=3,1,0)))</f>
        <v>0</v>
      </c>
      <c r="AG14" s="155"/>
      <c r="AH14" s="182">
        <f>IF(AH15+AI15=0,"",IF(AH15=4,3,IF(AH15=3,1,0)))</f>
        <v>0</v>
      </c>
      <c r="AI14" s="182"/>
      <c r="AJ14" s="155">
        <f>IF(AJ15+AK15=0,"",IF(AJ15=4,3,IF(AJ15=3,1,0)))</f>
        <v>0</v>
      </c>
      <c r="AK14" s="155"/>
      <c r="AL14" s="182">
        <f>IF(AL15+AM15=0,"",IF(AL15=4,3,IF(AL15=3,1,0)))</f>
        <v>3</v>
      </c>
      <c r="AM14" s="182"/>
      <c r="AN14" s="155">
        <f>IF(AN15+AO15=0,"",IF(AN15=4,3,IF(AN15=3,1,0)))</f>
        <v>1</v>
      </c>
      <c r="AO14" s="155"/>
      <c r="AP14" s="246">
        <f>IF(AP15+AQ15=0,"",IF(AP15=4,3,IF(AP15=3,1,0)))</f>
        <v>1</v>
      </c>
      <c r="AQ14" s="246"/>
      <c r="AR14" s="246">
        <f>IF(AR15+AS15=0,"",IF(AR15=4,3,IF(AR15=3,1,0)))</f>
        <v>1</v>
      </c>
      <c r="AS14" s="246"/>
      <c r="AT14" s="155">
        <f>IF(AT15+AU15=0,"",IF(AT15=4,3,IF(AT15=3,1,0)))</f>
        <v>1</v>
      </c>
      <c r="AU14" s="155"/>
      <c r="AV14" s="182">
        <f>IF(AV15+AW15=0,"",IF(AV15=4,3,IF(AV15=3,1,0)))</f>
        <v>1</v>
      </c>
      <c r="AW14" s="182"/>
      <c r="AX14" s="182">
        <f>IF(AX15+AY15=0,"",IF(AX15=4,3,IF(AX15=3,1,0)))</f>
        <v>3</v>
      </c>
      <c r="AY14" s="182"/>
      <c r="AZ14" s="155">
        <f>IF(AZ15+BA15=0,"",IF(AZ15=4,3,IF(AZ15=3,1,0)))</f>
        <v>1</v>
      </c>
      <c r="BA14" s="155"/>
      <c r="BB14" s="155">
        <f>IF(BB15+BC15=0,"",IF(BB15=4,3,IF(BB15=3,1,0)))</f>
        <v>1</v>
      </c>
      <c r="BC14" s="155"/>
      <c r="BD14" s="155">
        <f>IF(BD15+BE15=0,"",IF(BD15=4,3,IF(BD15=3,1,0)))</f>
        <v>1</v>
      </c>
      <c r="BE14" s="155"/>
      <c r="BF14" s="182">
        <f>IF(BF15+BG15=0,"",IF(BF15=4,3,IF(BF15=3,1,0)))</f>
        <v>3</v>
      </c>
      <c r="BG14" s="182"/>
      <c r="BH14" s="155">
        <f>IF(BH15+BI15=0,"",IF(BH15=4,3,IF(BH15=3,1,0)))</f>
        <v>0</v>
      </c>
      <c r="BI14" s="155"/>
      <c r="BJ14" s="155">
        <f>IF(BJ15+BK15=0,"",IF(BJ15=4,3,IF(BJ15=3,1,0)))</f>
        <v>0</v>
      </c>
      <c r="BK14" s="155"/>
      <c r="BL14" s="155">
        <f>IF(BL15+BM15=0,"",IF(BL15=4,3,IF(BL15=3,1,0)))</f>
        <v>3</v>
      </c>
      <c r="BM14" s="155"/>
      <c r="BN14" s="182">
        <f>IF(BN15+BO15=0,"",IF(BN15=4,3,IF(BN15=3,1,0)))</f>
        <v>3</v>
      </c>
      <c r="BO14" s="182"/>
      <c r="BP14" s="182">
        <f>IF(BP15+BQ15=0,"",IF(BP15=4,3,IF(BP15=3,1,0)))</f>
        <v>3</v>
      </c>
      <c r="BQ14" s="182"/>
      <c r="BR14" s="182">
        <f>IF(BR15+BS15=0,"",IF(BR15=4,3,IF(BR15=3,1,0)))</f>
        <v>3</v>
      </c>
      <c r="BS14" s="182"/>
      <c r="BT14" s="182">
        <f>IF(BT15+BU15=0,"",IF(BT15=4,3,IF(BT15=3,1,0)))</f>
        <v>3</v>
      </c>
      <c r="BU14" s="182"/>
      <c r="BV14" s="243">
        <v>10</v>
      </c>
      <c r="BW14" s="1"/>
      <c r="BX14" s="150">
        <v>5</v>
      </c>
      <c r="BY14" s="153"/>
      <c r="BZ14" s="163" t="str">
        <f>IF(BZ15+CA15=0,"",IF(BZ15=4,3,IF(BZ15=3,1,0)))</f>
        <v/>
      </c>
      <c r="CA14" s="163"/>
      <c r="CB14" s="163" t="str">
        <f>IF(CB15+CC15=0,"",IF(CB15=4,3,IF(CB15=3,1,0)))</f>
        <v/>
      </c>
      <c r="CC14" s="163"/>
      <c r="CD14" s="163" t="str">
        <f>IF(CD15+CE15=0,"",IF(CD15=4,3,IF(CD15=3,1,0)))</f>
        <v/>
      </c>
      <c r="CE14" s="163"/>
      <c r="CF14" s="163" t="str">
        <f>IF(CF15+CG15=0,"",IF(CF15=4,3,IF(CF15=3,1,0)))</f>
        <v/>
      </c>
      <c r="CG14" s="163"/>
      <c r="CH14" s="10" t="s">
        <v>27</v>
      </c>
      <c r="CI14" s="11"/>
      <c r="CJ14" s="163" t="str">
        <f>IF(CJ15+CK15=0,"",IF(CJ15=4,3,IF(CJ15=3,1,0)))</f>
        <v/>
      </c>
      <c r="CK14" s="163"/>
      <c r="CL14" s="150">
        <f t="shared" ref="CL14" si="16">SUM(BZ14:CK14)</f>
        <v>0</v>
      </c>
      <c r="CM14" s="153"/>
      <c r="CN14" s="1"/>
      <c r="CO14" s="129">
        <f>IF($R14=1,$M14/2)+IF($R14=0,$M14)</f>
        <v>39</v>
      </c>
      <c r="CP14" s="129">
        <f>IF($T14=1,$M14/2)+IF($T14=0,$M14)</f>
        <v>0</v>
      </c>
      <c r="CQ14" s="129">
        <f>IF($V14=1,$M14/2)+IF($V14=0,$M14)</f>
        <v>19.5</v>
      </c>
      <c r="CR14" s="129">
        <f>IF($X14=1,$M14/2)+IF($X14=0,$M14)</f>
        <v>19.5</v>
      </c>
      <c r="CS14" s="126"/>
      <c r="CT14" s="129">
        <f>IF($AB14=1,$M14/2)+IF($AB14=0,$M14)</f>
        <v>19.5</v>
      </c>
      <c r="CU14" s="129">
        <f>IF($AD14=1,$M14/2)+IF($AD14=0,$M14)</f>
        <v>19.5</v>
      </c>
      <c r="CV14" s="129">
        <f>IF($AF14=1,$M14/2)+IF($AF14=0,$M14)</f>
        <v>39</v>
      </c>
      <c r="CW14" s="129">
        <f>IF($AH14=1,$M14/2)+IF($AH14=0,$M14)</f>
        <v>39</v>
      </c>
      <c r="CX14" s="129">
        <f>IF($AJ14=1,$M14/2)+IF($AJ14=0,$M14)</f>
        <v>39</v>
      </c>
      <c r="CY14" s="129">
        <f>IF($AL14=1,$M14/2)+IF($AL14=0,$M14)</f>
        <v>0</v>
      </c>
      <c r="CZ14" s="129">
        <f>IF($AN14=1,$M14/2)+IF($AN14=0,$M14)</f>
        <v>19.5</v>
      </c>
      <c r="DA14" s="129">
        <f>IF($AP14=1,$M14/2)+IF($AP14=0,$M14)</f>
        <v>19.5</v>
      </c>
      <c r="DB14" s="129">
        <f>IF($AR14=1,$M14/2)+IF($AR14=0,$M14)</f>
        <v>19.5</v>
      </c>
      <c r="DC14" s="129">
        <f>IF($AT14=1,$M14/2)+IF($AT14=0,$M14)</f>
        <v>19.5</v>
      </c>
      <c r="DD14" s="129">
        <f>IF($AV14=1,$M14/2)+IF($AV14=0,$M14)</f>
        <v>19.5</v>
      </c>
      <c r="DE14" s="129">
        <f>IF($AX14=1,$M14/2)+IF($AX14=0,$M14)</f>
        <v>0</v>
      </c>
      <c r="DF14" s="129">
        <f>IF($AZ14=1,$M14/2)+IF($AZ14=0,$M14)</f>
        <v>19.5</v>
      </c>
      <c r="DG14" s="129">
        <f>IF($BB14=1,$M14/2)+IF($BB14=0,$M14)</f>
        <v>19.5</v>
      </c>
      <c r="DH14" s="129">
        <f>IF($BD14=1,$M14/2)+IF($BD14=0,$M14)</f>
        <v>19.5</v>
      </c>
      <c r="DI14" s="129">
        <f>IF($BF14=1,$M14/2)+IF($BF14=0,$M14)</f>
        <v>0</v>
      </c>
      <c r="DJ14" s="129">
        <f>IF($BH14=1,$M14/2)+IF($BH14=0,$M14)</f>
        <v>39</v>
      </c>
      <c r="DK14" s="129">
        <f>IF($BJ14=1,$M14/2)+IF($BJ14=0,$M14)</f>
        <v>39</v>
      </c>
      <c r="DL14" s="129">
        <f>IF($BL14=1,$M14/2)+IF($BL14=0,$M14)</f>
        <v>0</v>
      </c>
      <c r="DM14" s="129">
        <f>IF($BN14=1,$M14/2)+IF($BN14=0,$M14)</f>
        <v>0</v>
      </c>
      <c r="DN14" s="129">
        <f>IF($BP14=1,$M14/2)+IF($BP14=0,$M14)</f>
        <v>0</v>
      </c>
      <c r="DO14" s="129">
        <f>IF($BR14=1,$M14/2)+IF($BR14=0,$M14)</f>
        <v>0</v>
      </c>
      <c r="DP14" s="129">
        <f>IF($BT14=1,$M14/2)+IF($BT14=0,$M14)</f>
        <v>0</v>
      </c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</row>
    <row r="15" spans="1:150" ht="11.25" customHeight="1" x14ac:dyDescent="0.25">
      <c r="A15" s="150"/>
      <c r="B15" s="162"/>
      <c r="C15" s="233"/>
      <c r="D15" s="209"/>
      <c r="E15" s="147"/>
      <c r="F15" s="147"/>
      <c r="G15" s="149"/>
      <c r="H15" s="145"/>
      <c r="I15" s="147"/>
      <c r="J15" s="147"/>
      <c r="K15" s="149"/>
      <c r="L15" s="149"/>
      <c r="M15" s="245"/>
      <c r="N15" s="239"/>
      <c r="O15" s="25">
        <f>SUM(R15,T15,V15,X15,Z15,AB15,AD15,AF15,AH15,AJ15,AL15,AN15,AP15,AR15,AT15,AV15,AX15,AZ15,BB15,BD15,BF15,BH15,BJ15,BL15,BN15,BP15,BR15,BT15)</f>
        <v>81</v>
      </c>
      <c r="P15" s="26">
        <f>SUM(S15,U15,W15,Y15,AA15,AC15,AE15,AG15,AI15,AK15,AM15,AO15,AQ15,AS15,AU15,AW15,AY15,BA15,BC15,BE15,BG15,BI15,BK15,BM15,BO15,BQ15,BS15,BU15)</f>
        <v>71</v>
      </c>
      <c r="Q15" s="149"/>
      <c r="R15" s="29">
        <v>1</v>
      </c>
      <c r="S15" s="20">
        <v>4</v>
      </c>
      <c r="T15" s="36">
        <v>4</v>
      </c>
      <c r="U15" s="35">
        <v>2</v>
      </c>
      <c r="V15" s="19">
        <v>3</v>
      </c>
      <c r="W15" s="20">
        <v>3</v>
      </c>
      <c r="X15" s="36">
        <v>3</v>
      </c>
      <c r="Y15" s="35">
        <v>3</v>
      </c>
      <c r="Z15" s="14"/>
      <c r="AA15" s="15"/>
      <c r="AB15" s="36">
        <v>3</v>
      </c>
      <c r="AC15" s="35">
        <v>3</v>
      </c>
      <c r="AD15" s="19">
        <v>3</v>
      </c>
      <c r="AE15" s="20">
        <v>3</v>
      </c>
      <c r="AF15" s="19">
        <v>2</v>
      </c>
      <c r="AG15" s="20">
        <v>4</v>
      </c>
      <c r="AH15" s="36">
        <v>0</v>
      </c>
      <c r="AI15" s="35">
        <v>4</v>
      </c>
      <c r="AJ15" s="19">
        <v>2</v>
      </c>
      <c r="AK15" s="20">
        <v>4</v>
      </c>
      <c r="AL15" s="36">
        <v>4</v>
      </c>
      <c r="AM15" s="35">
        <v>1</v>
      </c>
      <c r="AN15" s="19">
        <v>3</v>
      </c>
      <c r="AO15" s="20">
        <v>3</v>
      </c>
      <c r="AP15" s="25">
        <v>3</v>
      </c>
      <c r="AQ15" s="39">
        <v>3</v>
      </c>
      <c r="AR15" s="25">
        <v>3</v>
      </c>
      <c r="AS15" s="39">
        <v>3</v>
      </c>
      <c r="AT15" s="19">
        <v>3</v>
      </c>
      <c r="AU15" s="20">
        <v>3</v>
      </c>
      <c r="AV15" s="36">
        <v>3</v>
      </c>
      <c r="AW15" s="35">
        <v>3</v>
      </c>
      <c r="AX15" s="36">
        <v>4</v>
      </c>
      <c r="AY15" s="35">
        <v>2</v>
      </c>
      <c r="AZ15" s="19">
        <v>3</v>
      </c>
      <c r="BA15" s="20">
        <v>3</v>
      </c>
      <c r="BB15" s="19">
        <v>3</v>
      </c>
      <c r="BC15" s="20">
        <v>3</v>
      </c>
      <c r="BD15" s="19">
        <v>3</v>
      </c>
      <c r="BE15" s="20">
        <v>3</v>
      </c>
      <c r="BF15" s="36">
        <v>4</v>
      </c>
      <c r="BG15" s="35">
        <v>1</v>
      </c>
      <c r="BH15" s="19">
        <v>2</v>
      </c>
      <c r="BI15" s="20">
        <v>4</v>
      </c>
      <c r="BJ15" s="19">
        <v>2</v>
      </c>
      <c r="BK15" s="20">
        <v>4</v>
      </c>
      <c r="BL15" s="19">
        <v>4</v>
      </c>
      <c r="BM15" s="20">
        <v>1</v>
      </c>
      <c r="BN15" s="36">
        <v>4</v>
      </c>
      <c r="BO15" s="35">
        <v>1</v>
      </c>
      <c r="BP15" s="36">
        <v>4</v>
      </c>
      <c r="BQ15" s="35">
        <v>0</v>
      </c>
      <c r="BR15" s="36">
        <v>4</v>
      </c>
      <c r="BS15" s="35">
        <v>2</v>
      </c>
      <c r="BT15" s="36">
        <v>4</v>
      </c>
      <c r="BU15" s="35">
        <v>1</v>
      </c>
      <c r="BV15" s="243"/>
      <c r="BW15" s="1"/>
      <c r="BX15" s="150"/>
      <c r="BY15" s="153"/>
      <c r="BZ15" s="21"/>
      <c r="CA15" s="22"/>
      <c r="CB15" s="21"/>
      <c r="CC15" s="22"/>
      <c r="CD15" s="21"/>
      <c r="CE15" s="22"/>
      <c r="CF15" s="21"/>
      <c r="CG15" s="22"/>
      <c r="CH15" s="23"/>
      <c r="CI15" s="24"/>
      <c r="CJ15" s="21"/>
      <c r="CK15" s="22"/>
      <c r="CL15" s="150"/>
      <c r="CM15" s="153"/>
      <c r="CN15" s="1"/>
      <c r="CO15" s="129"/>
      <c r="CP15" s="129"/>
      <c r="CQ15" s="129"/>
      <c r="CR15" s="129"/>
      <c r="CS15" s="126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ht="11.25" customHeight="1" x14ac:dyDescent="0.25">
      <c r="A16" s="150" t="s">
        <v>39</v>
      </c>
      <c r="B16" s="159" t="s">
        <v>178</v>
      </c>
      <c r="C16" s="233" t="s">
        <v>179</v>
      </c>
      <c r="D16" s="209"/>
      <c r="E16" s="146">
        <f t="shared" ref="E16" si="17">IF(G16="",0,IF(F16+G16&lt;1000,1000,F16+G16))</f>
        <v>1356</v>
      </c>
      <c r="F16" s="146">
        <f>IF(I16&gt;150,IF(H16&gt;=65,0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(15+50)%)*10),IF(I16&lt;-150,IF(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&lt;1,0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,SUM(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-(COUNT(AT16:BU16))*2*((G16-IF(SUM($G$34:$G$61)=0,0,(SUM($G$34:$G$61)/(COUNT($G$34:$G$61)))))/10+50)%)*10))</f>
        <v>-72</v>
      </c>
      <c r="G16" s="148">
        <v>1428</v>
      </c>
      <c r="H16" s="144">
        <f t="shared" ref="H16" si="18">IF(COUNT(AT16:BU16)=0,0,SUM(IF(AT17=4,2,IF(AT17=3,1,0))+IF(AV17=4,2,IF(AV17=3,1,0))+IF(AX17=4,2,IF(AX17=3,1,0))+IF(AZ17=4,2,IF(AZ17=3,1,0))+IF(BB17=4,2,IF(BB17=3,1,0))+IF(BD17=4,2,IF(BD17=3,1,0))+IF(BF17=4,2,IF(BF17=3,1,0))+IF(BH17=4,2,IF(BH17=3,1,0))+IF(BJ17=4,2,IF(BJ17=3,1,0))+IF(BL17=4,2,IF(BL17=3,1,0))+IF(BN17=4,2,IF(BN17=3,1,0))+IF(BP17=4,2,IF(BP17=3,1,0))+IF(BR17=4,2,IF(BR17=3,1,0))+IF(BT17=4,2,IF(BT17=3,1,0)))/((COUNT(AT16:BU16))*2)%)</f>
        <v>39.285714285714285</v>
      </c>
      <c r="I16" s="146">
        <f t="shared" ref="I16" si="19">IF(G16="",0,G16-IF(SUM($G$34:$G$61)=0,0,(SUM($G$34:$G$61)/(COUNT($G$34:$G$61)))))</f>
        <v>204.64285714285711</v>
      </c>
      <c r="J16" s="146">
        <f>IF(G16=0,0,(SUM($G$6:$G$61)-G16)/(COUNT($G$6:$G$61)-1))</f>
        <v>1200.0740740740741</v>
      </c>
      <c r="K16" s="148">
        <f>SUM(R16:AS16)</f>
        <v>21</v>
      </c>
      <c r="L16" s="148">
        <f t="shared" ref="L16" si="20">SUM(AT16:BU16)</f>
        <v>14</v>
      </c>
      <c r="M16" s="244">
        <f>SUM(L16+K16)</f>
        <v>35</v>
      </c>
      <c r="N16" s="238">
        <v>15</v>
      </c>
      <c r="O16" s="140">
        <f>IF(O17+P17&lt;1,0,SUM(O17/P17))</f>
        <v>1.0277777777777777</v>
      </c>
      <c r="P16" s="141"/>
      <c r="Q16" s="148">
        <f>CT62</f>
        <v>410</v>
      </c>
      <c r="R16" s="177">
        <f>IF(R17+S17=0,"",IF(R17=4,3,IF(R17=3,1,0)))</f>
        <v>1</v>
      </c>
      <c r="S16" s="131"/>
      <c r="T16" s="182">
        <f>IF(T17+U17=0,"",IF(T17=4,3,IF(T17=3,1,0)))</f>
        <v>0</v>
      </c>
      <c r="U16" s="182"/>
      <c r="V16" s="131">
        <f>IF(V17+W17=0,"",IF(V17=4,3,IF(V17=3,1,0)))</f>
        <v>0</v>
      </c>
      <c r="W16" s="131"/>
      <c r="X16" s="182">
        <f>IF(X17+Y17=0,"",IF(X17=4,3,IF(X17=3,1,0)))</f>
        <v>3</v>
      </c>
      <c r="Y16" s="182"/>
      <c r="Z16" s="131">
        <f>IF(Z17+AA17=0,"",IF(Z17=4,3,IF(Z17=3,1,0)))</f>
        <v>1</v>
      </c>
      <c r="AA16" s="131"/>
      <c r="AB16" s="203" t="s">
        <v>27</v>
      </c>
      <c r="AC16" s="204"/>
      <c r="AD16" s="131">
        <f>IF(AD17+AE17=0,"",IF(AD17=4,3,IF(AD17=3,1,0)))</f>
        <v>0</v>
      </c>
      <c r="AE16" s="131"/>
      <c r="AF16" s="131">
        <f>IF(AF17+AG17=0,"",IF(AF17=4,3,IF(AF17=3,1,0)))</f>
        <v>1</v>
      </c>
      <c r="AG16" s="131"/>
      <c r="AH16" s="182">
        <f>IF(AH17+AI17=0,"",IF(AH17=4,3,IF(AH17=3,1,0)))</f>
        <v>3</v>
      </c>
      <c r="AI16" s="182"/>
      <c r="AJ16" s="131">
        <f>IF(AJ17+AK17=0,"",IF(AJ17=4,3,IF(AJ17=3,1,0)))</f>
        <v>3</v>
      </c>
      <c r="AK16" s="131"/>
      <c r="AL16" s="182">
        <f>IF(AL17+AM17=0,"",IF(AL17=4,3,IF(AL17=3,1,0)))</f>
        <v>3</v>
      </c>
      <c r="AM16" s="182"/>
      <c r="AN16" s="131">
        <f>IF(AN17+AO17=0,"",IF(AN17=4,3,IF(AN17=3,1,0)))</f>
        <v>0</v>
      </c>
      <c r="AO16" s="131"/>
      <c r="AP16" s="246">
        <f>IF(AP17+AQ17=0,"",IF(AP17=4,3,IF(AP17=3,1,0)))</f>
        <v>3</v>
      </c>
      <c r="AQ16" s="246"/>
      <c r="AR16" s="246">
        <f>IF(AR17+AS17=0,"",IF(AR17=4,3,IF(AR17=3,1,0)))</f>
        <v>3</v>
      </c>
      <c r="AS16" s="246"/>
      <c r="AT16" s="135">
        <f>IF(AT17+AU17=0,"",IF(AT17=4,3,IF(AT17=3,1,0)))</f>
        <v>0</v>
      </c>
      <c r="AU16" s="135"/>
      <c r="AV16" s="182">
        <f>IF(AV17+AW17=0,"",IF(AV17=4,3,IF(AV17=3,1,0)))</f>
        <v>3</v>
      </c>
      <c r="AW16" s="182"/>
      <c r="AX16" s="182">
        <f>IF(AX17+AY17=0,"",IF(AX17=4,3,IF(AX17=3,1,0)))</f>
        <v>3</v>
      </c>
      <c r="AY16" s="182"/>
      <c r="AZ16" s="135">
        <f>IF(AZ17+BA17=0,"",IF(AZ17=4,3,IF(AZ17=3,1,0)))</f>
        <v>3</v>
      </c>
      <c r="BA16" s="135"/>
      <c r="BB16" s="135">
        <f>IF(BB17+BC17=0,"",IF(BB17=4,3,IF(BB17=3,1,0)))</f>
        <v>0</v>
      </c>
      <c r="BC16" s="135"/>
      <c r="BD16" s="135">
        <f>IF(BD17+BE17=0,"",IF(BD17=4,3,IF(BD17=3,1,0)))</f>
        <v>0</v>
      </c>
      <c r="BE16" s="135"/>
      <c r="BF16" s="182">
        <f>IF(BF17+BG17=0,"",IF(BF17=4,3,IF(BF17=3,1,0)))</f>
        <v>1</v>
      </c>
      <c r="BG16" s="182"/>
      <c r="BH16" s="135">
        <f>IF(BH17+BI17=0,"",IF(BH17=4,3,IF(BH17=3,1,0)))</f>
        <v>1</v>
      </c>
      <c r="BI16" s="135"/>
      <c r="BJ16" s="135">
        <f>IF(BJ17+BK17=0,"",IF(BJ17=4,3,IF(BJ17=3,1,0)))</f>
        <v>0</v>
      </c>
      <c r="BK16" s="135"/>
      <c r="BL16" s="135">
        <f>IF(BL17+BM17=0,"",IF(BL17=4,3,IF(BL17=3,1,0)))</f>
        <v>0</v>
      </c>
      <c r="BM16" s="135"/>
      <c r="BN16" s="182">
        <f>IF(BN17+BO17=0,"",IF(BN17=4,3,IF(BN17=3,1,0)))</f>
        <v>1</v>
      </c>
      <c r="BO16" s="182"/>
      <c r="BP16" s="182">
        <f>IF(BP17+BQ17=0,"",IF(BP17=4,3,IF(BP17=3,1,0)))</f>
        <v>1</v>
      </c>
      <c r="BQ16" s="182"/>
      <c r="BR16" s="182">
        <f>IF(BR17+BS17=0,"",IF(BR17=4,3,IF(BR17=3,1,0)))</f>
        <v>0</v>
      </c>
      <c r="BS16" s="182"/>
      <c r="BT16" s="182">
        <f>IF(BT17+BU17=0,"",IF(BT17=4,3,IF(BT17=3,1,0)))</f>
        <v>1</v>
      </c>
      <c r="BU16" s="182"/>
      <c r="BV16" s="243"/>
      <c r="BW16" s="1"/>
      <c r="BX16" s="150">
        <v>6</v>
      </c>
      <c r="BY16" s="153"/>
      <c r="BZ16" s="163" t="str">
        <f>IF(BZ17+CA17=0,"",IF(BZ17=4,3,IF(BZ17=3,1,0)))</f>
        <v/>
      </c>
      <c r="CA16" s="163"/>
      <c r="CB16" s="163" t="str">
        <f>IF(CB17+CC17=0,"",IF(CB17=4,3,IF(CB17=3,1,0)))</f>
        <v/>
      </c>
      <c r="CC16" s="163"/>
      <c r="CD16" s="163" t="str">
        <f>IF(CD17+CE17=0,"",IF(CD17=4,3,IF(CD17=3,1,0)))</f>
        <v/>
      </c>
      <c r="CE16" s="163"/>
      <c r="CF16" s="163" t="str">
        <f>IF(CF17+CG17=0,"",IF(CF17=4,3,IF(CF17=3,1,0)))</f>
        <v/>
      </c>
      <c r="CG16" s="163"/>
      <c r="CH16" s="163" t="str">
        <f>IF(CH17+CI17=0,"",IF(CH17=4,3,IF(CH17=3,1,0)))</f>
        <v/>
      </c>
      <c r="CI16" s="163"/>
      <c r="CJ16" s="10" t="s">
        <v>27</v>
      </c>
      <c r="CK16" s="11"/>
      <c r="CL16" s="150">
        <f t="shared" ref="CL16" si="21">SUM(BZ16:CK16)</f>
        <v>0</v>
      </c>
      <c r="CM16" s="153"/>
      <c r="CN16" s="1"/>
      <c r="CO16" s="129">
        <f>IF($R16=1,$M16/2)+IF($R16=0,$M16)</f>
        <v>17.5</v>
      </c>
      <c r="CP16" s="129">
        <f>IF($T16=1,$M16/2)+IF($T16=0,$M16)</f>
        <v>35</v>
      </c>
      <c r="CQ16" s="129">
        <f>IF($V16=1,$M16/2)+IF($V16=0,$M16)</f>
        <v>35</v>
      </c>
      <c r="CR16" s="129">
        <f>IF($X16=1,$M16/2)+IF($X16=0,$M16)</f>
        <v>0</v>
      </c>
      <c r="CS16" s="129">
        <f>IF($Z16=1,$M16/2)+IF($Z16=0,$M16)</f>
        <v>17.5</v>
      </c>
      <c r="CT16" s="126"/>
      <c r="CU16" s="129">
        <f>IF($AD16=1,$M16/2)+IF($AD16=0,$M16)</f>
        <v>35</v>
      </c>
      <c r="CV16" s="129">
        <f>IF($AF16=1,$M16/2)+IF($AF16=0,$M16)</f>
        <v>17.5</v>
      </c>
      <c r="CW16" s="129">
        <f>IF($AH16=1,$M16/2)+IF($AH16=0,$M16)</f>
        <v>0</v>
      </c>
      <c r="CX16" s="129">
        <f>IF($AJ16=1,$M16/2)+IF($AJ16=0,$M16)</f>
        <v>0</v>
      </c>
      <c r="CY16" s="129">
        <f>IF($AL16=1,$M16/2)+IF($AL16=0,$M16)</f>
        <v>0</v>
      </c>
      <c r="CZ16" s="129">
        <f>IF($AN16=1,$M16/2)+IF($AN16=0,$M16)</f>
        <v>35</v>
      </c>
      <c r="DA16" s="129">
        <f>IF($AP16=1,$M16/2)+IF($AP16=0,$M16)</f>
        <v>0</v>
      </c>
      <c r="DB16" s="129">
        <f>IF($AR16=1,$M16/2)+IF($AR16=0,$M16)</f>
        <v>0</v>
      </c>
      <c r="DC16" s="129">
        <f>IF($AT16=1,$M16/2)+IF($AT16=0,$M16)</f>
        <v>35</v>
      </c>
      <c r="DD16" s="129">
        <f>IF($AV16=1,$M16/2)+IF($AV16=0,$M16)</f>
        <v>0</v>
      </c>
      <c r="DE16" s="129">
        <f>IF($AX16=1,$M16/2)+IF($AX16=0,$M16)</f>
        <v>0</v>
      </c>
      <c r="DF16" s="129">
        <f>IF($AZ16=1,$M16/2)+IF($AZ16=0,$M16)</f>
        <v>0</v>
      </c>
      <c r="DG16" s="129">
        <f>IF($BB16=1,$M16/2)+IF($BB16=0,$M16)</f>
        <v>35</v>
      </c>
      <c r="DH16" s="129">
        <f>IF($BD16=1,$M16/2)+IF($BD16=0,$M16)</f>
        <v>35</v>
      </c>
      <c r="DI16" s="129">
        <f>IF($BF16=1,$M16/2)+IF($BF16=0,$M16)</f>
        <v>17.5</v>
      </c>
      <c r="DJ16" s="129">
        <f>IF($BH16=1,$M16/2)+IF($BH16=0,$M16)</f>
        <v>17.5</v>
      </c>
      <c r="DK16" s="129">
        <f>IF($BJ16=1,$M16/2)+IF($BJ16=0,$M16)</f>
        <v>35</v>
      </c>
      <c r="DL16" s="129">
        <f>IF($BL16=1,$M16/2)+IF($BL16=0,$M16)</f>
        <v>35</v>
      </c>
      <c r="DM16" s="129">
        <f>IF($BN16=1,$M16/2)+IF($BN16=0,$M16)</f>
        <v>17.5</v>
      </c>
      <c r="DN16" s="129">
        <f>IF($BP16=1,$M16/2)+IF($BP16=0,$M16)</f>
        <v>17.5</v>
      </c>
      <c r="DO16" s="129">
        <f>IF($BR16=1,$M16/2)+IF($BR16=0,$M16)</f>
        <v>35</v>
      </c>
      <c r="DP16" s="129">
        <f>IF($BT16=1,$M16/2)+IF($BT16=0,$M16)</f>
        <v>17.5</v>
      </c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150" ht="11.25" customHeight="1" x14ac:dyDescent="0.25">
      <c r="A17" s="150"/>
      <c r="B17" s="159"/>
      <c r="C17" s="233"/>
      <c r="D17" s="209"/>
      <c r="E17" s="147"/>
      <c r="F17" s="147"/>
      <c r="G17" s="149"/>
      <c r="H17" s="145"/>
      <c r="I17" s="147"/>
      <c r="J17" s="147"/>
      <c r="K17" s="149"/>
      <c r="L17" s="149"/>
      <c r="M17" s="245"/>
      <c r="N17" s="239"/>
      <c r="O17" s="25">
        <f>SUM(R17,T17,V17,X17,Z17,AB17,AD17,AF17,AH17,AJ17,AL17,AN17,AP17,AR17,AT17,AV17,AX17,AZ17,BB17,BD17,BF17,BH17,BJ17,BL17,BN17,BP17,BR17,BT17)</f>
        <v>74</v>
      </c>
      <c r="P17" s="26">
        <f>SUM(S17,U17,W17,Y17,AA17,AC17,AE17,AG17,AI17,AK17,AM17,AO17,AQ17,AS17,AU17,AW17,AY17,BA17,BC17,BE17,BG17,BI17,BK17,BM17,BO17,BQ17,BS17,BU17)</f>
        <v>72</v>
      </c>
      <c r="Q17" s="149"/>
      <c r="R17" s="16">
        <v>3</v>
      </c>
      <c r="S17" s="17">
        <v>3</v>
      </c>
      <c r="T17" s="36">
        <v>1</v>
      </c>
      <c r="U17" s="35">
        <v>4</v>
      </c>
      <c r="V17" s="18">
        <v>2</v>
      </c>
      <c r="W17" s="17">
        <v>4</v>
      </c>
      <c r="X17" s="36">
        <v>4</v>
      </c>
      <c r="Y17" s="35">
        <v>0</v>
      </c>
      <c r="Z17" s="18">
        <v>3</v>
      </c>
      <c r="AA17" s="17">
        <v>3</v>
      </c>
      <c r="AB17" s="23"/>
      <c r="AC17" s="24"/>
      <c r="AD17" s="18">
        <v>2</v>
      </c>
      <c r="AE17" s="17">
        <v>4</v>
      </c>
      <c r="AF17" s="18">
        <v>3</v>
      </c>
      <c r="AG17" s="17">
        <v>3</v>
      </c>
      <c r="AH17" s="36">
        <v>4</v>
      </c>
      <c r="AI17" s="35">
        <v>2</v>
      </c>
      <c r="AJ17" s="18">
        <v>4</v>
      </c>
      <c r="AK17" s="17">
        <v>0</v>
      </c>
      <c r="AL17" s="36">
        <v>4</v>
      </c>
      <c r="AM17" s="35">
        <v>0</v>
      </c>
      <c r="AN17" s="18">
        <v>1</v>
      </c>
      <c r="AO17" s="17">
        <v>4</v>
      </c>
      <c r="AP17" s="25">
        <v>4</v>
      </c>
      <c r="AQ17" s="39">
        <v>1</v>
      </c>
      <c r="AR17" s="25">
        <v>4</v>
      </c>
      <c r="AS17" s="39">
        <v>1</v>
      </c>
      <c r="AT17" s="21">
        <v>1</v>
      </c>
      <c r="AU17" s="22">
        <v>4</v>
      </c>
      <c r="AV17" s="36">
        <v>4</v>
      </c>
      <c r="AW17" s="35">
        <v>0</v>
      </c>
      <c r="AX17" s="36">
        <v>4</v>
      </c>
      <c r="AY17" s="35">
        <v>2</v>
      </c>
      <c r="AZ17" s="21">
        <v>4</v>
      </c>
      <c r="BA17" s="22">
        <v>2</v>
      </c>
      <c r="BB17" s="21">
        <v>2</v>
      </c>
      <c r="BC17" s="22">
        <v>4</v>
      </c>
      <c r="BD17" s="21">
        <v>1</v>
      </c>
      <c r="BE17" s="22">
        <v>4</v>
      </c>
      <c r="BF17" s="36">
        <v>3</v>
      </c>
      <c r="BG17" s="35">
        <v>3</v>
      </c>
      <c r="BH17" s="21">
        <v>3</v>
      </c>
      <c r="BI17" s="22">
        <v>3</v>
      </c>
      <c r="BJ17" s="21">
        <v>1</v>
      </c>
      <c r="BK17" s="22">
        <v>4</v>
      </c>
      <c r="BL17" s="21">
        <v>1</v>
      </c>
      <c r="BM17" s="22">
        <v>4</v>
      </c>
      <c r="BN17" s="36">
        <v>3</v>
      </c>
      <c r="BO17" s="35">
        <v>3</v>
      </c>
      <c r="BP17" s="36">
        <v>3</v>
      </c>
      <c r="BQ17" s="35">
        <v>3</v>
      </c>
      <c r="BR17" s="36">
        <v>2</v>
      </c>
      <c r="BS17" s="35">
        <v>4</v>
      </c>
      <c r="BT17" s="36">
        <v>3</v>
      </c>
      <c r="BU17" s="35">
        <v>3</v>
      </c>
      <c r="BV17" s="243"/>
      <c r="BW17" s="1"/>
      <c r="BX17" s="150"/>
      <c r="BY17" s="153"/>
      <c r="BZ17" s="21"/>
      <c r="CA17" s="30"/>
      <c r="CB17" s="21"/>
      <c r="CC17" s="30"/>
      <c r="CD17" s="21"/>
      <c r="CE17" s="30"/>
      <c r="CF17" s="21"/>
      <c r="CG17" s="30"/>
      <c r="CH17" s="21"/>
      <c r="CI17" s="30"/>
      <c r="CJ17" s="23"/>
      <c r="CK17" s="24"/>
      <c r="CL17" s="150"/>
      <c r="CM17" s="153"/>
      <c r="CN17" s="1"/>
      <c r="CO17" s="129"/>
      <c r="CP17" s="129"/>
      <c r="CQ17" s="129"/>
      <c r="CR17" s="129"/>
      <c r="CS17" s="129"/>
      <c r="CT17" s="126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</row>
    <row r="18" spans="1:150" ht="11.25" customHeight="1" x14ac:dyDescent="0.25">
      <c r="A18" s="150" t="s">
        <v>42</v>
      </c>
      <c r="B18" s="162" t="s">
        <v>180</v>
      </c>
      <c r="C18" s="233" t="s">
        <v>181</v>
      </c>
      <c r="D18" s="209"/>
      <c r="E18" s="146">
        <f t="shared" ref="E18" si="22">IF(G18="",0,IF(F18+G18&lt;1000,1000,F18+G18))</f>
        <v>1336.38</v>
      </c>
      <c r="F18" s="146">
        <f>IF(I18&gt;150,IF(H18&gt;=65,0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(15+50)%)*10),IF(I18&lt;-150,IF(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&lt;1,0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,SUM(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-(COUNT(AT18:BU18))*2*((G18-IF(SUM($G$34:$G$61)=0,0,(SUM($G$34:$G$61)/(COUNT($G$34:$G$61)))))/10+50)%)*10))</f>
        <v>39.380000000000024</v>
      </c>
      <c r="G18" s="148">
        <v>1297</v>
      </c>
      <c r="H18" s="144">
        <f t="shared" ref="H18" si="23">IF(COUNT(AT18:BU18)=0,0,SUM(IF(AT19=4,2,IF(AT19=3,1,0))+IF(AV19=4,2,IF(AV19=3,1,0))+IF(AX19=4,2,IF(AX19=3,1,0))+IF(AZ19=4,2,IF(AZ19=3,1,0))+IF(BB19=4,2,IF(BB19=3,1,0))+IF(BD19=4,2,IF(BD19=3,1,0))+IF(BF19=4,2,IF(BF19=3,1,0))+IF(BH19=4,2,IF(BH19=3,1,0))+IF(BJ19=4,2,IF(BJ19=3,1,0))+IF(BL19=4,2,IF(BL19=3,1,0))+IF(BN19=4,2,IF(BN19=3,1,0))+IF(BP19=4,2,IF(BP19=3,1,0))+IF(BR19=4,2,IF(BR19=3,1,0))+IF(BT19=4,2,IF(BT19=3,1,0)))/((COUNT(AT18:BU18))*2)%)</f>
        <v>71.428571428571416</v>
      </c>
      <c r="I18" s="146">
        <f t="shared" ref="I18" si="24">IF(G18="",0,G18-IF(SUM($G$34:$G$61)=0,0,(SUM($G$34:$G$61)/(COUNT($G$34:$G$61)))))</f>
        <v>73.64285714285711</v>
      </c>
      <c r="J18" s="146">
        <f>IF(G18=0,0,(SUM($G$6:$G$61)-G18)/(COUNT($G$6:$G$61)-1))</f>
        <v>1204.9259259259259</v>
      </c>
      <c r="K18" s="148">
        <f>SUM(R18:AS18)</f>
        <v>24</v>
      </c>
      <c r="L18" s="148">
        <f t="shared" ref="L18" si="25">SUM(AT18:BU18)</f>
        <v>27</v>
      </c>
      <c r="M18" s="244">
        <f>SUM(L18+K18)</f>
        <v>51</v>
      </c>
      <c r="N18" s="256">
        <v>3</v>
      </c>
      <c r="O18" s="140">
        <f>IF(O19+P19&lt;1,0,SUM(O19/P19))</f>
        <v>1.5166666666666666</v>
      </c>
      <c r="P18" s="141"/>
      <c r="Q18" s="148">
        <f>CU62</f>
        <v>639.5</v>
      </c>
      <c r="R18" s="180">
        <f>IF(R19+S19=0,"",IF(R19=4,3,IF(R19=3,1,0)))</f>
        <v>3</v>
      </c>
      <c r="S18" s="155"/>
      <c r="T18" s="182">
        <f>IF(T19+U19=0,"",IF(T19=4,3,IF(T19=3,1,0)))</f>
        <v>3</v>
      </c>
      <c r="U18" s="182"/>
      <c r="V18" s="155">
        <f>IF(V19+W19=0,"",IF(V19=4,3,IF(V19=3,1,0)))</f>
        <v>1</v>
      </c>
      <c r="W18" s="155"/>
      <c r="X18" s="182">
        <f>IF(X19+Y19=0,"",IF(X19=4,3,IF(X19=3,1,0)))</f>
        <v>3</v>
      </c>
      <c r="Y18" s="182"/>
      <c r="Z18" s="155">
        <f>IF(Z19+AA19=0,"",IF(Z19=4,3,IF(Z19=3,1,0)))</f>
        <v>1</v>
      </c>
      <c r="AA18" s="155"/>
      <c r="AB18" s="182">
        <f>IF(AB19+AC19=0,"",IF(AB19=4,3,IF(AB19=3,1,0)))</f>
        <v>3</v>
      </c>
      <c r="AC18" s="182"/>
      <c r="AD18" s="156" t="s">
        <v>27</v>
      </c>
      <c r="AE18" s="157"/>
      <c r="AF18" s="155">
        <f>IF(AF19+AG19=0,"",IF(AF19=4,3,IF(AF19=3,1,0)))</f>
        <v>1</v>
      </c>
      <c r="AG18" s="155"/>
      <c r="AH18" s="182">
        <f>IF(AH19+AI19=0,"",IF(AH19=4,3,IF(AH19=3,1,0)))</f>
        <v>1</v>
      </c>
      <c r="AI18" s="182"/>
      <c r="AJ18" s="155">
        <f>IF(AJ19+AK19=0,"",IF(AJ19=4,3,IF(AJ19=3,1,0)))</f>
        <v>1</v>
      </c>
      <c r="AK18" s="155"/>
      <c r="AL18" s="182">
        <f>IF(AL19+AM19=0,"",IF(AL19=4,3,IF(AL19=3,1,0)))</f>
        <v>3</v>
      </c>
      <c r="AM18" s="182"/>
      <c r="AN18" s="155">
        <f>IF(AN19+AO19=0,"",IF(AN19=4,3,IF(AN19=3,1,0)))</f>
        <v>0</v>
      </c>
      <c r="AO18" s="155"/>
      <c r="AP18" s="246">
        <f>IF(AP19+AQ19=0,"",IF(AP19=4,3,IF(AP19=3,1,0)))</f>
        <v>1</v>
      </c>
      <c r="AQ18" s="246"/>
      <c r="AR18" s="246">
        <f>IF(AR19+AS19=0,"",IF(AR19=4,3,IF(AR19=3,1,0)))</f>
        <v>3</v>
      </c>
      <c r="AS18" s="246"/>
      <c r="AT18" s="155">
        <f>IF(AT19+AU19=0,"",IF(AT19=4,3,IF(AT19=3,1,0)))</f>
        <v>1</v>
      </c>
      <c r="AU18" s="155"/>
      <c r="AV18" s="182">
        <f>IF(AV19+AW19=0,"",IF(AV19=4,3,IF(AV19=3,1,0)))</f>
        <v>1</v>
      </c>
      <c r="AW18" s="182"/>
      <c r="AX18" s="182">
        <f>IF(AX19+AY19=0,"",IF(AX19=4,3,IF(AX19=3,1,0)))</f>
        <v>1</v>
      </c>
      <c r="AY18" s="182"/>
      <c r="AZ18" s="155">
        <f>IF(AZ19+BA19=0,"",IF(AZ19=4,3,IF(AZ19=3,1,0)))</f>
        <v>3</v>
      </c>
      <c r="BA18" s="155"/>
      <c r="BB18" s="155">
        <f>IF(BB19+BC19=0,"",IF(BB19=4,3,IF(BB19=3,1,0)))</f>
        <v>1</v>
      </c>
      <c r="BC18" s="155"/>
      <c r="BD18" s="155">
        <f>IF(BD19+BE19=0,"",IF(BD19=4,3,IF(BD19=3,1,0)))</f>
        <v>1</v>
      </c>
      <c r="BE18" s="155"/>
      <c r="BF18" s="182">
        <f>IF(BF19+BG19=0,"",IF(BF19=4,3,IF(BF19=3,1,0)))</f>
        <v>3</v>
      </c>
      <c r="BG18" s="182"/>
      <c r="BH18" s="155">
        <f>IF(BH19+BI19=0,"",IF(BH19=4,3,IF(BH19=3,1,0)))</f>
        <v>3</v>
      </c>
      <c r="BI18" s="155"/>
      <c r="BJ18" s="155">
        <f>IF(BJ19+BK19=0,"",IF(BJ19=4,3,IF(BJ19=3,1,0)))</f>
        <v>0</v>
      </c>
      <c r="BK18" s="155"/>
      <c r="BL18" s="155">
        <f>IF(BL19+BM19=0,"",IF(BL19=4,3,IF(BL19=3,1,0)))</f>
        <v>3</v>
      </c>
      <c r="BM18" s="155"/>
      <c r="BN18" s="182">
        <f>IF(BN19+BO19=0,"",IF(BN19=4,3,IF(BN19=3,1,0)))</f>
        <v>3</v>
      </c>
      <c r="BO18" s="182"/>
      <c r="BP18" s="182">
        <f>IF(BP19+BQ19=0,"",IF(BP19=4,3,IF(BP19=3,1,0)))</f>
        <v>1</v>
      </c>
      <c r="BQ18" s="182"/>
      <c r="BR18" s="182">
        <f>IF(BR19+BS19=0,"",IF(BR19=4,3,IF(BR19=3,1,0)))</f>
        <v>3</v>
      </c>
      <c r="BS18" s="182"/>
      <c r="BT18" s="182">
        <f>IF(BT19+BU19=0,"",IF(BT19=4,3,IF(BT19=3,1,0)))</f>
        <v>3</v>
      </c>
      <c r="BU18" s="182"/>
      <c r="BV18" s="243">
        <v>19</v>
      </c>
      <c r="BW18" s="1"/>
      <c r="BX18" s="174" t="s">
        <v>4</v>
      </c>
      <c r="BY18" s="174" t="s">
        <v>21</v>
      </c>
      <c r="BZ18" s="174">
        <v>1</v>
      </c>
      <c r="CA18" s="174"/>
      <c r="CB18" s="174">
        <v>2</v>
      </c>
      <c r="CC18" s="174"/>
      <c r="CD18" s="174">
        <v>3</v>
      </c>
      <c r="CE18" s="174"/>
      <c r="CF18" s="174">
        <v>4</v>
      </c>
      <c r="CG18" s="174"/>
      <c r="CH18" s="174">
        <v>5</v>
      </c>
      <c r="CI18" s="174"/>
      <c r="CJ18" s="174">
        <v>6</v>
      </c>
      <c r="CK18" s="174"/>
      <c r="CL18" s="174" t="s">
        <v>22</v>
      </c>
      <c r="CM18" s="174" t="s">
        <v>17</v>
      </c>
      <c r="CN18" s="1"/>
      <c r="CO18" s="129">
        <f>IF($R18=1,$M18/2)+IF($R18=0,$M18)</f>
        <v>0</v>
      </c>
      <c r="CP18" s="129">
        <f>IF($T18=1,$M18/2)+IF($T18=0,$M18)</f>
        <v>0</v>
      </c>
      <c r="CQ18" s="129">
        <f>IF($V18=1,$M18/2)+IF($V18=0,$M18)</f>
        <v>25.5</v>
      </c>
      <c r="CR18" s="129">
        <f>IF($X18=1,$M18/2)+IF($X18=0,$M18)</f>
        <v>0</v>
      </c>
      <c r="CS18" s="129">
        <f>IF($Z18=1,$M18/2)+IF($Z18=0,$M18)</f>
        <v>25.5</v>
      </c>
      <c r="CT18" s="129">
        <f>IF($AB18=1,$M18/2)+IF($AB18=0,$M18)</f>
        <v>0</v>
      </c>
      <c r="CU18" s="126"/>
      <c r="CV18" s="129">
        <f>IF($AF18=1,$M18/2)+IF($AF18=0,$M18)</f>
        <v>25.5</v>
      </c>
      <c r="CW18" s="129">
        <f>IF($AH18=1,$M18/2)+IF($AH18=0,$M18)</f>
        <v>25.5</v>
      </c>
      <c r="CX18" s="129">
        <f>IF($AJ18=1,$M18/2)+IF($AJ18=0,$M18)</f>
        <v>25.5</v>
      </c>
      <c r="CY18" s="129">
        <f>IF($AL18=1,$M18/2)+IF($AL18=0,$M18)</f>
        <v>0</v>
      </c>
      <c r="CZ18" s="129">
        <f>IF($AN18=1,$M18/2)+IF($AN18=0,$M18)</f>
        <v>51</v>
      </c>
      <c r="DA18" s="129">
        <f>IF($AP18=1,$M18/2)+IF($AP18=0,$M18)</f>
        <v>25.5</v>
      </c>
      <c r="DB18" s="129">
        <f>IF($AR18=1,$M18/2)+IF($AR18=0,$M18)</f>
        <v>0</v>
      </c>
      <c r="DC18" s="129">
        <f>IF($AT18=1,$M18/2)+IF($AT18=0,$M18)</f>
        <v>25.5</v>
      </c>
      <c r="DD18" s="129">
        <f>IF($AV18=1,$M18/2)+IF($AV18=0,$M18)</f>
        <v>25.5</v>
      </c>
      <c r="DE18" s="129">
        <f>IF($AX18=1,$M18/2)+IF($AX18=0,$M18)</f>
        <v>25.5</v>
      </c>
      <c r="DF18" s="129">
        <f>IF($AZ18=1,$M18/2)+IF($AZ18=0,$M18)</f>
        <v>0</v>
      </c>
      <c r="DG18" s="129">
        <f>IF($BB18=1,$M18/2)+IF($BB18=0,$M18)</f>
        <v>25.5</v>
      </c>
      <c r="DH18" s="129">
        <f>IF($BD18=1,$M18/2)+IF($BD18=0,$M18)</f>
        <v>25.5</v>
      </c>
      <c r="DI18" s="129">
        <f>IF($BF18=1,$M18/2)+IF($BF18=0,$M18)</f>
        <v>0</v>
      </c>
      <c r="DJ18" s="129">
        <f>IF($BH18=1,$M18/2)+IF($BH18=0,$M18)</f>
        <v>0</v>
      </c>
      <c r="DK18" s="129">
        <f>IF($BJ18=1,$M18/2)+IF($BJ18=0,$M18)</f>
        <v>51</v>
      </c>
      <c r="DL18" s="129">
        <f>IF($BL18=1,$M18/2)+IF($BL18=0,$M18)</f>
        <v>0</v>
      </c>
      <c r="DM18" s="129">
        <f>IF($BN18=1,$M18/2)+IF($BN18=0,$M18)</f>
        <v>0</v>
      </c>
      <c r="DN18" s="129">
        <f>IF($BP18=1,$M18/2)+IF($BP18=0,$M18)</f>
        <v>25.5</v>
      </c>
      <c r="DO18" s="129">
        <f>IF($BR18=1,$M18/2)+IF($BR18=0,$M18)</f>
        <v>0</v>
      </c>
      <c r="DP18" s="129">
        <f>IF($BT18=1,$M18/2)+IF($BT18=0,$M18)</f>
        <v>0</v>
      </c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</row>
    <row r="19" spans="1:150" ht="11.25" customHeight="1" x14ac:dyDescent="0.25">
      <c r="A19" s="150"/>
      <c r="B19" s="162"/>
      <c r="C19" s="233"/>
      <c r="D19" s="209"/>
      <c r="E19" s="147"/>
      <c r="F19" s="147"/>
      <c r="G19" s="149"/>
      <c r="H19" s="145"/>
      <c r="I19" s="147"/>
      <c r="J19" s="147"/>
      <c r="K19" s="149"/>
      <c r="L19" s="149"/>
      <c r="M19" s="245"/>
      <c r="N19" s="257"/>
      <c r="O19" s="25">
        <f>SUM(R19,T19,V19,X19,Z19,AB19,AD19,AF19,AH19,AJ19,AL19,AN19,AP19,AR19,AT19,AV19,AX19,AZ19,BB19,BD19,BF19,BH19,BJ19,BL19,BN19,BP19,BR19,BT19)</f>
        <v>91</v>
      </c>
      <c r="P19" s="26">
        <f>SUM(S19,U19,W19,Y19,AA19,AC19,AE19,AG19,AI19,AK19,AM19,AO19,AQ19,AS19,AU19,AW19,AY19,BA19,BC19,BE19,BG19,BI19,BK19,BM19,BO19,BQ19,BS19,BU19)</f>
        <v>60</v>
      </c>
      <c r="Q19" s="149"/>
      <c r="R19" s="29">
        <v>4</v>
      </c>
      <c r="S19" s="20">
        <v>1</v>
      </c>
      <c r="T19" s="36">
        <v>4</v>
      </c>
      <c r="U19" s="35">
        <v>1</v>
      </c>
      <c r="V19" s="19">
        <v>3</v>
      </c>
      <c r="W19" s="20">
        <v>3</v>
      </c>
      <c r="X19" s="36">
        <v>4</v>
      </c>
      <c r="Y19" s="35">
        <v>0</v>
      </c>
      <c r="Z19" s="19">
        <v>3</v>
      </c>
      <c r="AA19" s="20">
        <v>3</v>
      </c>
      <c r="AB19" s="36">
        <v>4</v>
      </c>
      <c r="AC19" s="35">
        <v>2</v>
      </c>
      <c r="AD19" s="14"/>
      <c r="AE19" s="15"/>
      <c r="AF19" s="19">
        <v>3</v>
      </c>
      <c r="AG19" s="20">
        <v>3</v>
      </c>
      <c r="AH19" s="36">
        <v>3</v>
      </c>
      <c r="AI19" s="35">
        <v>3</v>
      </c>
      <c r="AJ19" s="19">
        <v>3</v>
      </c>
      <c r="AK19" s="20">
        <v>3</v>
      </c>
      <c r="AL19" s="36">
        <v>4</v>
      </c>
      <c r="AM19" s="35">
        <v>2</v>
      </c>
      <c r="AN19" s="19">
        <v>1</v>
      </c>
      <c r="AO19" s="20">
        <v>4</v>
      </c>
      <c r="AP19" s="25">
        <v>3</v>
      </c>
      <c r="AQ19" s="39">
        <v>3</v>
      </c>
      <c r="AR19" s="25">
        <v>4</v>
      </c>
      <c r="AS19" s="39">
        <v>2</v>
      </c>
      <c r="AT19" s="19">
        <v>3</v>
      </c>
      <c r="AU19" s="20">
        <v>3</v>
      </c>
      <c r="AV19" s="36">
        <v>3</v>
      </c>
      <c r="AW19" s="35">
        <v>3</v>
      </c>
      <c r="AX19" s="36">
        <v>3</v>
      </c>
      <c r="AY19" s="35">
        <v>3</v>
      </c>
      <c r="AZ19" s="19">
        <v>4</v>
      </c>
      <c r="BA19" s="20">
        <v>1</v>
      </c>
      <c r="BB19" s="19">
        <v>3</v>
      </c>
      <c r="BC19" s="20">
        <v>3</v>
      </c>
      <c r="BD19" s="19">
        <v>3</v>
      </c>
      <c r="BE19" s="20">
        <v>3</v>
      </c>
      <c r="BF19" s="36">
        <v>4</v>
      </c>
      <c r="BG19" s="35">
        <v>2</v>
      </c>
      <c r="BH19" s="19">
        <v>4</v>
      </c>
      <c r="BI19" s="20">
        <v>0</v>
      </c>
      <c r="BJ19" s="19">
        <v>2</v>
      </c>
      <c r="BK19" s="20">
        <v>4</v>
      </c>
      <c r="BL19" s="19">
        <v>4</v>
      </c>
      <c r="BM19" s="20">
        <v>1</v>
      </c>
      <c r="BN19" s="36">
        <v>4</v>
      </c>
      <c r="BO19" s="35">
        <v>1</v>
      </c>
      <c r="BP19" s="36">
        <v>3</v>
      </c>
      <c r="BQ19" s="35">
        <v>3</v>
      </c>
      <c r="BR19" s="36">
        <v>4</v>
      </c>
      <c r="BS19" s="35">
        <v>2</v>
      </c>
      <c r="BT19" s="36">
        <v>4</v>
      </c>
      <c r="BU19" s="35">
        <v>1</v>
      </c>
      <c r="BV19" s="243"/>
      <c r="BW19" s="1"/>
      <c r="BX19" s="175"/>
      <c r="BY19" s="175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5"/>
      <c r="CM19" s="175"/>
      <c r="CN19" s="1"/>
      <c r="CO19" s="129"/>
      <c r="CP19" s="129"/>
      <c r="CQ19" s="129"/>
      <c r="CR19" s="129"/>
      <c r="CS19" s="129"/>
      <c r="CT19" s="129"/>
      <c r="CU19" s="126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</row>
    <row r="20" spans="1:150" ht="11.25" customHeight="1" x14ac:dyDescent="0.25">
      <c r="A20" s="150" t="s">
        <v>44</v>
      </c>
      <c r="B20" s="162" t="s">
        <v>182</v>
      </c>
      <c r="C20" s="233" t="s">
        <v>170</v>
      </c>
      <c r="D20" s="209"/>
      <c r="E20" s="146">
        <f t="shared" ref="E20" si="26">IF(G20="",0,IF(F20+G20&lt;1000,1000,F20+G20))</f>
        <v>1215.82</v>
      </c>
      <c r="F20" s="146">
        <f>IF(I20&gt;150,IF(H20&gt;=65,0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(15+50)%)*10),IF(I20&lt;-150,IF(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&lt;1,0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,SUM(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-(COUNT(AT20:BU20))*2*((G20-IF(SUM($G$34:$G$61)=0,0,(SUM($G$34:$G$61)/(COUNT($G$34:$G$61)))))/10+50)%)*10))</f>
        <v>16.820000000000022</v>
      </c>
      <c r="G20" s="148">
        <v>1199</v>
      </c>
      <c r="H20" s="144">
        <f t="shared" ref="H20" si="27">IF(COUNT(AT20:BU20)=0,0,SUM(IF(AT21=4,2,IF(AT21=3,1,0))+IF(AV21=4,2,IF(AV21=3,1,0))+IF(AX21=4,2,IF(AX21=3,1,0))+IF(AZ21=4,2,IF(AZ21=3,1,0))+IF(BB21=4,2,IF(BB21=3,1,0))+IF(BD21=4,2,IF(BD21=3,1,0))+IF(BF21=4,2,IF(BF21=3,1,0))+IF(BH21=4,2,IF(BH21=3,1,0))+IF(BJ21=4,2,IF(BJ21=3,1,0))+IF(BL21=4,2,IF(BL21=3,1,0))+IF(BN21=4,2,IF(BN21=3,1,0))+IF(BP21=4,2,IF(BP21=3,1,0))+IF(BR21=4,2,IF(BR21=3,1,0))+IF(BT21=4,2,IF(BT21=3,1,0)))/((COUNT(AT20:BU20))*2)%)</f>
        <v>53.571428571428569</v>
      </c>
      <c r="I20" s="146">
        <f t="shared" ref="I20" si="28">IF(G20="",0,G20-IF(SUM($G$34:$G$61)=0,0,(SUM($G$34:$G$61)/(COUNT($G$34:$G$61)))))</f>
        <v>-24.35714285714289</v>
      </c>
      <c r="J20" s="146">
        <f>IF(G20=0,0,(SUM($G$6:$G$61)-G20)/(COUNT($G$6:$G$61)-1))</f>
        <v>1208.5555555555557</v>
      </c>
      <c r="K20" s="148">
        <f>SUM(R20:AS20)</f>
        <v>19</v>
      </c>
      <c r="L20" s="148">
        <f t="shared" ref="L20" si="29">SUM(AT20:BU20)</f>
        <v>20</v>
      </c>
      <c r="M20" s="244">
        <f>SUM(L20+K20)</f>
        <v>39</v>
      </c>
      <c r="N20" s="238">
        <v>10</v>
      </c>
      <c r="O20" s="140">
        <f>IF(O21+P21&lt;1,0,SUM(O21/P21))</f>
        <v>1.1594202898550725</v>
      </c>
      <c r="P20" s="141"/>
      <c r="Q20" s="148">
        <f>CV62</f>
        <v>534.5</v>
      </c>
      <c r="R20" s="180">
        <f>IF(R21+S21=0,"",IF(R21=4,3,IF(R21=3,1,0)))</f>
        <v>3</v>
      </c>
      <c r="S20" s="155"/>
      <c r="T20" s="182">
        <f>IF(T21+U21=0,"",IF(T21=4,3,IF(T21=3,1,0)))</f>
        <v>1</v>
      </c>
      <c r="U20" s="182"/>
      <c r="V20" s="155">
        <f>IF(V21+W21=0,"",IF(V21=4,3,IF(V21=3,1,0)))</f>
        <v>3</v>
      </c>
      <c r="W20" s="155"/>
      <c r="X20" s="182">
        <f>IF(X21+Y21=0,"",IF(X21=4,3,IF(X21=3,1,0)))</f>
        <v>0</v>
      </c>
      <c r="Y20" s="182"/>
      <c r="Z20" s="155">
        <f>IF(Z21+AA21=0,"",IF(Z21=4,3,IF(Z21=3,1,0)))</f>
        <v>3</v>
      </c>
      <c r="AA20" s="155"/>
      <c r="AB20" s="182">
        <f>IF(AB21+AC21=0,"",IF(AB21=4,3,IF(AB21=3,1,0)))</f>
        <v>1</v>
      </c>
      <c r="AC20" s="182"/>
      <c r="AD20" s="155">
        <f>IF(AD21+AE21=0,"",IF(AD21=4,3,IF(AD21=3,1,0)))</f>
        <v>1</v>
      </c>
      <c r="AE20" s="155"/>
      <c r="AF20" s="156" t="s">
        <v>27</v>
      </c>
      <c r="AG20" s="157"/>
      <c r="AH20" s="182">
        <f>IF(AH21+AI21=0,"",IF(AH21=4,3,IF(AH21=3,1,0)))</f>
        <v>3</v>
      </c>
      <c r="AI20" s="182"/>
      <c r="AJ20" s="155">
        <f>IF(AJ21+AK21=0,"",IF(AJ21=4,3,IF(AJ21=3,1,0)))</f>
        <v>0</v>
      </c>
      <c r="AK20" s="155"/>
      <c r="AL20" s="182">
        <f>IF(AL21+AM21=0,"",IF(AL21=4,3,IF(AL21=3,1,0)))</f>
        <v>1</v>
      </c>
      <c r="AM20" s="182"/>
      <c r="AN20" s="155">
        <f>IF(AN21+AO21=0,"",IF(AN21=4,3,IF(AN21=3,1,0)))</f>
        <v>3</v>
      </c>
      <c r="AO20" s="155"/>
      <c r="AP20" s="246">
        <f>IF(AP21+AQ21=0,"",IF(AP21=4,3,IF(AP21=3,1,0)))</f>
        <v>0</v>
      </c>
      <c r="AQ20" s="246"/>
      <c r="AR20" s="246">
        <f>IF(AR21+AS21=0,"",IF(AR21=4,3,IF(AR21=3,1,0)))</f>
        <v>0</v>
      </c>
      <c r="AS20" s="246"/>
      <c r="AT20" s="155">
        <f>IF(AT21+AU21=0,"",IF(AT21=4,3,IF(AT21=3,1,0)))</f>
        <v>3</v>
      </c>
      <c r="AU20" s="155"/>
      <c r="AV20" s="182">
        <f>IF(AV21+AW21=0,"",IF(AV21=4,3,IF(AV21=3,1,0)))</f>
        <v>1</v>
      </c>
      <c r="AW20" s="182"/>
      <c r="AX20" s="182">
        <f>IF(AX21+AY21=0,"",IF(AX21=4,3,IF(AX21=3,1,0)))</f>
        <v>1</v>
      </c>
      <c r="AY20" s="182"/>
      <c r="AZ20" s="155">
        <f>IF(AZ21+BA21=0,"",IF(AZ21=4,3,IF(AZ21=3,1,0)))</f>
        <v>0</v>
      </c>
      <c r="BA20" s="155"/>
      <c r="BB20" s="155">
        <f>IF(BB21+BC21=0,"",IF(BB21=4,3,IF(BB21=3,1,0)))</f>
        <v>1</v>
      </c>
      <c r="BC20" s="155"/>
      <c r="BD20" s="155">
        <f>IF(BD21+BE21=0,"",IF(BD21=4,3,IF(BD21=3,1,0)))</f>
        <v>0</v>
      </c>
      <c r="BE20" s="155"/>
      <c r="BF20" s="182">
        <f>IF(BF21+BG21=0,"",IF(BF21=4,3,IF(BF21=3,1,0)))</f>
        <v>0</v>
      </c>
      <c r="BG20" s="182"/>
      <c r="BH20" s="155">
        <f>IF(BH21+BI21=0,"",IF(BH21=4,3,IF(BH21=3,1,0)))</f>
        <v>0</v>
      </c>
      <c r="BI20" s="155"/>
      <c r="BJ20" s="155">
        <f>IF(BJ21+BK21=0,"",IF(BJ21=4,3,IF(BJ21=3,1,0)))</f>
        <v>3</v>
      </c>
      <c r="BK20" s="155"/>
      <c r="BL20" s="155">
        <f>IF(BL21+BM21=0,"",IF(BL21=4,3,IF(BL21=3,1,0)))</f>
        <v>3</v>
      </c>
      <c r="BM20" s="155"/>
      <c r="BN20" s="182">
        <f>IF(BN21+BO21=0,"",IF(BN21=4,3,IF(BN21=3,1,0)))</f>
        <v>3</v>
      </c>
      <c r="BO20" s="182"/>
      <c r="BP20" s="182">
        <f>IF(BP21+BQ21=0,"",IF(BP21=4,3,IF(BP21=3,1,0)))</f>
        <v>1</v>
      </c>
      <c r="BQ20" s="182"/>
      <c r="BR20" s="182">
        <f>IF(BR21+BS21=0,"",IF(BR21=4,3,IF(BR21=3,1,0)))</f>
        <v>1</v>
      </c>
      <c r="BS20" s="182"/>
      <c r="BT20" s="182">
        <f>IF(BT21+BU21=0,"",IF(BT21=4,3,IF(BT21=3,1,0)))</f>
        <v>3</v>
      </c>
      <c r="BU20" s="182"/>
      <c r="BV20" s="243">
        <v>23</v>
      </c>
      <c r="BW20" s="1"/>
      <c r="BX20" s="150">
        <v>1</v>
      </c>
      <c r="BY20" s="153"/>
      <c r="BZ20" s="10" t="s">
        <v>27</v>
      </c>
      <c r="CA20" s="11"/>
      <c r="CB20" s="163" t="str">
        <f>IF(CB21+CC21=0,"",IF(CB21=4,3,IF(CB21=3,1,0)))</f>
        <v/>
      </c>
      <c r="CC20" s="163"/>
      <c r="CD20" s="163" t="str">
        <f>IF(CD21+CE21=0,"",IF(CD21=4,3,IF(CD21=3,1,0)))</f>
        <v/>
      </c>
      <c r="CE20" s="163"/>
      <c r="CF20" s="163" t="str">
        <f>IF(CF21+CG21=0,"",IF(CF21=4,3,IF(CF21=3,1,0)))</f>
        <v/>
      </c>
      <c r="CG20" s="163"/>
      <c r="CH20" s="163" t="str">
        <f>IF(CH21+CI21=0,"",IF(CH21=4,3,IF(CH21=3,1,0)))</f>
        <v/>
      </c>
      <c r="CI20" s="163"/>
      <c r="CJ20" s="163" t="str">
        <f>IF(CJ21+CK21=0,"",IF(CJ21=4,3,IF(CJ21=3,1,0)))</f>
        <v/>
      </c>
      <c r="CK20" s="163"/>
      <c r="CL20" s="150">
        <f>SUM(BZ20:CK20)</f>
        <v>0</v>
      </c>
      <c r="CM20" s="153"/>
      <c r="CN20" s="1"/>
      <c r="CO20" s="129">
        <f>IF($R20=1,$M20/2)+IF($R20=0,$M20)</f>
        <v>0</v>
      </c>
      <c r="CP20" s="129">
        <f>IF($T20=1,$M20/2)+IF($T20=0,$M20)</f>
        <v>19.5</v>
      </c>
      <c r="CQ20" s="129">
        <f>IF($V20=1,$M20/2)+IF($V20=0,$M20)</f>
        <v>0</v>
      </c>
      <c r="CR20" s="129">
        <f>IF($X20=1,$M20/2)+IF($X20=0,$M20)</f>
        <v>39</v>
      </c>
      <c r="CS20" s="129">
        <f>IF($Z20=1,$M20/2)+IF($Z20=0,$M20)</f>
        <v>0</v>
      </c>
      <c r="CT20" s="129">
        <f>IF($AB20=1,$M20/2)+IF($AB20=0,$M20)</f>
        <v>19.5</v>
      </c>
      <c r="CU20" s="129">
        <f>IF($AD20=1,$M20/2)+IF($AD20=0,$M20)</f>
        <v>19.5</v>
      </c>
      <c r="CV20" s="126"/>
      <c r="CW20" s="129">
        <f>IF($AH20=1,$M20/2)+IF($AH20=0,$M20)</f>
        <v>0</v>
      </c>
      <c r="CX20" s="129">
        <f>IF($AJ20=1,$M20/2)+IF($AJ20=0,$M20)</f>
        <v>39</v>
      </c>
      <c r="CY20" s="129">
        <f>IF($AL20=1,$M20/2)+IF($AL20=0,$M20)</f>
        <v>19.5</v>
      </c>
      <c r="CZ20" s="129">
        <f>IF($AN20=1,$M20/2)+IF($AN20=0,$M20)</f>
        <v>0</v>
      </c>
      <c r="DA20" s="129">
        <f>IF($AP20=1,$M20/2)+IF($AP20=0,$M20)</f>
        <v>39</v>
      </c>
      <c r="DB20" s="129">
        <f>IF($AR20=1,$M20/2)+IF($AR20=0,$M20)</f>
        <v>39</v>
      </c>
      <c r="DC20" s="129">
        <f>IF($AT20=1,$M20/2)+IF($AT20=0,$M20)</f>
        <v>0</v>
      </c>
      <c r="DD20" s="129">
        <f>IF($AV20=1,$M20/2)+IF($AV20=0,$M20)</f>
        <v>19.5</v>
      </c>
      <c r="DE20" s="129">
        <f>IF($AX20=1,$M20/2)+IF($AX20=0,$M20)</f>
        <v>19.5</v>
      </c>
      <c r="DF20" s="129">
        <f>IF($AZ20=1,$M20/2)+IF($AZ20=0,$M20)</f>
        <v>39</v>
      </c>
      <c r="DG20" s="129">
        <f>IF($BB20=1,$M20/2)+IF($BB20=0,$M20)</f>
        <v>19.5</v>
      </c>
      <c r="DH20" s="129">
        <f>IF($BD20=1,$M20/2)+IF($BD20=0,$M20)</f>
        <v>39</v>
      </c>
      <c r="DI20" s="129">
        <f>IF($BF20=1,$M20/2)+IF($BF20=0,$M20)</f>
        <v>39</v>
      </c>
      <c r="DJ20" s="129">
        <f>IF($BH20=1,$M20/2)+IF($BH20=0,$M20)</f>
        <v>39</v>
      </c>
      <c r="DK20" s="129">
        <f>IF($BJ20=1,$M20/2)+IF($BJ20=0,$M20)</f>
        <v>0</v>
      </c>
      <c r="DL20" s="129">
        <f>IF($BL20=1,$M20/2)+IF($BL20=0,$M20)</f>
        <v>0</v>
      </c>
      <c r="DM20" s="129">
        <f>IF($BN20=1,$M20/2)+IF($BN20=0,$M20)</f>
        <v>0</v>
      </c>
      <c r="DN20" s="129">
        <f>IF($BP20=1,$M20/2)+IF($BP20=0,$M20)</f>
        <v>19.5</v>
      </c>
      <c r="DO20" s="129">
        <f>IF($BR20=1,$M20/2)+IF($BR20=0,$M20)</f>
        <v>19.5</v>
      </c>
      <c r="DP20" s="129">
        <f>IF($BT20=1,$M20/2)+IF($BT20=0,$M20)</f>
        <v>0</v>
      </c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</row>
    <row r="21" spans="1:150" ht="11.25" customHeight="1" x14ac:dyDescent="0.25">
      <c r="A21" s="150"/>
      <c r="B21" s="162"/>
      <c r="C21" s="233"/>
      <c r="D21" s="209"/>
      <c r="E21" s="147"/>
      <c r="F21" s="147"/>
      <c r="G21" s="149"/>
      <c r="H21" s="145"/>
      <c r="I21" s="147"/>
      <c r="J21" s="147"/>
      <c r="K21" s="149"/>
      <c r="L21" s="149"/>
      <c r="M21" s="245"/>
      <c r="N21" s="239"/>
      <c r="O21" s="25">
        <f>SUM(R21,T21,V21,X21,Z21,AB21,AD21,AF21,AH21,AJ21,AL21,AN21,AP21,AR21,AT21,AV21,AX21,AZ21,BB21,BD21,BF21,BH21,BJ21,BL21,BN21,BP21,BR21,BT21)</f>
        <v>80</v>
      </c>
      <c r="P21" s="26">
        <f>SUM(S21,U21,W21,Y21,AA21,AC21,AE21,AG21,AI21,AK21,AM21,AO21,AQ21,AS21,AU21,AW21,AY21,BA21,BC21,BE21,BG21,BI21,BK21,BM21,BO21,BQ21,BS21,BU21)</f>
        <v>69</v>
      </c>
      <c r="Q21" s="149"/>
      <c r="R21" s="29">
        <v>4</v>
      </c>
      <c r="S21" s="20">
        <v>2</v>
      </c>
      <c r="T21" s="36">
        <v>3</v>
      </c>
      <c r="U21" s="35">
        <v>3</v>
      </c>
      <c r="V21" s="19">
        <v>4</v>
      </c>
      <c r="W21" s="20">
        <v>0</v>
      </c>
      <c r="X21" s="36">
        <v>2</v>
      </c>
      <c r="Y21" s="35">
        <v>4</v>
      </c>
      <c r="Z21" s="19">
        <v>4</v>
      </c>
      <c r="AA21" s="20">
        <v>2</v>
      </c>
      <c r="AB21" s="36">
        <v>3</v>
      </c>
      <c r="AC21" s="35">
        <v>3</v>
      </c>
      <c r="AD21" s="19">
        <v>3</v>
      </c>
      <c r="AE21" s="20">
        <v>3</v>
      </c>
      <c r="AF21" s="14"/>
      <c r="AG21" s="15"/>
      <c r="AH21" s="36">
        <v>4</v>
      </c>
      <c r="AI21" s="35">
        <v>1</v>
      </c>
      <c r="AJ21" s="19">
        <v>2</v>
      </c>
      <c r="AK21" s="20">
        <v>4</v>
      </c>
      <c r="AL21" s="36">
        <v>3</v>
      </c>
      <c r="AM21" s="35">
        <v>3</v>
      </c>
      <c r="AN21" s="19">
        <v>4</v>
      </c>
      <c r="AO21" s="20">
        <v>2</v>
      </c>
      <c r="AP21" s="25">
        <v>1</v>
      </c>
      <c r="AQ21" s="39">
        <v>4</v>
      </c>
      <c r="AR21" s="25">
        <v>2</v>
      </c>
      <c r="AS21" s="39">
        <v>4</v>
      </c>
      <c r="AT21" s="19">
        <v>4</v>
      </c>
      <c r="AU21" s="20">
        <v>0</v>
      </c>
      <c r="AV21" s="36">
        <v>3</v>
      </c>
      <c r="AW21" s="35">
        <v>3</v>
      </c>
      <c r="AX21" s="36">
        <v>3</v>
      </c>
      <c r="AY21" s="35">
        <v>3</v>
      </c>
      <c r="AZ21" s="19">
        <v>2</v>
      </c>
      <c r="BA21" s="20">
        <v>4</v>
      </c>
      <c r="BB21" s="19">
        <v>3</v>
      </c>
      <c r="BC21" s="20">
        <v>3</v>
      </c>
      <c r="BD21" s="19">
        <v>2</v>
      </c>
      <c r="BE21" s="20">
        <v>4</v>
      </c>
      <c r="BF21" s="36">
        <v>0</v>
      </c>
      <c r="BG21" s="35">
        <v>4</v>
      </c>
      <c r="BH21" s="19">
        <v>2</v>
      </c>
      <c r="BI21" s="20">
        <v>4</v>
      </c>
      <c r="BJ21" s="19">
        <v>4</v>
      </c>
      <c r="BK21" s="20">
        <v>0</v>
      </c>
      <c r="BL21" s="19">
        <v>4</v>
      </c>
      <c r="BM21" s="20">
        <v>1</v>
      </c>
      <c r="BN21" s="36">
        <v>4</v>
      </c>
      <c r="BO21" s="35">
        <v>2</v>
      </c>
      <c r="BP21" s="36">
        <v>3</v>
      </c>
      <c r="BQ21" s="35">
        <v>3</v>
      </c>
      <c r="BR21" s="36">
        <v>3</v>
      </c>
      <c r="BS21" s="35">
        <v>3</v>
      </c>
      <c r="BT21" s="36">
        <v>4</v>
      </c>
      <c r="BU21" s="35">
        <v>0</v>
      </c>
      <c r="BV21" s="243"/>
      <c r="BW21" s="1"/>
      <c r="BX21" s="150"/>
      <c r="BY21" s="153"/>
      <c r="BZ21" s="23"/>
      <c r="CA21" s="24"/>
      <c r="CB21" s="21"/>
      <c r="CC21" s="22"/>
      <c r="CD21" s="21"/>
      <c r="CE21" s="22"/>
      <c r="CF21" s="21"/>
      <c r="CG21" s="22"/>
      <c r="CH21" s="21"/>
      <c r="CI21" s="22"/>
      <c r="CJ21" s="21"/>
      <c r="CK21" s="22"/>
      <c r="CL21" s="150"/>
      <c r="CM21" s="153"/>
      <c r="CN21" s="1"/>
      <c r="CO21" s="129"/>
      <c r="CP21" s="129"/>
      <c r="CQ21" s="129"/>
      <c r="CR21" s="129"/>
      <c r="CS21" s="129"/>
      <c r="CT21" s="129"/>
      <c r="CU21" s="129"/>
      <c r="CV21" s="126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</row>
    <row r="22" spans="1:150" ht="11.25" customHeight="1" x14ac:dyDescent="0.25">
      <c r="A22" s="150" t="s">
        <v>45</v>
      </c>
      <c r="B22" s="159" t="s">
        <v>183</v>
      </c>
      <c r="C22" s="233" t="s">
        <v>172</v>
      </c>
      <c r="D22" s="209"/>
      <c r="E22" s="146">
        <f t="shared" ref="E22" si="30">IF(G22="",0,IF(F22+G22&lt;1000,1000,F22+G22))</f>
        <v>1147.02</v>
      </c>
      <c r="F22" s="146">
        <f>IF(I22&gt;150,IF(H22&gt;=65,0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(15+50)%)*10),IF(I22&lt;-150,IF(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&lt;1,0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,SUM(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-(COUNT(AT22:BU22))*2*((G22-IF(SUM($G$34:$G$61)=0,0,(SUM($G$34:$G$61)/(COUNT($G$34:$G$61)))))/10+50)%)*10))</f>
        <v>-11.979999999999986</v>
      </c>
      <c r="G22" s="148">
        <v>1159</v>
      </c>
      <c r="H22" s="144">
        <f t="shared" ref="H22" si="31">IF(COUNT(AT22:BU22)=0,0,SUM(IF(AT23=4,2,IF(AT23=3,1,0))+IF(AV23=4,2,IF(AV23=3,1,0))+IF(AX23=4,2,IF(AX23=3,1,0))+IF(AZ23=4,2,IF(AZ23=3,1,0))+IF(BB23=4,2,IF(BB23=3,1,0))+IF(BD23=4,2,IF(BD23=3,1,0))+IF(BF23=4,2,IF(BF23=3,1,0))+IF(BH23=4,2,IF(BH23=3,1,0))+IF(BJ23=4,2,IF(BJ23=3,1,0))+IF(BL23=4,2,IF(BL23=3,1,0))+IF(BN23=4,2,IF(BN23=3,1,0))+IF(BP23=4,2,IF(BP23=3,1,0))+IF(BR23=4,2,IF(BR23=3,1,0))+IF(BT23=4,2,IF(BT23=3,1,0)))/((COUNT(AT22:BU22))*2)%)</f>
        <v>39.285714285714285</v>
      </c>
      <c r="I22" s="146">
        <f t="shared" ref="I22" si="32">IF(G22="",0,G22-IF(SUM($G$34:$G$61)=0,0,(SUM($G$34:$G$61)/(COUNT($G$34:$G$61)))))</f>
        <v>-64.35714285714289</v>
      </c>
      <c r="J22" s="146">
        <f>IF(G22=0,0,(SUM($G$6:$G$61)-G22)/(COUNT($G$6:$G$61)-1))</f>
        <v>1210.037037037037</v>
      </c>
      <c r="K22" s="148">
        <f>SUM(R22:AS22)</f>
        <v>14</v>
      </c>
      <c r="L22" s="148">
        <f t="shared" ref="L22" si="33">SUM(AT22:BU22)</f>
        <v>16</v>
      </c>
      <c r="M22" s="244">
        <f>SUM(L22+K22)</f>
        <v>30</v>
      </c>
      <c r="N22" s="238">
        <v>21</v>
      </c>
      <c r="O22" s="140">
        <f>IF(O23+P23&lt;1,0,SUM(O23/P23))</f>
        <v>0.78749999999999998</v>
      </c>
      <c r="P22" s="141"/>
      <c r="Q22" s="148">
        <f>CW62</f>
        <v>414</v>
      </c>
      <c r="R22" s="177">
        <f>IF(R23+S23=0,"",IF(R23=4,3,IF(R23=3,1,0)))</f>
        <v>1</v>
      </c>
      <c r="S22" s="131"/>
      <c r="T22" s="182">
        <f>IF(T23+U23=0,"",IF(T23=4,3,IF(T23=3,1,0)))</f>
        <v>0</v>
      </c>
      <c r="U22" s="182"/>
      <c r="V22" s="131">
        <f>IF(V23+W23=0,"",IF(V23=4,3,IF(V23=3,1,0)))</f>
        <v>3</v>
      </c>
      <c r="W22" s="131"/>
      <c r="X22" s="182">
        <f>IF(X23+Y23=0,"",IF(X23=4,3,IF(X23=3,1,0)))</f>
        <v>1</v>
      </c>
      <c r="Y22" s="182"/>
      <c r="Z22" s="131">
        <f>IF(Z23+AA23=0,"",IF(Z23=4,3,IF(Z23=3,1,0)))</f>
        <v>3</v>
      </c>
      <c r="AA22" s="131"/>
      <c r="AB22" s="182">
        <f>IF(AB23+AC23=0,"",IF(AB23=4,3,IF(AB23=3,1,0)))</f>
        <v>0</v>
      </c>
      <c r="AC22" s="182"/>
      <c r="AD22" s="131">
        <f>IF(AD23+AE23=0,"",IF(AD23=4,3,IF(AD23=3,1,0)))</f>
        <v>1</v>
      </c>
      <c r="AE22" s="131"/>
      <c r="AF22" s="131">
        <f>IF(AF23+AG23=0,"",IF(AF23=4,3,IF(AF23=3,1,0)))</f>
        <v>0</v>
      </c>
      <c r="AG22" s="131"/>
      <c r="AH22" s="203" t="s">
        <v>27</v>
      </c>
      <c r="AI22" s="204"/>
      <c r="AJ22" s="131">
        <f>IF(AJ23+AK23=0,"",IF(AJ23=4,3,IF(AJ23=3,1,0)))</f>
        <v>1</v>
      </c>
      <c r="AK22" s="131"/>
      <c r="AL22" s="182">
        <f>IF(AL23+AM23=0,"",IF(AL23=4,3,IF(AL23=3,1,0)))</f>
        <v>0</v>
      </c>
      <c r="AM22" s="182"/>
      <c r="AN22" s="131">
        <f>IF(AN23+AO23=0,"",IF(AN23=4,3,IF(AN23=3,1,0)))</f>
        <v>3</v>
      </c>
      <c r="AO22" s="131"/>
      <c r="AP22" s="246">
        <f>IF(AP23+AQ23=0,"",IF(AP23=4,3,IF(AP23=3,1,0)))</f>
        <v>1</v>
      </c>
      <c r="AQ22" s="246"/>
      <c r="AR22" s="246">
        <f>IF(AR23+AS23=0,"",IF(AR23=4,3,IF(AR23=3,1,0)))</f>
        <v>0</v>
      </c>
      <c r="AS22" s="246"/>
      <c r="AT22" s="135">
        <f>IF(AT23+AU23=0,"",IF(AT23=4,3,IF(AT23=3,1,0)))</f>
        <v>3</v>
      </c>
      <c r="AU22" s="135"/>
      <c r="AV22" s="182">
        <f>IF(AV23+AW23=0,"",IF(AV23=4,3,IF(AV23=3,1,0)))</f>
        <v>0</v>
      </c>
      <c r="AW22" s="182"/>
      <c r="AX22" s="182">
        <f>IF(AX23+AY23=0,"",IF(AX23=4,3,IF(AX23=3,1,0)))</f>
        <v>3</v>
      </c>
      <c r="AY22" s="182"/>
      <c r="AZ22" s="222">
        <f>IF(AZ23+BA23=0,"",IF(AZ23=4,3,IF(AZ23=3,1,0)))</f>
        <v>0</v>
      </c>
      <c r="BA22" s="223"/>
      <c r="BB22" s="222">
        <f>IF(BB23+BC23=0,"",IF(BB23=4,3,IF(BB23=3,1,0)))</f>
        <v>0</v>
      </c>
      <c r="BC22" s="223"/>
      <c r="BD22" s="222">
        <f>IF(BD23+BE23=0,"",IF(BD23=4,3,IF(BD23=3,1,0)))</f>
        <v>0</v>
      </c>
      <c r="BE22" s="223"/>
      <c r="BF22" s="182">
        <f>IF(BF23+BG23=0,"",IF(BF23=4,3,IF(BF23=3,1,0)))</f>
        <v>0</v>
      </c>
      <c r="BG22" s="182"/>
      <c r="BH22" s="135">
        <f>IF(BH23+BI23=0,"",IF(BH23=4,3,IF(BH23=3,1,0)))</f>
        <v>0</v>
      </c>
      <c r="BI22" s="135"/>
      <c r="BJ22" s="135">
        <f>IF(BJ23+BK23=0,"",IF(BJ23=4,3,IF(BJ23=3,1,0)))</f>
        <v>3</v>
      </c>
      <c r="BK22" s="135"/>
      <c r="BL22" s="135">
        <f>IF(BL23+BM23=0,"",IF(BL23=4,3,IF(BL23=3,1,0)))</f>
        <v>0</v>
      </c>
      <c r="BM22" s="135"/>
      <c r="BN22" s="182">
        <f>IF(BN23+BO23=0,"",IF(BN23=4,3,IF(BN23=3,1,0)))</f>
        <v>3</v>
      </c>
      <c r="BO22" s="182"/>
      <c r="BP22" s="182">
        <f>IF(BP23+BQ23=0,"",IF(BP23=4,3,IF(BP23=3,1,0)))</f>
        <v>1</v>
      </c>
      <c r="BQ22" s="182"/>
      <c r="BR22" s="182">
        <f>IF(BR23+BS23=0,"",IF(BR23=4,3,IF(BR23=3,1,0)))</f>
        <v>0</v>
      </c>
      <c r="BS22" s="182"/>
      <c r="BT22" s="182">
        <f>IF(BT23+BU23=0,"",IF(BT23=4,3,IF(BT23=3,1,0)))</f>
        <v>3</v>
      </c>
      <c r="BU22" s="182"/>
      <c r="BV22" s="243"/>
      <c r="BW22" s="1"/>
      <c r="BX22" s="150">
        <v>2</v>
      </c>
      <c r="BY22" s="153"/>
      <c r="BZ22" s="163" t="str">
        <f>IF(BZ23+CA23=0,"",IF(BZ23=4,3,IF(BZ23=3,1,0)))</f>
        <v/>
      </c>
      <c r="CA22" s="163"/>
      <c r="CB22" s="10" t="s">
        <v>27</v>
      </c>
      <c r="CC22" s="11"/>
      <c r="CD22" s="163" t="str">
        <f>IF(CD23+CE23=0,"",IF(CD23=4,3,IF(CD23=3,1,0)))</f>
        <v/>
      </c>
      <c r="CE22" s="163"/>
      <c r="CF22" s="163" t="str">
        <f>IF(CF23+CG23=0,"",IF(CF23=4,3,IF(CF23=3,1,0)))</f>
        <v/>
      </c>
      <c r="CG22" s="163"/>
      <c r="CH22" s="163" t="str">
        <f>IF(CH23+CI23=0,"",IF(CH23=4,3,IF(CH23=3,1,0)))</f>
        <v/>
      </c>
      <c r="CI22" s="163"/>
      <c r="CJ22" s="163" t="str">
        <f>IF(CJ23+CK23=0,"",IF(CJ23=4,3,IF(CJ23=3,1,0)))</f>
        <v/>
      </c>
      <c r="CK22" s="163"/>
      <c r="CL22" s="150">
        <f t="shared" ref="CL22" si="34">SUM(BZ22:CK22)</f>
        <v>0</v>
      </c>
      <c r="CM22" s="153"/>
      <c r="CN22" s="1"/>
      <c r="CO22" s="129">
        <f>IF($R22=1,$M22/2)+IF($R22=0,$M22)</f>
        <v>15</v>
      </c>
      <c r="CP22" s="129">
        <f>IF($T22=1,$M22/2)+IF($T22=0,$M22)</f>
        <v>30</v>
      </c>
      <c r="CQ22" s="129">
        <f>IF($V22=1,$M22/2)+IF($V22=0,$M22)</f>
        <v>0</v>
      </c>
      <c r="CR22" s="129">
        <f>IF($X22=1,$M22/2)+IF($X22=0,$M22)</f>
        <v>15</v>
      </c>
      <c r="CS22" s="129">
        <f>IF($Z22=1,$M22/2)+IF($Z22=0,$M22)</f>
        <v>0</v>
      </c>
      <c r="CT22" s="129">
        <f>IF($AB22=1,$M22/2)+IF($AB22=0,$M22)</f>
        <v>30</v>
      </c>
      <c r="CU22" s="129">
        <f>IF($AD22=1,$M22/2)+IF($AD22=0,$M22)</f>
        <v>15</v>
      </c>
      <c r="CV22" s="129">
        <f>IF($AF22=1,$M22/2)+IF($AF22=0,$M22)</f>
        <v>30</v>
      </c>
      <c r="CW22" s="126"/>
      <c r="CX22" s="129">
        <f>IF($AJ22=1,$M22/2)+IF($AJ22=0,$M22)</f>
        <v>15</v>
      </c>
      <c r="CY22" s="129">
        <f>IF($AL22=1,$M22/2)+IF($AL22=0,$M22)</f>
        <v>30</v>
      </c>
      <c r="CZ22" s="129">
        <f>IF($AN22=1,$M22/2)+IF($AN22=0,$M22)</f>
        <v>0</v>
      </c>
      <c r="DA22" s="129">
        <f>IF($AP22=1,$M22/2)+IF($AP22=0,$M22)</f>
        <v>15</v>
      </c>
      <c r="DB22" s="129">
        <f>IF($AR22=1,$M22/2)+IF($AR22=0,$M22)</f>
        <v>30</v>
      </c>
      <c r="DC22" s="129">
        <f>IF($AT22=1,$M22/2)+IF($AT22=0,$M22)</f>
        <v>0</v>
      </c>
      <c r="DD22" s="129">
        <f>IF($AV22=1,$M22/2)+IF($AV22=0,$M22)</f>
        <v>30</v>
      </c>
      <c r="DE22" s="129">
        <f>IF($AX22=1,$M22/2)+IF($AX22=0,$M22)</f>
        <v>0</v>
      </c>
      <c r="DF22" s="129">
        <f>IF($AZ22=1,$M22/2)+IF($AZ22=0,$M22)</f>
        <v>30</v>
      </c>
      <c r="DG22" s="129">
        <f>IF($BB22=1,$M22/2)+IF($BB22=0,$M22)</f>
        <v>30</v>
      </c>
      <c r="DH22" s="129">
        <f>IF($BD22=1,$M22/2)+IF($BD22=0,$M22)</f>
        <v>30</v>
      </c>
      <c r="DI22" s="129">
        <f>IF($BF22=1,$M22/2)+IF($BF22=0,$M22)</f>
        <v>30</v>
      </c>
      <c r="DJ22" s="129">
        <f>IF($BH22=1,$M22/2)+IF($BH22=0,$M22)</f>
        <v>30</v>
      </c>
      <c r="DK22" s="129">
        <f>IF($BJ22=1,$M22/2)+IF($BJ22=0,$M22)</f>
        <v>0</v>
      </c>
      <c r="DL22" s="129">
        <f>IF($BL22=1,$M22/2)+IF($BL22=0,$M22)</f>
        <v>30</v>
      </c>
      <c r="DM22" s="129">
        <f>IF($BN22=1,$M22/2)+IF($BN22=0,$M22)</f>
        <v>0</v>
      </c>
      <c r="DN22" s="129">
        <f>IF($BP22=1,$M22/2)+IF($BP22=0,$M22)</f>
        <v>15</v>
      </c>
      <c r="DO22" s="129">
        <f>IF($BR22=1,$M22/2)+IF($BR22=0,$M22)</f>
        <v>30</v>
      </c>
      <c r="DP22" s="129">
        <f>IF($BT22=1,$M22/2)+IF($BT22=0,$M22)</f>
        <v>0</v>
      </c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</row>
    <row r="23" spans="1:150" ht="11.25" customHeight="1" x14ac:dyDescent="0.25">
      <c r="A23" s="150"/>
      <c r="B23" s="159"/>
      <c r="C23" s="233"/>
      <c r="D23" s="209"/>
      <c r="E23" s="147"/>
      <c r="F23" s="147"/>
      <c r="G23" s="149"/>
      <c r="H23" s="145"/>
      <c r="I23" s="147"/>
      <c r="J23" s="147"/>
      <c r="K23" s="149"/>
      <c r="L23" s="149"/>
      <c r="M23" s="245"/>
      <c r="N23" s="239"/>
      <c r="O23" s="25">
        <f>SUM(R23,T23,V23,X23,Z23,AB23,AD23,AF23,AH23,AJ23,AL23,AN23,AP23,AR23,AT23,AV23,AX23,AZ23,BB23,BD23,BF23,BH23,BJ23,BL23,BN23,BP23,BR23,BT23)</f>
        <v>63</v>
      </c>
      <c r="P23" s="26">
        <f>SUM(S23,U23,W23,Y23,AA23,AC23,AE23,AG23,AI23,AK23,AM23,AO23,AQ23,AS23,AU23,AW23,AY23,BA23,BC23,BE23,BG23,BI23,BK23,BM23,BO23,BQ23,BS23,BU23)</f>
        <v>80</v>
      </c>
      <c r="Q23" s="149"/>
      <c r="R23" s="16">
        <v>3</v>
      </c>
      <c r="S23" s="17">
        <v>3</v>
      </c>
      <c r="T23" s="36">
        <v>2</v>
      </c>
      <c r="U23" s="35">
        <v>4</v>
      </c>
      <c r="V23" s="18">
        <v>4</v>
      </c>
      <c r="W23" s="17">
        <v>2</v>
      </c>
      <c r="X23" s="36">
        <v>3</v>
      </c>
      <c r="Y23" s="35">
        <v>3</v>
      </c>
      <c r="Z23" s="18">
        <v>4</v>
      </c>
      <c r="AA23" s="17">
        <v>0</v>
      </c>
      <c r="AB23" s="36">
        <v>2</v>
      </c>
      <c r="AC23" s="35">
        <v>4</v>
      </c>
      <c r="AD23" s="18">
        <v>3</v>
      </c>
      <c r="AE23" s="17">
        <v>3</v>
      </c>
      <c r="AF23" s="18">
        <v>1</v>
      </c>
      <c r="AG23" s="17">
        <v>4</v>
      </c>
      <c r="AH23" s="23"/>
      <c r="AI23" s="24"/>
      <c r="AJ23" s="18">
        <v>3</v>
      </c>
      <c r="AK23" s="17">
        <v>3</v>
      </c>
      <c r="AL23" s="36">
        <v>1</v>
      </c>
      <c r="AM23" s="35">
        <v>4</v>
      </c>
      <c r="AN23" s="18">
        <v>4</v>
      </c>
      <c r="AO23" s="17">
        <v>1</v>
      </c>
      <c r="AP23" s="25">
        <v>3</v>
      </c>
      <c r="AQ23" s="39">
        <v>3</v>
      </c>
      <c r="AR23" s="25">
        <v>1</v>
      </c>
      <c r="AS23" s="39">
        <v>4</v>
      </c>
      <c r="AT23" s="21">
        <v>4</v>
      </c>
      <c r="AU23" s="22">
        <v>1</v>
      </c>
      <c r="AV23" s="36">
        <v>1</v>
      </c>
      <c r="AW23" s="35">
        <v>4</v>
      </c>
      <c r="AX23" s="36">
        <v>4</v>
      </c>
      <c r="AY23" s="35">
        <v>2</v>
      </c>
      <c r="AZ23" s="21">
        <v>0</v>
      </c>
      <c r="BA23" s="22">
        <v>4</v>
      </c>
      <c r="BB23" s="21">
        <v>1</v>
      </c>
      <c r="BC23" s="22">
        <v>4</v>
      </c>
      <c r="BD23" s="21">
        <v>0</v>
      </c>
      <c r="BE23" s="22">
        <v>4</v>
      </c>
      <c r="BF23" s="36">
        <v>0</v>
      </c>
      <c r="BG23" s="35">
        <v>4</v>
      </c>
      <c r="BH23" s="21">
        <v>2</v>
      </c>
      <c r="BI23" s="22">
        <v>4</v>
      </c>
      <c r="BJ23" s="21">
        <v>4</v>
      </c>
      <c r="BK23" s="22">
        <v>1</v>
      </c>
      <c r="BL23" s="21">
        <v>1</v>
      </c>
      <c r="BM23" s="22">
        <v>4</v>
      </c>
      <c r="BN23" s="36">
        <v>4</v>
      </c>
      <c r="BO23" s="35">
        <v>2</v>
      </c>
      <c r="BP23" s="36">
        <v>3</v>
      </c>
      <c r="BQ23" s="35">
        <v>3</v>
      </c>
      <c r="BR23" s="36">
        <v>1</v>
      </c>
      <c r="BS23" s="35">
        <v>4</v>
      </c>
      <c r="BT23" s="36">
        <v>4</v>
      </c>
      <c r="BU23" s="35">
        <v>1</v>
      </c>
      <c r="BV23" s="243"/>
      <c r="BW23" s="1"/>
      <c r="BX23" s="150"/>
      <c r="BY23" s="153"/>
      <c r="BZ23" s="21"/>
      <c r="CA23" s="22"/>
      <c r="CB23" s="23"/>
      <c r="CC23" s="24"/>
      <c r="CD23" s="21"/>
      <c r="CE23" s="22"/>
      <c r="CF23" s="21"/>
      <c r="CG23" s="22"/>
      <c r="CH23" s="21"/>
      <c r="CI23" s="22"/>
      <c r="CJ23" s="21"/>
      <c r="CK23" s="22"/>
      <c r="CL23" s="150"/>
      <c r="CM23" s="153"/>
      <c r="CN23" s="1"/>
      <c r="CO23" s="129"/>
      <c r="CP23" s="129"/>
      <c r="CQ23" s="129"/>
      <c r="CR23" s="129"/>
      <c r="CS23" s="129"/>
      <c r="CT23" s="129"/>
      <c r="CU23" s="129"/>
      <c r="CV23" s="129"/>
      <c r="CW23" s="126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11.25" customHeight="1" x14ac:dyDescent="0.25">
      <c r="A24" s="150" t="s">
        <v>47</v>
      </c>
      <c r="B24" s="162" t="s">
        <v>184</v>
      </c>
      <c r="C24" s="233" t="s">
        <v>172</v>
      </c>
      <c r="D24" s="209"/>
      <c r="E24" s="146">
        <f t="shared" ref="E24" si="35">IF(G24="",0,IF(F24+G24&lt;1000,1000,F24+G24))</f>
        <v>1199.18</v>
      </c>
      <c r="F24" s="146">
        <f>IF(I24&gt;150,IF(H24&gt;=65,0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(15+50)%)*10),IF(I24&lt;-150,IF(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&lt;1,0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,SUM(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-(COUNT(AT24:BU24))*2*((G24-IF(SUM($G$34:$G$61)=0,0,(SUM($G$34:$G$61)/(COUNT($G$34:$G$61)))))/10+50)%)*10))</f>
        <v>37.18</v>
      </c>
      <c r="G24" s="148">
        <v>1162</v>
      </c>
      <c r="H24" s="144">
        <f t="shared" ref="H24" si="36">IF(COUNT(AT24:BU24)=0,0,SUM(IF(AT25=4,2,IF(AT25=3,1,0))+IF(AV25=4,2,IF(AV25=3,1,0))+IF(AX25=4,2,IF(AX25=3,1,0))+IF(AZ25=4,2,IF(AZ25=3,1,0))+IF(BB25=4,2,IF(BB25=3,1,0))+IF(BD25=4,2,IF(BD25=3,1,0))+IF(BF25=4,2,IF(BF25=3,1,0))+IF(BH25=4,2,IF(BH25=3,1,0))+IF(BJ25=4,2,IF(BJ25=3,1,0))+IF(BL25=4,2,IF(BL25=3,1,0))+IF(BN25=4,2,IF(BN25=3,1,0))+IF(BP25=4,2,IF(BP25=3,1,0))+IF(BR25=4,2,IF(BR25=3,1,0))+IF(BT25=4,2,IF(BT25=3,1,0)))/((COUNT(AT24:BU24))*2)%)</f>
        <v>57.142857142857139</v>
      </c>
      <c r="I24" s="146">
        <f t="shared" ref="I24" si="37">IF(G24="",0,G24-IF(SUM($G$34:$G$61)=0,0,(SUM($G$34:$G$61)/(COUNT($G$34:$G$61)))))</f>
        <v>-61.35714285714289</v>
      </c>
      <c r="J24" s="146">
        <f>IF(G24=0,0,(SUM($G$6:$G$61)-G24)/(COUNT($G$6:$G$61)-1))</f>
        <v>1209.9259259259259</v>
      </c>
      <c r="K24" s="148">
        <f>SUM(R24:AS24)</f>
        <v>17</v>
      </c>
      <c r="L24" s="148">
        <f t="shared" ref="L24" si="38">SUM(AT24:BU24)</f>
        <v>21</v>
      </c>
      <c r="M24" s="244">
        <f>SUM(L24+K24)</f>
        <v>38</v>
      </c>
      <c r="N24" s="238">
        <v>13</v>
      </c>
      <c r="O24" s="140">
        <f>IF(O25+P25&lt;1,0,SUM(O25/P25))</f>
        <v>0.97368421052631582</v>
      </c>
      <c r="P24" s="141"/>
      <c r="Q24" s="148">
        <f>CX62</f>
        <v>496</v>
      </c>
      <c r="R24" s="180">
        <f>IF(R25+S25=0,"",IF(R25=4,3,IF(R25=3,1,0)))</f>
        <v>3</v>
      </c>
      <c r="S24" s="155"/>
      <c r="T24" s="182">
        <f>IF(T25+U25=0,"",IF(T25=4,3,IF(T25=3,1,0)))</f>
        <v>1</v>
      </c>
      <c r="U24" s="182"/>
      <c r="V24" s="155">
        <f>IF(V25+W25=0,"",IF(V25=4,3,IF(V25=3,1,0)))</f>
        <v>1</v>
      </c>
      <c r="W24" s="155"/>
      <c r="X24" s="182">
        <f>IF(X25+Y25=0,"",IF(X25=4,3,IF(X25=3,1,0)))</f>
        <v>0</v>
      </c>
      <c r="Y24" s="182"/>
      <c r="Z24" s="155">
        <f>IF(Z25+AA25=0,"",IF(Z25=4,3,IF(Z25=3,1,0)))</f>
        <v>3</v>
      </c>
      <c r="AA24" s="155"/>
      <c r="AB24" s="182">
        <f>IF(AB25+AC25=0,"",IF(AB25=4,3,IF(AB25=3,1,0)))</f>
        <v>0</v>
      </c>
      <c r="AC24" s="182"/>
      <c r="AD24" s="155">
        <f>IF(AD25+AE25=0,"",IF(AD25=4,3,IF(AD25=3,1,0)))</f>
        <v>1</v>
      </c>
      <c r="AE24" s="155"/>
      <c r="AF24" s="155">
        <f>IF(AF25+AG25=0,"",IF(AF25=4,3,IF(AF25=3,1,0)))</f>
        <v>3</v>
      </c>
      <c r="AG24" s="155"/>
      <c r="AH24" s="182">
        <f>IF(AH25+AI25=0,"",IF(AH25=4,3,IF(AH25=3,1,0)))</f>
        <v>1</v>
      </c>
      <c r="AI24" s="182"/>
      <c r="AJ24" s="156" t="s">
        <v>27</v>
      </c>
      <c r="AK24" s="157"/>
      <c r="AL24" s="182">
        <f>IF(AL25+AM25=0,"",IF(AL25=4,3,IF(AL25=3,1,0)))</f>
        <v>3</v>
      </c>
      <c r="AM24" s="182"/>
      <c r="AN24" s="155">
        <f>IF(AN25+AO25=0,"",IF(AN25=4,3,IF(AN25=3,1,0)))</f>
        <v>0</v>
      </c>
      <c r="AO24" s="155"/>
      <c r="AP24" s="246">
        <f>IF(AP25+AQ25=0,"",IF(AP25=4,3,IF(AP25=3,1,0)))</f>
        <v>0</v>
      </c>
      <c r="AQ24" s="246"/>
      <c r="AR24" s="246">
        <f>IF(AR25+AS25=0,"",IF(AR25=4,3,IF(AR25=3,1,0)))</f>
        <v>1</v>
      </c>
      <c r="AS24" s="246"/>
      <c r="AT24" s="155">
        <f>IF(AT25+AU25=0,"",IF(AT25=4,3,IF(AT25=3,1,0)))</f>
        <v>3</v>
      </c>
      <c r="AU24" s="155"/>
      <c r="AV24" s="182">
        <f>IF(AV25+AW25=0,"",IF(AV25=4,3,IF(AV25=3,1,0)))</f>
        <v>0</v>
      </c>
      <c r="AW24" s="182"/>
      <c r="AX24" s="182">
        <f>IF(AX25+AY25=0,"",IF(AX25=4,3,IF(AX25=3,1,0)))</f>
        <v>1</v>
      </c>
      <c r="AY24" s="182"/>
      <c r="AZ24" s="155">
        <f>IF(AZ25+BA25=0,"",IF(AZ25=4,3,IF(AZ25=3,1,0)))</f>
        <v>1</v>
      </c>
      <c r="BA24" s="155"/>
      <c r="BB24" s="155">
        <f>IF(BB25+BC25=0,"",IF(BB25=4,3,IF(BB25=3,1,0)))</f>
        <v>1</v>
      </c>
      <c r="BC24" s="155"/>
      <c r="BD24" s="155">
        <f>IF(BD25+BE25=0,"",IF(BD25=4,3,IF(BD25=3,1,0)))</f>
        <v>0</v>
      </c>
      <c r="BE24" s="155"/>
      <c r="BF24" s="182">
        <f>IF(BF25+BG25=0,"",IF(BF25=4,3,IF(BF25=3,1,0)))</f>
        <v>3</v>
      </c>
      <c r="BG24" s="182"/>
      <c r="BH24" s="155">
        <f>IF(BH25+BI25=0,"",IF(BH25=4,3,IF(BH25=3,1,0)))</f>
        <v>1</v>
      </c>
      <c r="BI24" s="155"/>
      <c r="BJ24" s="155">
        <f>IF(BJ25+BK25=0,"",IF(BJ25=4,3,IF(BJ25=3,1,0)))</f>
        <v>1</v>
      </c>
      <c r="BK24" s="155"/>
      <c r="BL24" s="155">
        <f>IF(BL25+BM25=0,"",IF(BL25=4,3,IF(BL25=3,1,0)))</f>
        <v>0</v>
      </c>
      <c r="BM24" s="155"/>
      <c r="BN24" s="182">
        <f>IF(BN25+BO25=0,"",IF(BN25=4,3,IF(BN25=3,1,0)))</f>
        <v>3</v>
      </c>
      <c r="BO24" s="182"/>
      <c r="BP24" s="182">
        <f>IF(BP25+BQ25=0,"",IF(BP25=4,3,IF(BP25=3,1,0)))</f>
        <v>3</v>
      </c>
      <c r="BQ24" s="182"/>
      <c r="BR24" s="182">
        <f>IF(BR25+BS25=0,"",IF(BR25=4,3,IF(BR25=3,1,0)))</f>
        <v>1</v>
      </c>
      <c r="BS24" s="182"/>
      <c r="BT24" s="182">
        <f>IF(BT25+BU25=0,"",IF(BT25=4,3,IF(BT25=3,1,0)))</f>
        <v>3</v>
      </c>
      <c r="BU24" s="182"/>
      <c r="BV24" s="243">
        <v>18</v>
      </c>
      <c r="BW24" s="1"/>
      <c r="BX24" s="150">
        <v>3</v>
      </c>
      <c r="BY24" s="153"/>
      <c r="BZ24" s="163" t="str">
        <f>IF(BZ25+CA25=0,"",IF(BZ25=4,3,IF(BZ25=3,1,0)))</f>
        <v/>
      </c>
      <c r="CA24" s="163"/>
      <c r="CB24" s="163" t="str">
        <f>IF(CB25+CC25=0,"",IF(CB25=4,3,IF(CB25=3,1,0)))</f>
        <v/>
      </c>
      <c r="CC24" s="163"/>
      <c r="CD24" s="10" t="s">
        <v>27</v>
      </c>
      <c r="CE24" s="11"/>
      <c r="CF24" s="163" t="str">
        <f>IF(CF25+CG25=0,"",IF(CF25=4,3,IF(CF25=3,1,0)))</f>
        <v/>
      </c>
      <c r="CG24" s="163"/>
      <c r="CH24" s="163" t="str">
        <f>IF(CH25+CI25=0,"",IF(CH25=4,3,IF(CH25=3,1,0)))</f>
        <v/>
      </c>
      <c r="CI24" s="163"/>
      <c r="CJ24" s="163" t="str">
        <f>IF(CJ25+CK25=0,"",IF(CJ25=4,3,IF(CJ25=3,1,0)))</f>
        <v/>
      </c>
      <c r="CK24" s="163"/>
      <c r="CL24" s="150">
        <f t="shared" ref="CL24" si="39">SUM(BZ24:CK24)</f>
        <v>0</v>
      </c>
      <c r="CM24" s="153"/>
      <c r="CN24" s="1"/>
      <c r="CO24" s="129">
        <f>IF($R24=1,$M24/2)+IF($R24=0,$M24)</f>
        <v>0</v>
      </c>
      <c r="CP24" s="129">
        <f>IF($T24=1,$M24/2)+IF($T24=0,$M24)</f>
        <v>19</v>
      </c>
      <c r="CQ24" s="129">
        <f>IF($V24=1,$M24/2)+IF($V24=0,$M24)</f>
        <v>19</v>
      </c>
      <c r="CR24" s="129">
        <f>IF($X24=1,$M24/2)+IF($X24=0,$M24)</f>
        <v>38</v>
      </c>
      <c r="CS24" s="129">
        <f>IF($Z24=1,$M24/2)+IF($Z24=0,$M24)</f>
        <v>0</v>
      </c>
      <c r="CT24" s="129">
        <f>IF($AB24=1,$M24/2)+IF($AB24=0,$M24)</f>
        <v>38</v>
      </c>
      <c r="CU24" s="129">
        <f>IF($AD24=1,$M24/2)+IF($AD24=0,$M24)</f>
        <v>19</v>
      </c>
      <c r="CV24" s="129">
        <f>IF($AF24=1,$M24/2)+IF($AF24=0,$M24)</f>
        <v>0</v>
      </c>
      <c r="CW24" s="129">
        <f>IF($AH24=1,$M24/2)+IF($AH24=0,$M24)</f>
        <v>19</v>
      </c>
      <c r="CX24" s="126"/>
      <c r="CY24" s="129">
        <f>IF($AL24=1,$M24/2)+IF($AL24=0,$M24)</f>
        <v>0</v>
      </c>
      <c r="CZ24" s="129">
        <f>IF($AN24=1,$M24/2)+IF($AN24=0,$M24)</f>
        <v>38</v>
      </c>
      <c r="DA24" s="129">
        <f>IF($AP24=1,$M24/2)+IF($AP24=0,$M24)</f>
        <v>38</v>
      </c>
      <c r="DB24" s="129">
        <f>IF($AR24=1,$M24/2)+IF($AR24=0,$M24)</f>
        <v>19</v>
      </c>
      <c r="DC24" s="129">
        <f>IF($AT24=1,$M24/2)+IF($AT24=0,$M24)</f>
        <v>0</v>
      </c>
      <c r="DD24" s="129">
        <f>IF($AV24=1,$M24/2)+IF($AV24=0,$M24)</f>
        <v>38</v>
      </c>
      <c r="DE24" s="129">
        <f>IF($AX24=1,$M24/2)+IF($AX24=0,$M24)</f>
        <v>19</v>
      </c>
      <c r="DF24" s="129">
        <f>IF($AZ24=1,$M24/2)+IF($AZ24=0,$M24)</f>
        <v>19</v>
      </c>
      <c r="DG24" s="129">
        <f>IF($BB24=1,$M24/2)+IF($BB24=0,$M24)</f>
        <v>19</v>
      </c>
      <c r="DH24" s="129">
        <f>IF($BD24=1,$M24/2)+IF($BD24=0,$M24)</f>
        <v>38</v>
      </c>
      <c r="DI24" s="129">
        <f>IF($BF24=1,$M24/2)+IF($BF24=0,$M24)</f>
        <v>0</v>
      </c>
      <c r="DJ24" s="129">
        <f>IF($BH24=1,$M24/2)+IF($BH24=0,$M24)</f>
        <v>19</v>
      </c>
      <c r="DK24" s="129">
        <f>IF($BJ24=1,$M24/2)+IF($BJ24=0,$M24)</f>
        <v>19</v>
      </c>
      <c r="DL24" s="129">
        <f>IF($BL24=1,$M24/2)+IF($BL24=0,$M24)</f>
        <v>38</v>
      </c>
      <c r="DM24" s="129">
        <f>IF($BN24=1,$M24/2)+IF($BN24=0,$M24)</f>
        <v>0</v>
      </c>
      <c r="DN24" s="129">
        <f>IF($BP24=1,$M24/2)+IF($BP24=0,$M24)</f>
        <v>0</v>
      </c>
      <c r="DO24" s="129">
        <f>IF($BR24=1,$M24/2)+IF($BR24=0,$M24)</f>
        <v>19</v>
      </c>
      <c r="DP24" s="129">
        <f>IF($BT24=1,$M24/2)+IF($BT24=0,$M24)</f>
        <v>0</v>
      </c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</row>
    <row r="25" spans="1:150" ht="11.25" customHeight="1" x14ac:dyDescent="0.25">
      <c r="A25" s="150"/>
      <c r="B25" s="162"/>
      <c r="C25" s="233"/>
      <c r="D25" s="209"/>
      <c r="E25" s="147"/>
      <c r="F25" s="147"/>
      <c r="G25" s="149"/>
      <c r="H25" s="145"/>
      <c r="I25" s="147"/>
      <c r="J25" s="147"/>
      <c r="K25" s="149"/>
      <c r="L25" s="149"/>
      <c r="M25" s="245"/>
      <c r="N25" s="239"/>
      <c r="O25" s="25">
        <f>SUM(R25,T25,V25,X25,Z25,AB25,AD25,AF25,AH25,AJ25,AL25,AN25,AP25,AR25,AT25,AV25,AX25,AZ25,BB25,BD25,BF25,BH25,BJ25,BL25,BN25,BP25,BR25,BT25)</f>
        <v>74</v>
      </c>
      <c r="P25" s="26">
        <f>SUM(S25,U25,W25,Y25,AA25,AC25,AE25,AG25,AI25,AK25,AM25,AO25,AQ25,AS25,AU25,AW25,AY25,BA25,BC25,BE25,BG25,BI25,BK25,BM25,BO25,BQ25,BS25,BU25)</f>
        <v>76</v>
      </c>
      <c r="Q25" s="149"/>
      <c r="R25" s="29">
        <v>4</v>
      </c>
      <c r="S25" s="20">
        <v>1</v>
      </c>
      <c r="T25" s="36">
        <v>3</v>
      </c>
      <c r="U25" s="35">
        <v>3</v>
      </c>
      <c r="V25" s="19">
        <v>3</v>
      </c>
      <c r="W25" s="20">
        <v>3</v>
      </c>
      <c r="X25" s="36">
        <v>2</v>
      </c>
      <c r="Y25" s="35">
        <v>4</v>
      </c>
      <c r="Z25" s="19">
        <v>4</v>
      </c>
      <c r="AA25" s="20">
        <v>2</v>
      </c>
      <c r="AB25" s="36">
        <v>0</v>
      </c>
      <c r="AC25" s="35">
        <v>4</v>
      </c>
      <c r="AD25" s="19">
        <v>3</v>
      </c>
      <c r="AE25" s="20">
        <v>3</v>
      </c>
      <c r="AF25" s="19">
        <v>4</v>
      </c>
      <c r="AG25" s="20">
        <v>2</v>
      </c>
      <c r="AH25" s="36">
        <v>3</v>
      </c>
      <c r="AI25" s="35">
        <v>3</v>
      </c>
      <c r="AJ25" s="14"/>
      <c r="AK25" s="15"/>
      <c r="AL25" s="36">
        <v>4</v>
      </c>
      <c r="AM25" s="35">
        <v>2</v>
      </c>
      <c r="AN25" s="19">
        <v>1</v>
      </c>
      <c r="AO25" s="20">
        <v>4</v>
      </c>
      <c r="AP25" s="25">
        <v>0</v>
      </c>
      <c r="AQ25" s="39">
        <v>4</v>
      </c>
      <c r="AR25" s="25">
        <v>3</v>
      </c>
      <c r="AS25" s="39">
        <v>3</v>
      </c>
      <c r="AT25" s="19">
        <v>4</v>
      </c>
      <c r="AU25" s="20">
        <v>2</v>
      </c>
      <c r="AV25" s="36">
        <v>0</v>
      </c>
      <c r="AW25" s="35">
        <v>4</v>
      </c>
      <c r="AX25" s="36">
        <v>3</v>
      </c>
      <c r="AY25" s="35">
        <v>3</v>
      </c>
      <c r="AZ25" s="19">
        <v>3</v>
      </c>
      <c r="BA25" s="20">
        <v>3</v>
      </c>
      <c r="BB25" s="19">
        <v>3</v>
      </c>
      <c r="BC25" s="20">
        <v>3</v>
      </c>
      <c r="BD25" s="19">
        <v>1</v>
      </c>
      <c r="BE25" s="20">
        <v>4</v>
      </c>
      <c r="BF25" s="36">
        <v>4</v>
      </c>
      <c r="BG25" s="35">
        <v>2</v>
      </c>
      <c r="BH25" s="19">
        <v>3</v>
      </c>
      <c r="BI25" s="20">
        <v>3</v>
      </c>
      <c r="BJ25" s="19">
        <v>3</v>
      </c>
      <c r="BK25" s="20">
        <v>3</v>
      </c>
      <c r="BL25" s="19">
        <v>1</v>
      </c>
      <c r="BM25" s="20">
        <v>4</v>
      </c>
      <c r="BN25" s="36">
        <v>4</v>
      </c>
      <c r="BO25" s="35">
        <v>2</v>
      </c>
      <c r="BP25" s="36">
        <v>4</v>
      </c>
      <c r="BQ25" s="35">
        <v>1</v>
      </c>
      <c r="BR25" s="36">
        <v>3</v>
      </c>
      <c r="BS25" s="35">
        <v>3</v>
      </c>
      <c r="BT25" s="36">
        <v>4</v>
      </c>
      <c r="BU25" s="35">
        <v>1</v>
      </c>
      <c r="BV25" s="243"/>
      <c r="BW25" s="1"/>
      <c r="BX25" s="150"/>
      <c r="BY25" s="153"/>
      <c r="BZ25" s="21"/>
      <c r="CA25" s="22"/>
      <c r="CB25" s="21"/>
      <c r="CC25" s="22"/>
      <c r="CD25" s="23"/>
      <c r="CE25" s="24"/>
      <c r="CF25" s="21"/>
      <c r="CG25" s="22"/>
      <c r="CH25" s="21"/>
      <c r="CI25" s="22"/>
      <c r="CJ25" s="21"/>
      <c r="CK25" s="22"/>
      <c r="CL25" s="150"/>
      <c r="CM25" s="153"/>
      <c r="CN25" s="1"/>
      <c r="CO25" s="129"/>
      <c r="CP25" s="129"/>
      <c r="CQ25" s="129"/>
      <c r="CR25" s="129"/>
      <c r="CS25" s="129"/>
      <c r="CT25" s="129"/>
      <c r="CU25" s="129"/>
      <c r="CV25" s="129"/>
      <c r="CW25" s="129"/>
      <c r="CX25" s="126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</row>
    <row r="26" spans="1:150" ht="11.25" customHeight="1" x14ac:dyDescent="0.25">
      <c r="A26" s="150" t="s">
        <v>49</v>
      </c>
      <c r="B26" s="159" t="s">
        <v>185</v>
      </c>
      <c r="C26" s="233" t="s">
        <v>186</v>
      </c>
      <c r="D26" s="209"/>
      <c r="E26" s="146">
        <f t="shared" ref="E26" si="40">IF(G26="",0,IF(F26+G26&lt;1000,1000,F26+G26))</f>
        <v>1037</v>
      </c>
      <c r="F26" s="146">
        <f>IF(I26&gt;150,IF(H26&gt;=65,0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(15+50)%)*10),IF(I26&lt;-150,IF(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&lt;1,0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,SUM(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-(COUNT(AT26:BU26))*2*((G26-IF(SUM($G$34:$G$61)=0,0,(SUM($G$34:$G$61)/(COUNT($G$34:$G$61)))))/10+50)%)*10))</f>
        <v>0</v>
      </c>
      <c r="G26" s="148">
        <v>1037</v>
      </c>
      <c r="H26" s="144">
        <f t="shared" ref="H26" si="41">IF(COUNT(AT26:BU26)=0,0,SUM(IF(AT27=4,2,IF(AT27=3,1,0))+IF(AV27=4,2,IF(AV27=3,1,0))+IF(AX27=4,2,IF(AX27=3,1,0))+IF(AZ27=4,2,IF(AZ27=3,1,0))+IF(BB27=4,2,IF(BB27=3,1,0))+IF(BD27=4,2,IF(BD27=3,1,0))+IF(BF27=4,2,IF(BF27=3,1,0))+IF(BH27=4,2,IF(BH27=3,1,0))+IF(BJ27=4,2,IF(BJ27=3,1,0))+IF(BL27=4,2,IF(BL27=3,1,0))+IF(BN27=4,2,IF(BN27=3,1,0))+IF(BP27=4,2,IF(BP27=3,1,0))+IF(BR27=4,2,IF(BR27=3,1,0))+IF(BT27=4,2,IF(BT27=3,1,0)))/((COUNT(AT26:BU26))*2)%)</f>
        <v>21.428571428571427</v>
      </c>
      <c r="I26" s="146">
        <f t="shared" ref="I26" si="42">IF(G26="",0,G26-IF(SUM($G$34:$G$61)=0,0,(SUM($G$34:$G$61)/(COUNT($G$34:$G$61)))))</f>
        <v>-186.35714285714289</v>
      </c>
      <c r="J26" s="146">
        <f>IF(G26=0,0,(SUM($G$6:$G$61)-G26)/(COUNT($G$6:$G$61)-1))</f>
        <v>1214.5555555555557</v>
      </c>
      <c r="K26" s="148">
        <f>SUM(R26:AS26)</f>
        <v>11</v>
      </c>
      <c r="L26" s="148">
        <f t="shared" ref="L26" si="43">SUM(AT26:BU26)</f>
        <v>8</v>
      </c>
      <c r="M26" s="244">
        <f>SUM(L26+K26)</f>
        <v>19</v>
      </c>
      <c r="N26" s="238">
        <v>27</v>
      </c>
      <c r="O26" s="140">
        <f>IF(O27+P27&lt;1,0,SUM(O27/P27))</f>
        <v>0.57777777777777772</v>
      </c>
      <c r="P26" s="141"/>
      <c r="Q26" s="148">
        <f>CY62</f>
        <v>189</v>
      </c>
      <c r="R26" s="177">
        <f>IF(R27+S27=0,"",IF(R27=4,3,IF(R27=3,1,0)))</f>
        <v>0</v>
      </c>
      <c r="S26" s="131"/>
      <c r="T26" s="182">
        <f>IF(T27+U27=0,"",IF(T27=4,3,IF(T27=3,1,0)))</f>
        <v>3</v>
      </c>
      <c r="U26" s="182"/>
      <c r="V26" s="131">
        <f>IF(V27+W27=0,"",IF(V27=4,3,IF(V27=3,1,0)))</f>
        <v>1</v>
      </c>
      <c r="W26" s="131"/>
      <c r="X26" s="182">
        <f>IF(X27+Y27=0,"",IF(X27=4,3,IF(X27=3,1,0)))</f>
        <v>0</v>
      </c>
      <c r="Y26" s="182"/>
      <c r="Z26" s="131">
        <f>IF(Z27+AA27=0,"",IF(Z27=4,3,IF(Z27=3,1,0)))</f>
        <v>0</v>
      </c>
      <c r="AA26" s="131"/>
      <c r="AB26" s="182">
        <f>IF(AB27+AC27=0,"",IF(AB27=4,3,IF(AB27=3,1,0)))</f>
        <v>0</v>
      </c>
      <c r="AC26" s="182"/>
      <c r="AD26" s="131">
        <f>IF(AD27+AE27=0,"",IF(AD27=4,3,IF(AD27=3,1,0)))</f>
        <v>0</v>
      </c>
      <c r="AE26" s="131"/>
      <c r="AF26" s="131">
        <f>IF(AF27+AG27=0,"",IF(AF27=4,3,IF(AF27=3,1,0)))</f>
        <v>1</v>
      </c>
      <c r="AG26" s="131"/>
      <c r="AH26" s="182">
        <f>IF(AH27+AI27=0,"",IF(AH27=4,3,IF(AH27=3,1,0)))</f>
        <v>3</v>
      </c>
      <c r="AI26" s="182"/>
      <c r="AJ26" s="131">
        <f>IF(AJ27+AK27=0,"",IF(AJ27=4,3,IF(AJ27=3,1,0)))</f>
        <v>0</v>
      </c>
      <c r="AK26" s="131"/>
      <c r="AL26" s="203" t="s">
        <v>27</v>
      </c>
      <c r="AM26" s="204"/>
      <c r="AN26" s="131">
        <f>IF(AN27+AO27=0,"",IF(AN27=4,3,IF(AN27=3,1,0)))</f>
        <v>0</v>
      </c>
      <c r="AO26" s="131"/>
      <c r="AP26" s="246">
        <f>IF(AP27+AQ27=0,"",IF(AP27=4,3,IF(AP27=3,1,0)))</f>
        <v>0</v>
      </c>
      <c r="AQ26" s="246"/>
      <c r="AR26" s="246">
        <f>IF(AR27+AS27=0,"",IF(AR27=4,3,IF(AR27=3,1,0)))</f>
        <v>3</v>
      </c>
      <c r="AS26" s="246"/>
      <c r="AT26" s="135">
        <f>IF(AT27+AU27=0,"",IF(AT27=4,3,IF(AT27=3,1,0)))</f>
        <v>0</v>
      </c>
      <c r="AU26" s="135"/>
      <c r="AV26" s="182">
        <f>IF(AV27+AW27=0,"",IF(AV27=4,3,IF(AV27=3,1,0)))</f>
        <v>0</v>
      </c>
      <c r="AW26" s="182"/>
      <c r="AX26" s="182">
        <f>IF(AX27+AY27=0,"",IF(AX27=4,3,IF(AX27=3,1,0)))</f>
        <v>0</v>
      </c>
      <c r="AY26" s="182"/>
      <c r="AZ26" s="182">
        <f>IF(AZ27+BA27=0,"",IF(AZ27=4,3,IF(AZ27=3,1,0)))</f>
        <v>0</v>
      </c>
      <c r="BA26" s="182"/>
      <c r="BB26" s="182">
        <f>IF(BB27+BC27=0,"",IF(BB27=4,3,IF(BB27=3,1,0)))</f>
        <v>0</v>
      </c>
      <c r="BC26" s="182"/>
      <c r="BD26" s="182">
        <f>IF(BD27+BE27=0,"",IF(BD27=4,3,IF(BD27=3,1,0)))</f>
        <v>0</v>
      </c>
      <c r="BE26" s="182"/>
      <c r="BF26" s="182">
        <f>IF(BF27+BG27=0,"",IF(BF27=4,3,IF(BF27=3,1,0)))</f>
        <v>3</v>
      </c>
      <c r="BG26" s="182"/>
      <c r="BH26" s="135">
        <f>IF(BH27+BI27=0,"",IF(BH27=4,3,IF(BH27=3,1,0)))</f>
        <v>0</v>
      </c>
      <c r="BI26" s="135"/>
      <c r="BJ26" s="135">
        <f>IF(BJ27+BK27=0,"",IF(BJ27=4,3,IF(BJ27=3,1,0)))</f>
        <v>0</v>
      </c>
      <c r="BK26" s="135"/>
      <c r="BL26" s="135">
        <f>IF(BL27+BM27=0,"",IF(BL27=4,3,IF(BL27=3,1,0)))</f>
        <v>0</v>
      </c>
      <c r="BM26" s="135"/>
      <c r="BN26" s="182">
        <f>IF(BN27+BO27=0,"",IF(BN27=4,3,IF(BN27=3,1,0)))</f>
        <v>1</v>
      </c>
      <c r="BO26" s="182"/>
      <c r="BP26" s="182">
        <f>IF(BP27+BQ27=0,"",IF(BP27=4,3,IF(BP27=3,1,0)))</f>
        <v>3</v>
      </c>
      <c r="BQ26" s="182"/>
      <c r="BR26" s="182">
        <f>IF(BR27+BS27=0,"",IF(BR27=4,3,IF(BR27=3,1,0)))</f>
        <v>0</v>
      </c>
      <c r="BS26" s="182"/>
      <c r="BT26" s="182">
        <f>IF(BT27+BU27=0,"",IF(BT27=4,3,IF(BT27=3,1,0)))</f>
        <v>1</v>
      </c>
      <c r="BU26" s="182"/>
      <c r="BV26" s="243"/>
      <c r="BW26" s="1"/>
      <c r="BX26" s="150">
        <v>4</v>
      </c>
      <c r="BY26" s="153"/>
      <c r="BZ26" s="163" t="str">
        <f>IF(BZ27+CA27=0,"",IF(BZ27=4,3,IF(BZ27=3,1,0)))</f>
        <v/>
      </c>
      <c r="CA26" s="163"/>
      <c r="CB26" s="163" t="str">
        <f>IF(CB27+CC27=0,"",IF(CB27=4,3,IF(CB27=3,1,0)))</f>
        <v/>
      </c>
      <c r="CC26" s="163"/>
      <c r="CD26" s="163" t="str">
        <f>IF(CD27+CE27=0,"",IF(CD27=4,3,IF(CD27=3,1,0)))</f>
        <v/>
      </c>
      <c r="CE26" s="163"/>
      <c r="CF26" s="10" t="s">
        <v>27</v>
      </c>
      <c r="CG26" s="11"/>
      <c r="CH26" s="163" t="str">
        <f>IF(CH27+CI27=0,"",IF(CH27=4,3,IF(CH27=3,1,0)))</f>
        <v/>
      </c>
      <c r="CI26" s="163"/>
      <c r="CJ26" s="163" t="str">
        <f>IF(CJ27+CK27=0,"",IF(CJ27=4,3,IF(CJ27=3,1,0)))</f>
        <v/>
      </c>
      <c r="CK26" s="163"/>
      <c r="CL26" s="150">
        <f t="shared" ref="CL26" si="44">SUM(BZ26:CK26)</f>
        <v>0</v>
      </c>
      <c r="CM26" s="153"/>
      <c r="CN26" s="1"/>
      <c r="CO26" s="129">
        <f>IF($R26=1,$M26/2)+IF($R26=0,$M26)</f>
        <v>19</v>
      </c>
      <c r="CP26" s="129">
        <f>IF($T26=1,$M26/2)+IF($T26=0,$M26)</f>
        <v>0</v>
      </c>
      <c r="CQ26" s="129">
        <f>IF($V26=1,$M26/2)+IF($V26=0,$M26)</f>
        <v>9.5</v>
      </c>
      <c r="CR26" s="129">
        <f>IF($X26=1,$M26/2)+IF($X26=0,$M26)</f>
        <v>19</v>
      </c>
      <c r="CS26" s="129">
        <f>IF($Z26=1,$M26/2)+IF($Z26=0,$M26)</f>
        <v>19</v>
      </c>
      <c r="CT26" s="129">
        <f>IF($AB26=1,$M26/2)+IF($AB26=0,$M26)</f>
        <v>19</v>
      </c>
      <c r="CU26" s="129">
        <f>IF($AD26=1,$M26/2)+IF($AD26=0,$M26)</f>
        <v>19</v>
      </c>
      <c r="CV26" s="129">
        <f>IF($AF26=1,$M26/2)+IF($AF26=0,$M26)</f>
        <v>9.5</v>
      </c>
      <c r="CW26" s="129">
        <f>IF($AH26=1,$M26/2)+IF($AH26=0,$M26)</f>
        <v>0</v>
      </c>
      <c r="CX26" s="129">
        <f>IF($AJ26=1,$M26/2)+IF($AJ26=0,$M26)</f>
        <v>19</v>
      </c>
      <c r="CY26" s="126"/>
      <c r="CZ26" s="129">
        <f>IF($AN26=1,$M26/2)+IF($AN26=0,$M26)</f>
        <v>19</v>
      </c>
      <c r="DA26" s="129">
        <f>IF($AP26=1,$M26/2)+IF($AP26=0,$M26)</f>
        <v>19</v>
      </c>
      <c r="DB26" s="129">
        <f>IF($AR26=1,$M26/2)+IF($AR26=0,$M26)</f>
        <v>0</v>
      </c>
      <c r="DC26" s="129">
        <f>IF($AT26=1,$M26/2)+IF($AT26=0,$M26)</f>
        <v>19</v>
      </c>
      <c r="DD26" s="129">
        <f>IF($AV26=1,$M26/2)+IF($AV26=0,$M26)</f>
        <v>19</v>
      </c>
      <c r="DE26" s="129">
        <f>IF($AX26=1,$M26/2)+IF($AX26=0,$M26)</f>
        <v>19</v>
      </c>
      <c r="DF26" s="129">
        <f>IF($AZ26=1,$M26/2)+IF($AZ26=0,$M26)</f>
        <v>19</v>
      </c>
      <c r="DG26" s="129">
        <f>IF($BB26=1,$M26/2)+IF($BB26=0,$M26)</f>
        <v>19</v>
      </c>
      <c r="DH26" s="129">
        <f>IF($BD26=1,$M26/2)+IF($BD26=0,$M26)</f>
        <v>19</v>
      </c>
      <c r="DI26" s="129">
        <f>IF($BF26=1,$M26/2)+IF($BF26=0,$M26)</f>
        <v>0</v>
      </c>
      <c r="DJ26" s="129">
        <f>IF($BH26=1,$M26/2)+IF($BH26=0,$M26)</f>
        <v>19</v>
      </c>
      <c r="DK26" s="129">
        <f>IF($BJ26=1,$M26/2)+IF($BJ26=0,$M26)</f>
        <v>19</v>
      </c>
      <c r="DL26" s="129">
        <f>IF($BL26=1,$M26/2)+IF($BL26=0,$M26)</f>
        <v>19</v>
      </c>
      <c r="DM26" s="129">
        <f>IF($BN26=1,$M26/2)+IF($BN26=0,$M26)</f>
        <v>9.5</v>
      </c>
      <c r="DN26" s="129">
        <f>IF($BP26=1,$M26/2)+IF($BP26=0,$M26)</f>
        <v>0</v>
      </c>
      <c r="DO26" s="129">
        <f>IF($BR26=1,$M26/2)+IF($BR26=0,$M26)</f>
        <v>19</v>
      </c>
      <c r="DP26" s="129">
        <f>IF($BT26=1,$M26/2)+IF($BT26=0,$M26)</f>
        <v>9.5</v>
      </c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</row>
    <row r="27" spans="1:150" ht="11.25" customHeight="1" x14ac:dyDescent="0.25">
      <c r="A27" s="150"/>
      <c r="B27" s="159"/>
      <c r="C27" s="233"/>
      <c r="D27" s="209"/>
      <c r="E27" s="147"/>
      <c r="F27" s="147"/>
      <c r="G27" s="149"/>
      <c r="H27" s="145"/>
      <c r="I27" s="147"/>
      <c r="J27" s="147"/>
      <c r="K27" s="149"/>
      <c r="L27" s="149"/>
      <c r="M27" s="245"/>
      <c r="N27" s="239"/>
      <c r="O27" s="25">
        <f>SUM(R27,T27,V27,X27,Z27,AB27,AD27,AF27,AH27,AJ27,AL27,AN27,AP27,AR27,AT27,AV27,AX27,AZ27,BB27,BD27,BF27,BH27,BJ27,BL27,BN27,BP27,BR27,BT27)</f>
        <v>52</v>
      </c>
      <c r="P27" s="26">
        <f>SUM(S27,U27,W27,Y27,AA27,AC27,AE27,AG27,AI27,AK27,AM27,AO27,AQ27,AS27,AU27,AW27,AY27,BA27,BC27,BE27,BG27,BI27,BK27,BM27,BO27,BQ27,BS27,BU27)</f>
        <v>90</v>
      </c>
      <c r="Q27" s="149"/>
      <c r="R27" s="16">
        <v>2</v>
      </c>
      <c r="S27" s="17">
        <v>4</v>
      </c>
      <c r="T27" s="36">
        <v>4</v>
      </c>
      <c r="U27" s="35">
        <v>1</v>
      </c>
      <c r="V27" s="18">
        <v>3</v>
      </c>
      <c r="W27" s="17">
        <v>3</v>
      </c>
      <c r="X27" s="36">
        <v>2</v>
      </c>
      <c r="Y27" s="35">
        <v>4</v>
      </c>
      <c r="Z27" s="18">
        <v>1</v>
      </c>
      <c r="AA27" s="17">
        <v>4</v>
      </c>
      <c r="AB27" s="36">
        <v>0</v>
      </c>
      <c r="AC27" s="35">
        <v>4</v>
      </c>
      <c r="AD27" s="18">
        <v>2</v>
      </c>
      <c r="AE27" s="17">
        <v>4</v>
      </c>
      <c r="AF27" s="18">
        <v>3</v>
      </c>
      <c r="AG27" s="17">
        <v>3</v>
      </c>
      <c r="AH27" s="36">
        <v>4</v>
      </c>
      <c r="AI27" s="35">
        <v>1</v>
      </c>
      <c r="AJ27" s="18">
        <v>2</v>
      </c>
      <c r="AK27" s="17">
        <v>4</v>
      </c>
      <c r="AL27" s="23"/>
      <c r="AM27" s="24"/>
      <c r="AN27" s="18">
        <v>1</v>
      </c>
      <c r="AO27" s="17">
        <v>4</v>
      </c>
      <c r="AP27" s="25">
        <v>1</v>
      </c>
      <c r="AQ27" s="39">
        <v>4</v>
      </c>
      <c r="AR27" s="25">
        <v>4</v>
      </c>
      <c r="AS27" s="39">
        <v>2</v>
      </c>
      <c r="AT27" s="21">
        <v>1</v>
      </c>
      <c r="AU27" s="22">
        <v>4</v>
      </c>
      <c r="AV27" s="36">
        <v>0</v>
      </c>
      <c r="AW27" s="35">
        <v>4</v>
      </c>
      <c r="AX27" s="36">
        <v>1</v>
      </c>
      <c r="AY27" s="35">
        <v>4</v>
      </c>
      <c r="AZ27" s="21">
        <v>1</v>
      </c>
      <c r="BA27" s="22">
        <v>4</v>
      </c>
      <c r="BB27" s="21">
        <v>2</v>
      </c>
      <c r="BC27" s="22">
        <v>4</v>
      </c>
      <c r="BD27" s="21">
        <v>0</v>
      </c>
      <c r="BE27" s="22">
        <v>4</v>
      </c>
      <c r="BF27" s="36">
        <v>4</v>
      </c>
      <c r="BG27" s="35">
        <v>2</v>
      </c>
      <c r="BH27" s="21">
        <v>2</v>
      </c>
      <c r="BI27" s="22">
        <v>4</v>
      </c>
      <c r="BJ27" s="21">
        <v>1</v>
      </c>
      <c r="BK27" s="22">
        <v>4</v>
      </c>
      <c r="BL27" s="21">
        <v>0</v>
      </c>
      <c r="BM27" s="22">
        <v>4</v>
      </c>
      <c r="BN27" s="36">
        <v>3</v>
      </c>
      <c r="BO27" s="35">
        <v>3</v>
      </c>
      <c r="BP27" s="36">
        <v>4</v>
      </c>
      <c r="BQ27" s="35">
        <v>0</v>
      </c>
      <c r="BR27" s="36">
        <v>1</v>
      </c>
      <c r="BS27" s="35">
        <v>4</v>
      </c>
      <c r="BT27" s="36">
        <v>3</v>
      </c>
      <c r="BU27" s="35">
        <v>3</v>
      </c>
      <c r="BV27" s="243"/>
      <c r="BW27" s="1"/>
      <c r="BX27" s="150"/>
      <c r="BY27" s="153"/>
      <c r="BZ27" s="21"/>
      <c r="CA27" s="22"/>
      <c r="CB27" s="21"/>
      <c r="CC27" s="22"/>
      <c r="CD27" s="21"/>
      <c r="CE27" s="22"/>
      <c r="CF27" s="23"/>
      <c r="CG27" s="24"/>
      <c r="CH27" s="21"/>
      <c r="CI27" s="22"/>
      <c r="CJ27" s="21"/>
      <c r="CK27" s="22"/>
      <c r="CL27" s="150"/>
      <c r="CM27" s="153"/>
      <c r="CN27" s="1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6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</row>
    <row r="28" spans="1:150" ht="11.25" customHeight="1" x14ac:dyDescent="0.25">
      <c r="A28" s="150" t="s">
        <v>52</v>
      </c>
      <c r="B28" s="162" t="s">
        <v>187</v>
      </c>
      <c r="C28" s="233" t="s">
        <v>188</v>
      </c>
      <c r="D28" s="209"/>
      <c r="E28" s="146">
        <f t="shared" ref="E28" si="45">IF(G28="",0,IF(F28+G28&lt;1000,1000,F28+G28))</f>
        <v>1387</v>
      </c>
      <c r="F28" s="146">
        <f>IF(I28&gt;150,IF(H28&gt;=65,0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(15+50)%)*10),IF(I28&lt;-150,IF(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&lt;1,0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,SUM(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-(COUNT(AT28:BU28))*2*((G28-IF(SUM($G$34:$G$61)=0,0,(SUM($G$34:$G$61)/(COUNT($G$34:$G$61)))))/10+50)%)*10))</f>
        <v>0</v>
      </c>
      <c r="G28" s="148">
        <v>1387</v>
      </c>
      <c r="H28" s="144">
        <f t="shared" ref="H28" si="46">IF(COUNT(AT28:BU28)=0,0,SUM(IF(AT29=4,2,IF(AT29=3,1,0))+IF(AV29=4,2,IF(AV29=3,1,0))+IF(AX29=4,2,IF(AX29=3,1,0))+IF(AZ29=4,2,IF(AZ29=3,1,0))+IF(BB29=4,2,IF(BB29=3,1,0))+IF(BD29=4,2,IF(BD29=3,1,0))+IF(BF29=4,2,IF(BF29=3,1,0))+IF(BH29=4,2,IF(BH29=3,1,0))+IF(BJ29=4,2,IF(BJ29=3,1,0))+IF(BL29=4,2,IF(BL29=3,1,0))+IF(BN29=4,2,IF(BN29=3,1,0))+IF(BP29=4,2,IF(BP29=3,1,0))+IF(BR29=4,2,IF(BR29=3,1,0))+IF(BT29=4,2,IF(BT29=3,1,0)))/((COUNT(AT28:BU28))*2)%)</f>
        <v>74.999999999999986</v>
      </c>
      <c r="I28" s="146">
        <f t="shared" ref="I28" si="47">IF(G28="",0,G28-IF(SUM($G$34:$G$61)=0,0,(SUM($G$34:$G$61)/(COUNT($G$34:$G$61)))))</f>
        <v>163.64285714285711</v>
      </c>
      <c r="J28" s="146">
        <f>IF(G28=0,0,(SUM($G$6:$G$61)-G28)/(COUNT($G$6:$G$61)-1))</f>
        <v>1201.5925925925926</v>
      </c>
      <c r="K28" s="148">
        <f>SUM(R28:AS28)</f>
        <v>29</v>
      </c>
      <c r="L28" s="148">
        <f t="shared" ref="L28" si="48">SUM(AT28:BU28)</f>
        <v>28</v>
      </c>
      <c r="M28" s="244">
        <f>SUM(L28+K28)</f>
        <v>57</v>
      </c>
      <c r="N28" s="254">
        <v>2</v>
      </c>
      <c r="O28" s="140">
        <f>IF(O29+P29&lt;1,0,SUM(O29/P29))</f>
        <v>1.7735849056603774</v>
      </c>
      <c r="P28" s="141"/>
      <c r="Q28" s="148">
        <f>CZ62</f>
        <v>717</v>
      </c>
      <c r="R28" s="180">
        <f>IF(R29+S29=0,"",IF(R29=4,3,IF(R29=3,1,0)))</f>
        <v>3</v>
      </c>
      <c r="S28" s="155"/>
      <c r="T28" s="182">
        <f>IF(T29+U29=0,"",IF(T29=4,3,IF(T29=3,1,0)))</f>
        <v>3</v>
      </c>
      <c r="U28" s="182"/>
      <c r="V28" s="155">
        <f>IF(V29+W29=0,"",IF(V29=4,3,IF(V29=3,1,0)))</f>
        <v>1</v>
      </c>
      <c r="W28" s="155"/>
      <c r="X28" s="182">
        <f>IF(X29+Y29=0,"",IF(X29=4,3,IF(X29=3,1,0)))</f>
        <v>3</v>
      </c>
      <c r="Y28" s="182"/>
      <c r="Z28" s="155">
        <f>IF(Z29+AA29=0,"",IF(Z29=4,3,IF(Z29=3,1,0)))</f>
        <v>1</v>
      </c>
      <c r="AA28" s="155"/>
      <c r="AB28" s="182">
        <f>IF(AB29+AC29=0,"",IF(AB29=4,3,IF(AB29=3,1,0)))</f>
        <v>3</v>
      </c>
      <c r="AC28" s="182"/>
      <c r="AD28" s="155">
        <f>IF(AD29+AE29=0,"",IF(AD29=4,3,IF(AD29=3,1,0)))</f>
        <v>3</v>
      </c>
      <c r="AE28" s="155"/>
      <c r="AF28" s="155">
        <f>IF(AF29+AG29=0,"",IF(AF29=4,3,IF(AF29=3,1,0)))</f>
        <v>0</v>
      </c>
      <c r="AG28" s="155"/>
      <c r="AH28" s="182">
        <f>IF(AH29+AI29=0,"",IF(AH29=4,3,IF(AH29=3,1,0)))</f>
        <v>0</v>
      </c>
      <c r="AI28" s="182"/>
      <c r="AJ28" s="155">
        <f>IF(AJ29+AK29=0,"",IF(AJ29=4,3,IF(AJ29=3,1,0)))</f>
        <v>3</v>
      </c>
      <c r="AK28" s="155"/>
      <c r="AL28" s="182">
        <f>IF(AL29+AM29=0,"",IF(AL29=4,3,IF(AL29=3,1,0)))</f>
        <v>3</v>
      </c>
      <c r="AM28" s="182"/>
      <c r="AN28" s="156" t="s">
        <v>27</v>
      </c>
      <c r="AO28" s="157"/>
      <c r="AP28" s="246">
        <f>IF(AP29+AQ29=0,"",IF(AP29=4,3,IF(AP29=3,1,0)))</f>
        <v>3</v>
      </c>
      <c r="AQ28" s="246"/>
      <c r="AR28" s="246">
        <f>IF(AR29+AS29=0,"",IF(AR29=4,3,IF(AR29=3,1,0)))</f>
        <v>3</v>
      </c>
      <c r="AS28" s="246"/>
      <c r="AT28" s="155">
        <f>IF(AT29+AU29=0,"",IF(AT29=4,3,IF(AT29=3,1,0)))</f>
        <v>3</v>
      </c>
      <c r="AU28" s="155"/>
      <c r="AV28" s="182">
        <f>IF(AV29+AW29=0,"",IF(AV29=4,3,IF(AV29=3,1,0)))</f>
        <v>1</v>
      </c>
      <c r="AW28" s="182"/>
      <c r="AX28" s="182">
        <f>IF(AX29+AY29=0,"",IF(AX29=4,3,IF(AX29=3,1,0)))</f>
        <v>1</v>
      </c>
      <c r="AY28" s="182"/>
      <c r="AZ28" s="155">
        <f>IF(AZ29+BA29=0,"",IF(AZ29=4,3,IF(AZ29=3,1,0)))</f>
        <v>3</v>
      </c>
      <c r="BA28" s="155"/>
      <c r="BB28" s="155">
        <f>IF(BB29+BC29=0,"",IF(BB29=4,3,IF(BB29=3,1,0)))</f>
        <v>1</v>
      </c>
      <c r="BC28" s="155"/>
      <c r="BD28" s="155">
        <f>IF(BD29+BE29=0,"",IF(BD29=4,3,IF(BD29=3,1,0)))</f>
        <v>3</v>
      </c>
      <c r="BE28" s="155"/>
      <c r="BF28" s="182">
        <f>IF(BF29+BG29=0,"",IF(BF29=4,3,IF(BF29=3,1,0)))</f>
        <v>1</v>
      </c>
      <c r="BG28" s="182"/>
      <c r="BH28" s="155">
        <f>IF(BH29+BI29=0,"",IF(BH29=4,3,IF(BH29=3,1,0)))</f>
        <v>3</v>
      </c>
      <c r="BI28" s="155"/>
      <c r="BJ28" s="155">
        <f>IF(BJ29+BK29=0,"",IF(BJ29=4,3,IF(BJ29=3,1,0)))</f>
        <v>1</v>
      </c>
      <c r="BK28" s="155"/>
      <c r="BL28" s="155">
        <f>IF(BL29+BM29=0,"",IF(BL29=4,3,IF(BL29=3,1,0)))</f>
        <v>1</v>
      </c>
      <c r="BM28" s="155"/>
      <c r="BN28" s="182">
        <f>IF(BN29+BO29=0,"",IF(BN29=4,3,IF(BN29=3,1,0)))</f>
        <v>3</v>
      </c>
      <c r="BO28" s="182"/>
      <c r="BP28" s="182">
        <f>IF(BP29+BQ29=0,"",IF(BP29=4,3,IF(BP29=3,1,0)))</f>
        <v>1</v>
      </c>
      <c r="BQ28" s="182"/>
      <c r="BR28" s="182">
        <f>IF(BR29+BS29=0,"",IF(BR29=4,3,IF(BR29=3,1,0)))</f>
        <v>3</v>
      </c>
      <c r="BS28" s="182"/>
      <c r="BT28" s="182">
        <f>IF(BT29+BU29=0,"",IF(BT29=4,3,IF(BT29=3,1,0)))</f>
        <v>3</v>
      </c>
      <c r="BU28" s="182"/>
      <c r="BV28" s="243">
        <v>26</v>
      </c>
      <c r="BW28" s="1"/>
      <c r="BX28" s="150">
        <v>5</v>
      </c>
      <c r="BY28" s="153"/>
      <c r="BZ28" s="163" t="str">
        <f>IF(BZ29+CA29=0,"",IF(BZ29=4,3,IF(BZ29=3,1,0)))</f>
        <v/>
      </c>
      <c r="CA28" s="163"/>
      <c r="CB28" s="163" t="str">
        <f>IF(CB29+CC29=0,"",IF(CB29=4,3,IF(CB29=3,1,0)))</f>
        <v/>
      </c>
      <c r="CC28" s="163"/>
      <c r="CD28" s="163" t="str">
        <f>IF(CD29+CE29=0,"",IF(CD29=4,3,IF(CD29=3,1,0)))</f>
        <v/>
      </c>
      <c r="CE28" s="163"/>
      <c r="CF28" s="163" t="str">
        <f>IF(CF29+CG29=0,"",IF(CF29=4,3,IF(CF29=3,1,0)))</f>
        <v/>
      </c>
      <c r="CG28" s="163"/>
      <c r="CH28" s="10" t="s">
        <v>27</v>
      </c>
      <c r="CI28" s="11"/>
      <c r="CJ28" s="163" t="str">
        <f>IF(CJ29+CK29=0,"",IF(CJ29=4,3,IF(CJ29=3,1,0)))</f>
        <v/>
      </c>
      <c r="CK28" s="163"/>
      <c r="CL28" s="150">
        <f t="shared" ref="CL28" si="49">SUM(BZ28:CK28)</f>
        <v>0</v>
      </c>
      <c r="CM28" s="153"/>
      <c r="CN28" s="1"/>
      <c r="CO28" s="129">
        <f>IF($R28=1,$M28/2)+IF($R28=0,$M28)</f>
        <v>0</v>
      </c>
      <c r="CP28" s="129">
        <f>IF($T28=1,$M28/2)+IF($T28=0,$M28)</f>
        <v>0</v>
      </c>
      <c r="CQ28" s="129">
        <f>IF($V28=1,$M28/2)+IF($V28=0,$M28)</f>
        <v>28.5</v>
      </c>
      <c r="CR28" s="129">
        <f>IF($X28=1,$M28/2)+IF($X28=0,$M28)</f>
        <v>0</v>
      </c>
      <c r="CS28" s="129">
        <f>IF($Z28=1,$M28/2)+IF($Z28=0,$M28)</f>
        <v>28.5</v>
      </c>
      <c r="CT28" s="129">
        <f>IF($AB28=1,$M28/2)+IF($AB28=0,$M28)</f>
        <v>0</v>
      </c>
      <c r="CU28" s="129">
        <f>IF($AD28=1,$M28/2)+IF($AD28=0,$M28)</f>
        <v>0</v>
      </c>
      <c r="CV28" s="129">
        <f>IF($AF28=1,$M28/2)+IF($AF28=0,$M28)</f>
        <v>57</v>
      </c>
      <c r="CW28" s="129">
        <f>IF($AH28=1,$M28/2)+IF($AH28=0,$M28)</f>
        <v>57</v>
      </c>
      <c r="CX28" s="129">
        <f>IF($AJ28=1,$M28/2)+IF($AJ28=0,$M28)</f>
        <v>0</v>
      </c>
      <c r="CY28" s="129">
        <f>IF($AL28=1,$M28/2)+IF($AL28=0,$M28)</f>
        <v>0</v>
      </c>
      <c r="CZ28" s="126"/>
      <c r="DA28" s="129">
        <f>IF($AP28=1,$M28/2)+IF($AP28=0,$M28)</f>
        <v>0</v>
      </c>
      <c r="DB28" s="129">
        <f>IF($AR28=1,$M28/2)+IF($AR28=0,$M28)</f>
        <v>0</v>
      </c>
      <c r="DC28" s="129">
        <f>IF($AT28=1,$M28/2)+IF($AT28=0,$M28)</f>
        <v>0</v>
      </c>
      <c r="DD28" s="129">
        <f>IF($AV28=1,$M28/2)+IF($AV28=0,$M28)</f>
        <v>28.5</v>
      </c>
      <c r="DE28" s="129">
        <f>IF($AX28=1,$M28/2)+IF($AX28=0,$M28)</f>
        <v>28.5</v>
      </c>
      <c r="DF28" s="129">
        <f>IF($AZ28=1,$M28/2)+IF($AZ28=0,$M28)</f>
        <v>0</v>
      </c>
      <c r="DG28" s="129">
        <f>IF($BB28=1,$M28/2)+IF($BB28=0,$M28)</f>
        <v>28.5</v>
      </c>
      <c r="DH28" s="129">
        <f>IF($BD28=1,$M28/2)+IF($BD28=0,$M28)</f>
        <v>0</v>
      </c>
      <c r="DI28" s="129">
        <f>IF($BF28=1,$M28/2)+IF($BF28=0,$M28)</f>
        <v>28.5</v>
      </c>
      <c r="DJ28" s="129">
        <f>IF($BH28=1,$M28/2)+IF($BH28=0,$M28)</f>
        <v>0</v>
      </c>
      <c r="DK28" s="129">
        <f>IF($BJ28=1,$M28/2)+IF($BJ28=0,$M28)</f>
        <v>28.5</v>
      </c>
      <c r="DL28" s="129">
        <f>IF($BL28=1,$M28/2)+IF($BL28=0,$M28)</f>
        <v>28.5</v>
      </c>
      <c r="DM28" s="129">
        <f>IF($BN28=1,$M28/2)+IF($BN28=0,$M28)</f>
        <v>0</v>
      </c>
      <c r="DN28" s="129">
        <f>IF($BP28=1,$M28/2)+IF($BP28=0,$M28)</f>
        <v>28.5</v>
      </c>
      <c r="DO28" s="129">
        <f>IF($BR28=1,$M28/2)+IF($BR28=0,$M28)</f>
        <v>0</v>
      </c>
      <c r="DP28" s="129">
        <f>IF($BT28=1,$M28/2)+IF($BT28=0,$M28)</f>
        <v>0</v>
      </c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</row>
    <row r="29" spans="1:150" ht="11.25" customHeight="1" x14ac:dyDescent="0.25">
      <c r="A29" s="150"/>
      <c r="B29" s="162"/>
      <c r="C29" s="233"/>
      <c r="D29" s="209"/>
      <c r="E29" s="147"/>
      <c r="F29" s="147"/>
      <c r="G29" s="149"/>
      <c r="H29" s="145"/>
      <c r="I29" s="147"/>
      <c r="J29" s="147"/>
      <c r="K29" s="149"/>
      <c r="L29" s="149"/>
      <c r="M29" s="245"/>
      <c r="N29" s="255"/>
      <c r="O29" s="25">
        <f>SUM(R29,T29,V29,X29,Z29,AB29,AD29,AF29,AH29,AJ29,AL29,AN29,AP29,AR29,AT29,AV29,AX29,AZ29,BB29,BD29,BF29,BH29,BJ29,BL29,BN29,BP29,BR29,BT29)</f>
        <v>94</v>
      </c>
      <c r="P29" s="26">
        <f>SUM(S29,U29,W29,Y29,AA29,AC29,AE29,AG29,AI29,AK29,AM29,AO29,AQ29,AS29,AU29,AW29,AY29,BA29,BC29,BE29,BG29,BI29,BK29,BM29,BO29,BQ29,BS29,BU29)</f>
        <v>53</v>
      </c>
      <c r="Q29" s="149"/>
      <c r="R29" s="29">
        <v>4</v>
      </c>
      <c r="S29" s="20">
        <v>1</v>
      </c>
      <c r="T29" s="36">
        <v>4</v>
      </c>
      <c r="U29" s="35">
        <v>1</v>
      </c>
      <c r="V29" s="19">
        <v>3</v>
      </c>
      <c r="W29" s="20">
        <v>3</v>
      </c>
      <c r="X29" s="36">
        <v>4</v>
      </c>
      <c r="Y29" s="35">
        <v>1</v>
      </c>
      <c r="Z29" s="19">
        <v>3</v>
      </c>
      <c r="AA29" s="20">
        <v>3</v>
      </c>
      <c r="AB29" s="36">
        <v>4</v>
      </c>
      <c r="AC29" s="35">
        <v>1</v>
      </c>
      <c r="AD29" s="19">
        <v>4</v>
      </c>
      <c r="AE29" s="20">
        <v>1</v>
      </c>
      <c r="AF29" s="19">
        <v>2</v>
      </c>
      <c r="AG29" s="20">
        <v>4</v>
      </c>
      <c r="AH29" s="36">
        <v>1</v>
      </c>
      <c r="AI29" s="35">
        <v>4</v>
      </c>
      <c r="AJ29" s="19">
        <v>4</v>
      </c>
      <c r="AK29" s="20">
        <v>1</v>
      </c>
      <c r="AL29" s="36">
        <v>4</v>
      </c>
      <c r="AM29" s="35">
        <v>1</v>
      </c>
      <c r="AN29" s="14"/>
      <c r="AO29" s="15"/>
      <c r="AP29" s="25">
        <v>4</v>
      </c>
      <c r="AQ29" s="39">
        <v>2</v>
      </c>
      <c r="AR29" s="25">
        <v>4</v>
      </c>
      <c r="AS29" s="39">
        <v>1</v>
      </c>
      <c r="AT29" s="19">
        <v>4</v>
      </c>
      <c r="AU29" s="20">
        <v>1</v>
      </c>
      <c r="AV29" s="36">
        <v>3</v>
      </c>
      <c r="AW29" s="35">
        <v>3</v>
      </c>
      <c r="AX29" s="36">
        <v>3</v>
      </c>
      <c r="AY29" s="35">
        <v>3</v>
      </c>
      <c r="AZ29" s="19">
        <v>4</v>
      </c>
      <c r="BA29" s="20">
        <v>2</v>
      </c>
      <c r="BB29" s="19">
        <v>3</v>
      </c>
      <c r="BC29" s="20">
        <v>3</v>
      </c>
      <c r="BD29" s="19">
        <v>4</v>
      </c>
      <c r="BE29" s="20">
        <v>0</v>
      </c>
      <c r="BF29" s="36">
        <v>3</v>
      </c>
      <c r="BG29" s="35">
        <v>3</v>
      </c>
      <c r="BH29" s="19">
        <v>4</v>
      </c>
      <c r="BI29" s="20">
        <v>2</v>
      </c>
      <c r="BJ29" s="19">
        <v>3</v>
      </c>
      <c r="BK29" s="20">
        <v>3</v>
      </c>
      <c r="BL29" s="19">
        <v>3</v>
      </c>
      <c r="BM29" s="20">
        <v>3</v>
      </c>
      <c r="BN29" s="36">
        <v>4</v>
      </c>
      <c r="BO29" s="35">
        <v>1</v>
      </c>
      <c r="BP29" s="36">
        <v>3</v>
      </c>
      <c r="BQ29" s="35">
        <v>3</v>
      </c>
      <c r="BR29" s="36">
        <v>4</v>
      </c>
      <c r="BS29" s="35">
        <v>2</v>
      </c>
      <c r="BT29" s="36">
        <v>4</v>
      </c>
      <c r="BU29" s="35">
        <v>0</v>
      </c>
      <c r="BV29" s="243"/>
      <c r="BW29" s="1"/>
      <c r="BX29" s="150"/>
      <c r="BY29" s="153"/>
      <c r="BZ29" s="21"/>
      <c r="CA29" s="22"/>
      <c r="CB29" s="21"/>
      <c r="CC29" s="22"/>
      <c r="CD29" s="21"/>
      <c r="CE29" s="22"/>
      <c r="CF29" s="21"/>
      <c r="CG29" s="22"/>
      <c r="CH29" s="23"/>
      <c r="CI29" s="24"/>
      <c r="CJ29" s="21"/>
      <c r="CK29" s="22"/>
      <c r="CL29" s="150"/>
      <c r="CM29" s="153"/>
      <c r="CN29" s="1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6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</row>
    <row r="30" spans="1:150" ht="11.25" customHeight="1" x14ac:dyDescent="0.25">
      <c r="A30" s="150" t="s">
        <v>54</v>
      </c>
      <c r="B30" s="159" t="s">
        <v>189</v>
      </c>
      <c r="C30" s="233" t="s">
        <v>190</v>
      </c>
      <c r="D30" s="209"/>
      <c r="E30" s="146">
        <f t="shared" ref="E30" si="50">IF(G30="",0,IF(F30+G30&lt;1000,1000,F30+G30))</f>
        <v>1098.1400000000001</v>
      </c>
      <c r="F30" s="146">
        <f>IF(I30&gt;150,IF(H30&gt;=65,0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(15+50)%)*10),IF(I30&lt;-150,IF(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&lt;1,0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,SUM(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-(COUNT(AT30:BU30))*2*((G30-IF(SUM($G$34:$G$61)=0,0,(SUM($G$34:$G$61)/(COUNT($G$34:$G$61)))))/10+50)%)*10))</f>
        <v>-6.8599999999999994</v>
      </c>
      <c r="G30" s="148">
        <v>1105</v>
      </c>
      <c r="H30" s="144">
        <f t="shared" ref="H30" si="51">IF(COUNT(AT30:BU30)=0,0,SUM(IF(AT31=4,2,IF(AT31=3,1,0))+IF(AV31=4,2,IF(AV31=3,1,0))+IF(AX31=4,2,IF(AX31=3,1,0))+IF(AZ31=4,2,IF(AZ31=3,1,0))+IF(BB31=4,2,IF(BB31=3,1,0))+IF(BD31=4,2,IF(BD31=3,1,0))+IF(BF31=4,2,IF(BF31=3,1,0))+IF(BH31=4,2,IF(BH31=3,1,0))+IF(BJ31=4,2,IF(BJ31=3,1,0))+IF(BL31=4,2,IF(BL31=3,1,0))+IF(BN31=4,2,IF(BN31=3,1,0))+IF(BP31=4,2,IF(BP31=3,1,0))+IF(BR31=4,2,IF(BR31=3,1,0))+IF(BT31=4,2,IF(BT31=3,1,0)))/((COUNT(AT30:BU30))*2)%)</f>
        <v>35.714285714285708</v>
      </c>
      <c r="I30" s="146">
        <f t="shared" ref="I30" si="52">IF(G30="",0,G30-IF(SUM($G$34:$G$61)=0,0,(SUM($G$34:$G$61)/(COUNT($G$34:$G$61)))))</f>
        <v>-118.35714285714289</v>
      </c>
      <c r="J30" s="146">
        <f>IF(G30=0,0,(SUM($G$6:$G$61)-G30)/(COUNT($G$6:$G$61)-1))</f>
        <v>1212.037037037037</v>
      </c>
      <c r="K30" s="148">
        <f>SUM(R30:AS30)</f>
        <v>18</v>
      </c>
      <c r="L30" s="148">
        <f t="shared" ref="L30" si="53">SUM(AT30:BU30)</f>
        <v>14</v>
      </c>
      <c r="M30" s="244">
        <f>SUM(L30+K30)</f>
        <v>32</v>
      </c>
      <c r="N30" s="238">
        <v>19</v>
      </c>
      <c r="O30" s="140">
        <f>IF(O31+P31&lt;1,0,SUM(O31/P31))</f>
        <v>0.89610389610389607</v>
      </c>
      <c r="P30" s="141"/>
      <c r="Q30" s="148">
        <f>DA62</f>
        <v>365.5</v>
      </c>
      <c r="R30" s="177">
        <f>IF(R31+S31=0,"",IF(R31=4,3,IF(R31=3,1,0)))</f>
        <v>0</v>
      </c>
      <c r="S30" s="131"/>
      <c r="T30" s="182">
        <f>IF(T31+U31=0,"",IF(T31=4,3,IF(T31=3,1,0)))</f>
        <v>3</v>
      </c>
      <c r="U30" s="182"/>
      <c r="V30" s="131">
        <f>IF(V31+W31=0,"",IF(V31=4,3,IF(V31=3,1,0)))</f>
        <v>3</v>
      </c>
      <c r="W30" s="131"/>
      <c r="X30" s="182">
        <f>IF(X31+Y31=0,"",IF(X31=4,3,IF(X31=3,1,0)))</f>
        <v>0</v>
      </c>
      <c r="Y30" s="182"/>
      <c r="Z30" s="131">
        <f>IF(Z31+AA31=0,"",IF(Z31=4,3,IF(Z31=3,1,0)))</f>
        <v>1</v>
      </c>
      <c r="AA30" s="131"/>
      <c r="AB30" s="182">
        <f>IF(AB31+AC31=0,"",IF(AB31=4,3,IF(AB31=3,1,0)))</f>
        <v>0</v>
      </c>
      <c r="AC30" s="182"/>
      <c r="AD30" s="131">
        <f>IF(AD31+AE31=0,"",IF(AD31=4,3,IF(AD31=3,1,0)))</f>
        <v>1</v>
      </c>
      <c r="AE30" s="131"/>
      <c r="AF30" s="131">
        <f>IF(AF31+AG31=0,"",IF(AF31=4,3,IF(AF31=3,1,0)))</f>
        <v>3</v>
      </c>
      <c r="AG30" s="131"/>
      <c r="AH30" s="182">
        <f>IF(AH31+AI31=0,"",IF(AH31=4,3,IF(AH31=3,1,0)))</f>
        <v>1</v>
      </c>
      <c r="AI30" s="182"/>
      <c r="AJ30" s="131">
        <f>IF(AJ31+AK31=0,"",IF(AJ31=4,3,IF(AJ31=3,1,0)))</f>
        <v>3</v>
      </c>
      <c r="AK30" s="131"/>
      <c r="AL30" s="182">
        <f>IF(AL31+AM31=0,"",IF(AL31=4,3,IF(AL31=3,1,0)))</f>
        <v>3</v>
      </c>
      <c r="AM30" s="182"/>
      <c r="AN30" s="131">
        <f>IF(AN31+AO31=0,"",IF(AN31=4,3,IF(AN31=3,1,0)))</f>
        <v>0</v>
      </c>
      <c r="AO30" s="131"/>
      <c r="AP30" s="252" t="s">
        <v>27</v>
      </c>
      <c r="AQ30" s="253"/>
      <c r="AR30" s="246">
        <f>IF(AR31+AS31=0,"",IF(AR31=4,3,IF(AR31=3,1,0)))</f>
        <v>0</v>
      </c>
      <c r="AS30" s="246"/>
      <c r="AT30" s="135">
        <f>IF(AT31+AU31=0,"",IF(AT31=4,3,IF(AT31=3,1,0)))</f>
        <v>3</v>
      </c>
      <c r="AU30" s="135"/>
      <c r="AV30" s="182">
        <f>IF(AV31+AW31=0,"",IF(AV31=4,3,IF(AV31=3,1,0)))</f>
        <v>1</v>
      </c>
      <c r="AW30" s="182"/>
      <c r="AX30" s="182">
        <f>IF(AX31+AY31=0,"",IF(AX31=4,3,IF(AX31=3,1,0)))</f>
        <v>0</v>
      </c>
      <c r="AY30" s="182"/>
      <c r="AZ30" s="135">
        <f>IF(AZ31+BA31=0,"",IF(AZ31=4,3,IF(AZ31=3,1,0)))</f>
        <v>0</v>
      </c>
      <c r="BA30" s="135"/>
      <c r="BB30" s="135">
        <f>IF(BB31+BC31=0,"",IF(BB31=4,3,IF(BB31=3,1,0)))</f>
        <v>0</v>
      </c>
      <c r="BC30" s="135"/>
      <c r="BD30" s="135">
        <f>IF(BD31+BE31=0,"",IF(BD31=4,3,IF(BD31=3,1,0)))</f>
        <v>0</v>
      </c>
      <c r="BE30" s="135"/>
      <c r="BF30" s="182">
        <f>IF(BF31+BG31=0,"",IF(BF31=4,3,IF(BF31=3,1,0)))</f>
        <v>0</v>
      </c>
      <c r="BG30" s="182"/>
      <c r="BH30" s="135">
        <f>IF(BH31+BI31=0,"",IF(BH31=4,3,IF(BH31=3,1,0)))</f>
        <v>0</v>
      </c>
      <c r="BI30" s="135"/>
      <c r="BJ30" s="135">
        <f>IF(BJ31+BK31=0,"",IF(BJ31=4,3,IF(BJ31=3,1,0)))</f>
        <v>0</v>
      </c>
      <c r="BK30" s="135"/>
      <c r="BL30" s="135">
        <f>IF(BL31+BM31=0,"",IF(BL31=4,3,IF(BL31=3,1,0)))</f>
        <v>3</v>
      </c>
      <c r="BM30" s="135"/>
      <c r="BN30" s="182">
        <f>IF(BN31+BO31=0,"",IF(BN31=4,3,IF(BN31=3,1,0)))</f>
        <v>3</v>
      </c>
      <c r="BO30" s="182"/>
      <c r="BP30" s="182">
        <f>IF(BP31+BQ31=0,"",IF(BP31=4,3,IF(BP31=3,1,0)))</f>
        <v>3</v>
      </c>
      <c r="BQ30" s="182"/>
      <c r="BR30" s="182">
        <f>IF(BR31+BS31=0,"",IF(BR31=4,3,IF(BR31=3,1,0)))</f>
        <v>1</v>
      </c>
      <c r="BS30" s="182"/>
      <c r="BT30" s="182">
        <f>IF(BT31+BU31=0,"",IF(BT31=4,3,IF(BT31=3,1,0)))</f>
        <v>0</v>
      </c>
      <c r="BU30" s="182"/>
      <c r="BV30" s="243"/>
      <c r="BW30" s="1"/>
      <c r="BX30" s="150">
        <v>6</v>
      </c>
      <c r="BY30" s="153"/>
      <c r="BZ30" s="163" t="str">
        <f>IF(BZ31+CA31=0,"",IF(BZ31=4,3,IF(BZ31=3,1,0)))</f>
        <v/>
      </c>
      <c r="CA30" s="163"/>
      <c r="CB30" s="163" t="str">
        <f>IF(CB31+CC31=0,"",IF(CB31=4,3,IF(CB31=3,1,0)))</f>
        <v/>
      </c>
      <c r="CC30" s="163"/>
      <c r="CD30" s="163" t="str">
        <f>IF(CD31+CE31=0,"",IF(CD31=4,3,IF(CD31=3,1,0)))</f>
        <v/>
      </c>
      <c r="CE30" s="163"/>
      <c r="CF30" s="163" t="str">
        <f>IF(CF31+CG31=0,"",IF(CF31=4,3,IF(CF31=3,1,0)))</f>
        <v/>
      </c>
      <c r="CG30" s="163"/>
      <c r="CH30" s="163" t="str">
        <f>IF(CH31+CI31=0,"",IF(CH31=4,3,IF(CH31=3,1,0)))</f>
        <v/>
      </c>
      <c r="CI30" s="163"/>
      <c r="CJ30" s="10" t="s">
        <v>27</v>
      </c>
      <c r="CK30" s="11"/>
      <c r="CL30" s="150">
        <f t="shared" ref="CL30" si="54">SUM(BZ30:CK30)</f>
        <v>0</v>
      </c>
      <c r="CM30" s="153"/>
      <c r="CN30" s="1"/>
      <c r="CO30" s="129">
        <f>IF($R30=1,$M30/2)+IF($R30=0,$M30)</f>
        <v>32</v>
      </c>
      <c r="CP30" s="129">
        <f>IF($T30=1,$M30/2)+IF($T30=0,$M30)</f>
        <v>0</v>
      </c>
      <c r="CQ30" s="129">
        <f>IF($V30=1,$M30/2)+IF($V30=0,$M30)</f>
        <v>0</v>
      </c>
      <c r="CR30" s="129">
        <f>IF($X30=1,$M30/2)+IF($X30=0,$M30)</f>
        <v>32</v>
      </c>
      <c r="CS30" s="129">
        <f>IF($Z30=1,$M30/2)+IF($Z30=0,$M30)</f>
        <v>16</v>
      </c>
      <c r="CT30" s="129">
        <f>IF($AB30=1,$M30/2)+IF($AB30=0,$M30)</f>
        <v>32</v>
      </c>
      <c r="CU30" s="129">
        <f>IF($AD30=1,$M30/2)+IF($AD30=0,$M30)</f>
        <v>16</v>
      </c>
      <c r="CV30" s="129">
        <f>IF($AF30=1,$M30/2)+IF($AF30=0,$M30)</f>
        <v>0</v>
      </c>
      <c r="CW30" s="129">
        <f>IF($AH30=1,$M30/2)+IF($AH30=0,$M30)</f>
        <v>16</v>
      </c>
      <c r="CX30" s="129">
        <f>IF($AJ30=1,$M30/2)+IF($AJ30=0,$M30)</f>
        <v>0</v>
      </c>
      <c r="CY30" s="129">
        <f>IF($AL30=1,$M30/2)+IF($AL30=0,$M30)</f>
        <v>0</v>
      </c>
      <c r="CZ30" s="129">
        <f>IF($AN30=1,$M30/2)+IF($AN30=0,$M30)</f>
        <v>32</v>
      </c>
      <c r="DA30" s="126"/>
      <c r="DB30" s="129">
        <f>IF($AR30=1,$M30/2)+IF($AR30=0,$M30)</f>
        <v>32</v>
      </c>
      <c r="DC30" s="129">
        <f>IF($AT30=1,$M30/2)+IF($AT30=0,$M30)</f>
        <v>0</v>
      </c>
      <c r="DD30" s="129">
        <f>IF($AV30=1,$M30/2)+IF($AV30=0,$M30)</f>
        <v>16</v>
      </c>
      <c r="DE30" s="129">
        <f>IF($AX30=1,$M30/2)+IF($AX30=0,$M30)</f>
        <v>32</v>
      </c>
      <c r="DF30" s="129">
        <f>IF($AZ30=1,$M30/2)+IF($AZ30=0,$M30)</f>
        <v>32</v>
      </c>
      <c r="DG30" s="129">
        <f>IF($BB30=1,$M30/2)+IF($BB30=0,$M30)</f>
        <v>32</v>
      </c>
      <c r="DH30" s="129">
        <f>IF($BD30=1,$M30/2)+IF($BD30=0,$M30)</f>
        <v>32</v>
      </c>
      <c r="DI30" s="129">
        <f>IF($BF30=1,$M30/2)+IF($BF30=0,$M30)</f>
        <v>32</v>
      </c>
      <c r="DJ30" s="129">
        <f>IF($BH30=1,$M30/2)+IF($BH30=0,$M30)</f>
        <v>32</v>
      </c>
      <c r="DK30" s="129">
        <f>IF($BJ30=1,$M30/2)+IF($BJ30=0,$M30)</f>
        <v>32</v>
      </c>
      <c r="DL30" s="129">
        <f>IF($BL30=1,$M30/2)+IF($BL30=0,$M30)</f>
        <v>0</v>
      </c>
      <c r="DM30" s="129">
        <f>IF($BN30=1,$M30/2)+IF($BN30=0,$M30)</f>
        <v>0</v>
      </c>
      <c r="DN30" s="129">
        <f>IF($BP30=1,$M30/2)+IF($BP30=0,$M30)</f>
        <v>0</v>
      </c>
      <c r="DO30" s="129">
        <f>IF($BR30=1,$M30/2)+IF($BR30=0,$M30)</f>
        <v>16</v>
      </c>
      <c r="DP30" s="129">
        <f>IF($BT30=1,$M30/2)+IF($BT30=0,$M30)</f>
        <v>32</v>
      </c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</row>
    <row r="31" spans="1:150" ht="11.25" customHeight="1" x14ac:dyDescent="0.25">
      <c r="A31" s="150"/>
      <c r="B31" s="159"/>
      <c r="C31" s="233"/>
      <c r="D31" s="209"/>
      <c r="E31" s="147"/>
      <c r="F31" s="147"/>
      <c r="G31" s="149"/>
      <c r="H31" s="145"/>
      <c r="I31" s="147"/>
      <c r="J31" s="147"/>
      <c r="K31" s="149"/>
      <c r="L31" s="149"/>
      <c r="M31" s="245"/>
      <c r="N31" s="239"/>
      <c r="O31" s="25">
        <f>SUM(R31,T31,V31,X31,Z31,AB31,AD31,AF31,AH31,AJ31,AL31,AN31,AP31,AR31,AT31,AV31,AX31,AZ31,BB31,BD31,BF31,BH31,BJ31,BL31,BN31,BP31,BR31,BT31)</f>
        <v>69</v>
      </c>
      <c r="P31" s="26">
        <f>SUM(S31,U31,W31,Y31,AA31,AC31,AE31,AG31,AI31,AK31,AM31,AO31,AQ31,AS31,AU31,AW31,AY31,BA31,BC31,BE31,BG31,BI31,BK31,BM31,BO31,BQ31,BS31,BU31)</f>
        <v>77</v>
      </c>
      <c r="Q31" s="149"/>
      <c r="R31" s="16">
        <v>0</v>
      </c>
      <c r="S31" s="17">
        <v>4</v>
      </c>
      <c r="T31" s="36">
        <v>4</v>
      </c>
      <c r="U31" s="35">
        <v>1</v>
      </c>
      <c r="V31" s="18">
        <v>4</v>
      </c>
      <c r="W31" s="17">
        <v>2</v>
      </c>
      <c r="X31" s="36">
        <v>2</v>
      </c>
      <c r="Y31" s="35">
        <v>4</v>
      </c>
      <c r="Z31" s="18">
        <v>3</v>
      </c>
      <c r="AA31" s="17">
        <v>3</v>
      </c>
      <c r="AB31" s="36">
        <v>1</v>
      </c>
      <c r="AC31" s="35">
        <v>4</v>
      </c>
      <c r="AD31" s="18">
        <v>3</v>
      </c>
      <c r="AE31" s="17">
        <v>3</v>
      </c>
      <c r="AF31" s="18">
        <v>4</v>
      </c>
      <c r="AG31" s="17">
        <v>1</v>
      </c>
      <c r="AH31" s="36">
        <v>3</v>
      </c>
      <c r="AI31" s="35">
        <v>3</v>
      </c>
      <c r="AJ31" s="18">
        <v>4</v>
      </c>
      <c r="AK31" s="17">
        <v>0</v>
      </c>
      <c r="AL31" s="36">
        <v>4</v>
      </c>
      <c r="AM31" s="35">
        <v>1</v>
      </c>
      <c r="AN31" s="18">
        <v>2</v>
      </c>
      <c r="AO31" s="17">
        <v>4</v>
      </c>
      <c r="AP31" s="250"/>
      <c r="AQ31" s="251"/>
      <c r="AR31" s="25">
        <v>2</v>
      </c>
      <c r="AS31" s="39">
        <v>4</v>
      </c>
      <c r="AT31" s="21">
        <v>4</v>
      </c>
      <c r="AU31" s="22">
        <v>2</v>
      </c>
      <c r="AV31" s="36">
        <v>3</v>
      </c>
      <c r="AW31" s="35">
        <v>3</v>
      </c>
      <c r="AX31" s="36">
        <v>1</v>
      </c>
      <c r="AY31" s="35">
        <v>4</v>
      </c>
      <c r="AZ31" s="21">
        <v>1</v>
      </c>
      <c r="BA31" s="22">
        <v>4</v>
      </c>
      <c r="BB31" s="21">
        <v>1</v>
      </c>
      <c r="BC31" s="22">
        <v>4</v>
      </c>
      <c r="BD31" s="21">
        <v>2</v>
      </c>
      <c r="BE31" s="22">
        <v>4</v>
      </c>
      <c r="BF31" s="36">
        <v>1</v>
      </c>
      <c r="BG31" s="35">
        <v>4</v>
      </c>
      <c r="BH31" s="21">
        <v>1</v>
      </c>
      <c r="BI31" s="22">
        <v>4</v>
      </c>
      <c r="BJ31" s="21">
        <v>2</v>
      </c>
      <c r="BK31" s="22">
        <v>4</v>
      </c>
      <c r="BL31" s="21">
        <v>4</v>
      </c>
      <c r="BM31" s="22">
        <v>1</v>
      </c>
      <c r="BN31" s="36">
        <v>4</v>
      </c>
      <c r="BO31" s="35">
        <v>1</v>
      </c>
      <c r="BP31" s="36">
        <v>4</v>
      </c>
      <c r="BQ31" s="35">
        <v>1</v>
      </c>
      <c r="BR31" s="36">
        <v>3</v>
      </c>
      <c r="BS31" s="35">
        <v>3</v>
      </c>
      <c r="BT31" s="36">
        <v>2</v>
      </c>
      <c r="BU31" s="35">
        <v>4</v>
      </c>
      <c r="BV31" s="243"/>
      <c r="BW31" s="1"/>
      <c r="BX31" s="150"/>
      <c r="BY31" s="153"/>
      <c r="BZ31" s="21"/>
      <c r="CA31" s="30"/>
      <c r="CB31" s="21"/>
      <c r="CC31" s="30"/>
      <c r="CD31" s="21"/>
      <c r="CE31" s="30"/>
      <c r="CF31" s="21"/>
      <c r="CG31" s="30"/>
      <c r="CH31" s="21"/>
      <c r="CI31" s="30"/>
      <c r="CJ31" s="23"/>
      <c r="CK31" s="24"/>
      <c r="CL31" s="150"/>
      <c r="CM31" s="153"/>
      <c r="CN31" s="1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6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</row>
    <row r="32" spans="1:150" ht="11.25" customHeight="1" x14ac:dyDescent="0.25">
      <c r="A32" s="150" t="s">
        <v>57</v>
      </c>
      <c r="B32" s="159" t="s">
        <v>191</v>
      </c>
      <c r="C32" s="233" t="s">
        <v>172</v>
      </c>
      <c r="D32" s="209"/>
      <c r="E32" s="146">
        <f t="shared" ref="E32" si="55">IF(G32="",0,IF(F32+G32&lt;1000,1000,F32+G32))</f>
        <v>1106.22</v>
      </c>
      <c r="F32" s="146">
        <f>IF(I32&gt;150,IF(H32&gt;=65,0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(15+50)%)*10),IF(I32&lt;-150,IF(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&lt;1,0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,SUM(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-(COUNT(AT32:BU32))*2*((G32-IF(SUM($G$34:$G$61)=0,0,(SUM($G$34:$G$61)/(COUNT($G$34:$G$61)))))/10+50)%)*10))</f>
        <v>-37.779999999999987</v>
      </c>
      <c r="G32" s="148">
        <v>1144</v>
      </c>
      <c r="H32" s="144">
        <f>IF(COUNT(AT32:BU32)=0,0,SUM(IF(AT33=4,2,IF(AT33=3,1,0))+IF(AV33=4,2,IF(AV33=3,1,0))+IF(AX33=4,2,IF(AX33=3,1,0))+IF(AZ33=4,2,IF(AZ33=3,1,0))+IF(BB33=4,2,IF(BB33=3,1,0))+IF(BD33=4,2,IF(BD33=3,1,0))+IF(BF33=4,2,IF(BF33=3,1,0))+IF(BH33=4,2,IF(BH33=3,1,0))+IF(BJ33=4,2,IF(BJ33=3,1,0))+IF(BL33=4,2,IF(BL33=3,1,0))+IF(BN33=4,2,IF(BN33=3,1,0))+IF(BP33=4,2,IF(BP33=3,1,0))+IF(BR33=4,2,IF(BR33=3,1,0))+IF(BT33=4,2,IF(BT33=3,1,0)))/((COUNT(AT32:BU32))*2)%)</f>
        <v>28.571428571428569</v>
      </c>
      <c r="I32" s="146">
        <f>IF(G32="",0,G32-IF(SUM($G$34:$G$61)=0,0,(SUM($G$34:$G$61)/(COUNT($G$34:$G$61)))))</f>
        <v>-79.35714285714289</v>
      </c>
      <c r="J32" s="146">
        <f>IF(G32=0,0,(SUM($G$6:$G$61)-G32)/(COUNT($G$6:$G$61)-1))</f>
        <v>1210.5925925925926</v>
      </c>
      <c r="K32" s="148">
        <f>SUM(R32:AS32)</f>
        <v>13</v>
      </c>
      <c r="L32" s="148">
        <f>SUM(AT32:BU32)</f>
        <v>10</v>
      </c>
      <c r="M32" s="244">
        <f>SUM(L32+K32)</f>
        <v>23</v>
      </c>
      <c r="N32" s="238">
        <v>25</v>
      </c>
      <c r="O32" s="140">
        <f>IF(O33+P33&lt;1,0,SUM(O33/P33))</f>
        <v>0.72727272727272729</v>
      </c>
      <c r="P32" s="141"/>
      <c r="Q32" s="148">
        <f>DB62</f>
        <v>307.5</v>
      </c>
      <c r="R32" s="177">
        <f>IF(R33+S33=0,"",IF(R33=4,3,IF(R33=3,1,0)))</f>
        <v>0</v>
      </c>
      <c r="S32" s="131"/>
      <c r="T32" s="182">
        <f>IF(T33+U33=0,"",IF(T33=4,3,IF(T33=3,1,0)))</f>
        <v>0</v>
      </c>
      <c r="U32" s="182"/>
      <c r="V32" s="131">
        <f>IF(V33+W33=0,"",IF(V33=4,3,IF(V33=3,1,0)))</f>
        <v>1</v>
      </c>
      <c r="W32" s="131"/>
      <c r="X32" s="182">
        <f>IF(X33+Y33=0,"",IF(X33=4,3,IF(X33=3,1,0)))</f>
        <v>1</v>
      </c>
      <c r="Y32" s="182"/>
      <c r="Z32" s="131">
        <f>IF(Z33+AA33=0,"",IF(Z33=4,3,IF(Z33=3,1,0)))</f>
        <v>1</v>
      </c>
      <c r="AA32" s="131"/>
      <c r="AB32" s="182">
        <f>IF(AB33+AC33=0,"",IF(AB33=4,3,IF(AB33=3,1,0)))</f>
        <v>0</v>
      </c>
      <c r="AC32" s="182"/>
      <c r="AD32" s="131">
        <f>IF(AD33+AE33=0,"",IF(AD33=4,3,IF(AD33=3,1,0)))</f>
        <v>0</v>
      </c>
      <c r="AE32" s="131"/>
      <c r="AF32" s="131">
        <f>IF(AF33+AG33=0,"",IF(AF33=4,3,IF(AF33=3,1,0)))</f>
        <v>3</v>
      </c>
      <c r="AG32" s="131"/>
      <c r="AH32" s="182">
        <f>IF(AH33+AI33=0,"",IF(AH33=4,3,IF(AH33=3,1,0)))</f>
        <v>3</v>
      </c>
      <c r="AI32" s="182"/>
      <c r="AJ32" s="131">
        <f>IF(AJ33+AK33=0,"",IF(AJ33=4,3,IF(AJ33=3,1,0)))</f>
        <v>1</v>
      </c>
      <c r="AK32" s="131"/>
      <c r="AL32" s="182">
        <f>IF(AL33+AM33=0,"",IF(AL33=4,3,IF(AL33=3,1,0)))</f>
        <v>0</v>
      </c>
      <c r="AM32" s="182"/>
      <c r="AN32" s="131">
        <f>IF(AN33+AO33=0,"",IF(AN33=4,3,IF(AN33=3,1,0)))</f>
        <v>0</v>
      </c>
      <c r="AO32" s="131"/>
      <c r="AP32" s="246">
        <f>IF(AP33+AQ33=0,"",IF(AP33=4,3,IF(AP33=3,1,0)))</f>
        <v>3</v>
      </c>
      <c r="AQ32" s="246"/>
      <c r="AR32" s="252" t="s">
        <v>27</v>
      </c>
      <c r="AS32" s="253"/>
      <c r="AT32" s="135">
        <f>IF(AT33+AU33=0,"",IF(AT33=4,3,IF(AT33=3,1,0)))</f>
        <v>0</v>
      </c>
      <c r="AU32" s="135"/>
      <c r="AV32" s="182">
        <f>IF(AV33+AW33=0,"",IF(AV33=4,3,IF(AV33=3,1,0)))</f>
        <v>1</v>
      </c>
      <c r="AW32" s="182"/>
      <c r="AX32" s="182">
        <f>IF(AX33+AY33=0,"",IF(AX33=4,3,IF(AX33=3,1,0)))</f>
        <v>0</v>
      </c>
      <c r="AY32" s="182"/>
      <c r="AZ32" s="135">
        <f>IF(AZ33+BA33=0,"",IF(AZ33=4,3,IF(AZ33=3,1,0)))</f>
        <v>0</v>
      </c>
      <c r="BA32" s="135"/>
      <c r="BB32" s="135">
        <f>IF(BB33+BC33=0,"",IF(BB33=4,3,IF(BB33=3,1,0)))</f>
        <v>1</v>
      </c>
      <c r="BC32" s="135"/>
      <c r="BD32" s="135">
        <f>IF(BD33+BE33=0,"",IF(BD33=4,3,IF(BD33=3,1,0)))</f>
        <v>0</v>
      </c>
      <c r="BE32" s="135"/>
      <c r="BF32" s="182">
        <f>IF(BF33+BG33=0,"",IF(BF33=4,3,IF(BF33=3,1,0)))</f>
        <v>0</v>
      </c>
      <c r="BG32" s="182"/>
      <c r="BH32" s="135">
        <f>IF(BH33+BI33=0,"",IF(BH33=4,3,IF(BH33=3,1,0)))</f>
        <v>0</v>
      </c>
      <c r="BI32" s="135"/>
      <c r="BJ32" s="135">
        <f>IF(BJ33+BK33=0,"",IF(BJ33=4,3,IF(BJ33=3,1,0)))</f>
        <v>1</v>
      </c>
      <c r="BK32" s="135"/>
      <c r="BL32" s="135">
        <f>IF(BL33+BM33=0,"",IF(BL33=4,3,IF(BL33=3,1,0)))</f>
        <v>0</v>
      </c>
      <c r="BM32" s="135"/>
      <c r="BN32" s="182">
        <f>IF(BN33+BO33=0,"",IF(BN33=4,3,IF(BN33=3,1,0)))</f>
        <v>0</v>
      </c>
      <c r="BO32" s="182"/>
      <c r="BP32" s="182">
        <f>IF(BP33+BQ33=0,"",IF(BP33=4,3,IF(BP33=3,1,0)))</f>
        <v>1</v>
      </c>
      <c r="BQ32" s="182"/>
      <c r="BR32" s="182">
        <f>IF(BR33+BS33=0,"",IF(BR33=4,3,IF(BR33=3,1,0)))</f>
        <v>3</v>
      </c>
      <c r="BS32" s="182"/>
      <c r="BT32" s="182">
        <f>IF(BT33+BU33=0,"",IF(BT33=4,3,IF(BT33=3,1,0)))</f>
        <v>3</v>
      </c>
      <c r="BU32" s="182"/>
      <c r="BV32" s="243"/>
      <c r="BW32" s="1"/>
      <c r="BX32" s="174" t="s">
        <v>4</v>
      </c>
      <c r="BY32" s="174" t="s">
        <v>21</v>
      </c>
      <c r="BZ32" s="174">
        <v>1</v>
      </c>
      <c r="CA32" s="174"/>
      <c r="CB32" s="174">
        <v>2</v>
      </c>
      <c r="CC32" s="174"/>
      <c r="CD32" s="174">
        <v>3</v>
      </c>
      <c r="CE32" s="174"/>
      <c r="CF32" s="174">
        <v>4</v>
      </c>
      <c r="CG32" s="174"/>
      <c r="CH32" s="174">
        <v>5</v>
      </c>
      <c r="CI32" s="174"/>
      <c r="CJ32" s="174">
        <v>6</v>
      </c>
      <c r="CK32" s="174"/>
      <c r="CL32" s="174" t="s">
        <v>22</v>
      </c>
      <c r="CM32" s="174" t="s">
        <v>17</v>
      </c>
      <c r="CN32" s="1"/>
      <c r="CO32" s="129">
        <f>IF($R32=1,$M32/2)+IF($R32=0,$M32)</f>
        <v>23</v>
      </c>
      <c r="CP32" s="129">
        <f>IF($T32=1,$M32/2)+IF($T32=0,$M32)</f>
        <v>23</v>
      </c>
      <c r="CQ32" s="129">
        <f>IF($V32=1,$M32/2)+IF($V32=0,$M32)</f>
        <v>11.5</v>
      </c>
      <c r="CR32" s="129">
        <f>IF($X32=1,$M32/2)+IF($X32=0,$M32)</f>
        <v>11.5</v>
      </c>
      <c r="CS32" s="129">
        <f>IF($Z32=1,$M32/2)+IF($Z32=0,$M32)</f>
        <v>11.5</v>
      </c>
      <c r="CT32" s="129">
        <f>IF($AB32=1,$M32/2)+IF($AB32=0,$M32)</f>
        <v>23</v>
      </c>
      <c r="CU32" s="129">
        <f>IF($AD32=1,$M32/2)+IF($AD32=0,$M32)</f>
        <v>23</v>
      </c>
      <c r="CV32" s="129">
        <f>IF($AF32=1,$M32/2)+IF($AF32=0,$M32)</f>
        <v>0</v>
      </c>
      <c r="CW32" s="129">
        <f>IF($AH32=1,$M32/2)+IF($AH32=0,$M32)</f>
        <v>0</v>
      </c>
      <c r="CX32" s="129">
        <f>IF($AJ32=1,$M32/2)+IF($AJ32=0,$M32)</f>
        <v>11.5</v>
      </c>
      <c r="CY32" s="129">
        <f>IF($AL32=1,$M32/2)+IF($AL32=0,$M32)</f>
        <v>23</v>
      </c>
      <c r="CZ32" s="129">
        <f>IF($AN32=1,$M32/2)+IF($AN32=0,$M32)</f>
        <v>23</v>
      </c>
      <c r="DA32" s="129">
        <f>IF($AP32=1,$M32/2)+IF($AP32=0,$M32)</f>
        <v>0</v>
      </c>
      <c r="DB32" s="126"/>
      <c r="DC32" s="129">
        <f>IF($AT32=1,$M32/2)+IF($AT32=0,$M32)</f>
        <v>23</v>
      </c>
      <c r="DD32" s="129">
        <f>IF($AV32=1,$M32/2)+IF($AV32=0,$M32)</f>
        <v>11.5</v>
      </c>
      <c r="DE32" s="129">
        <f>IF($AX32=1,$M32/2)+IF($AX32=0,$M32)</f>
        <v>23</v>
      </c>
      <c r="DF32" s="129">
        <f>IF($AZ32=1,$M32/2)+IF($AZ32=0,$M32)</f>
        <v>23</v>
      </c>
      <c r="DG32" s="129">
        <f>IF($BB32=1,$M32/2)+IF($BB32=0,$M32)</f>
        <v>11.5</v>
      </c>
      <c r="DH32" s="129">
        <f>IF($BD32=1,$M32/2)+IF($BD32=0,$M32)</f>
        <v>23</v>
      </c>
      <c r="DI32" s="129">
        <f>IF($BF32=1,$M32/2)+IF($BF32=0,$M32)</f>
        <v>23</v>
      </c>
      <c r="DJ32" s="129">
        <f>IF($BH32=1,$M32/2)+IF($BH32=0,$M32)</f>
        <v>23</v>
      </c>
      <c r="DK32" s="129">
        <f>IF($BJ32=1,$M32/2)+IF($BJ32=0,$M32)</f>
        <v>11.5</v>
      </c>
      <c r="DL32" s="129">
        <f>IF($BL32=1,$M32/2)+IF($BL32=0,$M32)</f>
        <v>23</v>
      </c>
      <c r="DM32" s="129">
        <f>IF($BN32=1,$M32/2)+IF($BN32=0,$M32)</f>
        <v>23</v>
      </c>
      <c r="DN32" s="129">
        <f>IF($BP32=1,$M32/2)+IF($BP32=0,$M32)</f>
        <v>11.5</v>
      </c>
      <c r="DO32" s="129">
        <f>IF($BR32=1,$M32/2)+IF($BR32=0,$M32)</f>
        <v>0</v>
      </c>
      <c r="DP32" s="129">
        <f>IF($BT32=1,$M32/2)+IF($BT32=0,$M32)</f>
        <v>0</v>
      </c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</row>
    <row r="33" spans="1:150" ht="11.25" customHeight="1" x14ac:dyDescent="0.25">
      <c r="A33" s="150"/>
      <c r="B33" s="159"/>
      <c r="C33" s="233"/>
      <c r="D33" s="209"/>
      <c r="E33" s="147"/>
      <c r="F33" s="147"/>
      <c r="G33" s="149"/>
      <c r="H33" s="145"/>
      <c r="I33" s="147"/>
      <c r="J33" s="147"/>
      <c r="K33" s="149"/>
      <c r="L33" s="149"/>
      <c r="M33" s="245"/>
      <c r="N33" s="239"/>
      <c r="O33" s="25">
        <f>SUM(R33,T33,V33,X33,Z33,AB33,AD33,AF33,AH33,AJ33,AL33,AN33,AP33,AR33,AT33,AV33,AX33,AZ33,BB33,BD33,BF33,BH33,BJ33,BL33,BN33,BP33,BR33,BT33)</f>
        <v>64</v>
      </c>
      <c r="P33" s="26">
        <f>SUM(S33,U33,W33,Y33,AA33,AC33,AE33,AG33,AI33,AK33,AM33,AO33,AQ33,AS33,AU33,AW33,AY33,BA33,BC33,BE33,BG33,BI33,BK33,BM33,BO33,BQ33,BS33,BU33)</f>
        <v>88</v>
      </c>
      <c r="Q33" s="149"/>
      <c r="R33" s="16">
        <v>1</v>
      </c>
      <c r="S33" s="31">
        <v>4</v>
      </c>
      <c r="T33" s="36">
        <v>1</v>
      </c>
      <c r="U33" s="37">
        <v>4</v>
      </c>
      <c r="V33" s="18">
        <v>3</v>
      </c>
      <c r="W33" s="31">
        <v>3</v>
      </c>
      <c r="X33" s="36">
        <v>3</v>
      </c>
      <c r="Y33" s="37">
        <v>3</v>
      </c>
      <c r="Z33" s="18">
        <v>3</v>
      </c>
      <c r="AA33" s="31">
        <v>3</v>
      </c>
      <c r="AB33" s="36">
        <v>1</v>
      </c>
      <c r="AC33" s="37">
        <v>4</v>
      </c>
      <c r="AD33" s="18">
        <v>2</v>
      </c>
      <c r="AE33" s="31">
        <v>4</v>
      </c>
      <c r="AF33" s="18">
        <v>4</v>
      </c>
      <c r="AG33" s="31">
        <v>2</v>
      </c>
      <c r="AH33" s="36">
        <v>4</v>
      </c>
      <c r="AI33" s="37">
        <v>1</v>
      </c>
      <c r="AJ33" s="18">
        <v>3</v>
      </c>
      <c r="AK33" s="31">
        <v>3</v>
      </c>
      <c r="AL33" s="36">
        <v>2</v>
      </c>
      <c r="AM33" s="37">
        <v>4</v>
      </c>
      <c r="AN33" s="18">
        <v>1</v>
      </c>
      <c r="AO33" s="31">
        <v>4</v>
      </c>
      <c r="AP33" s="25">
        <v>4</v>
      </c>
      <c r="AQ33" s="40">
        <v>2</v>
      </c>
      <c r="AR33" s="250"/>
      <c r="AS33" s="251"/>
      <c r="AT33" s="21">
        <v>2</v>
      </c>
      <c r="AU33" s="30">
        <v>4</v>
      </c>
      <c r="AV33" s="36">
        <v>3</v>
      </c>
      <c r="AW33" s="37">
        <v>3</v>
      </c>
      <c r="AX33" s="36">
        <v>2</v>
      </c>
      <c r="AY33" s="37">
        <v>4</v>
      </c>
      <c r="AZ33" s="21">
        <v>2</v>
      </c>
      <c r="BA33" s="30">
        <v>4</v>
      </c>
      <c r="BB33" s="21">
        <v>3</v>
      </c>
      <c r="BC33" s="30">
        <v>3</v>
      </c>
      <c r="BD33" s="21">
        <v>1</v>
      </c>
      <c r="BE33" s="30">
        <v>4</v>
      </c>
      <c r="BF33" s="36">
        <v>1</v>
      </c>
      <c r="BG33" s="37">
        <v>4</v>
      </c>
      <c r="BH33" s="21">
        <v>1</v>
      </c>
      <c r="BI33" s="30">
        <v>4</v>
      </c>
      <c r="BJ33" s="21">
        <v>3</v>
      </c>
      <c r="BK33" s="30">
        <v>3</v>
      </c>
      <c r="BL33" s="21">
        <v>1</v>
      </c>
      <c r="BM33" s="30">
        <v>4</v>
      </c>
      <c r="BN33" s="36">
        <v>2</v>
      </c>
      <c r="BO33" s="37">
        <v>4</v>
      </c>
      <c r="BP33" s="36">
        <v>3</v>
      </c>
      <c r="BQ33" s="37">
        <v>3</v>
      </c>
      <c r="BR33" s="36">
        <v>4</v>
      </c>
      <c r="BS33" s="37">
        <v>2</v>
      </c>
      <c r="BT33" s="36">
        <v>4</v>
      </c>
      <c r="BU33" s="37">
        <v>1</v>
      </c>
      <c r="BV33" s="243"/>
      <c r="BW33" s="1"/>
      <c r="BX33" s="175"/>
      <c r="BY33" s="175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5"/>
      <c r="CM33" s="175"/>
      <c r="CN33" s="1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6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</row>
    <row r="34" spans="1:150" ht="11.25" customHeight="1" x14ac:dyDescent="0.25">
      <c r="A34" s="173" t="s">
        <v>59</v>
      </c>
      <c r="B34" s="162" t="s">
        <v>192</v>
      </c>
      <c r="C34" s="233" t="s">
        <v>193</v>
      </c>
      <c r="D34" s="209"/>
      <c r="E34" s="146">
        <f>IF(G34="",0,IF(F34+G34&lt;1000,1000,F34+G34))</f>
        <v>1224.8600000000001</v>
      </c>
      <c r="F34" s="154">
        <f>IF(I34&gt;150,IF(H34&gt;=65,0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(15+50)%)*10),IF(I34&lt;-150,IF(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&lt;1,0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,SUM(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-(COUNT(R34:AS34))*2*((G34-IF(SUM($G$6:$G$33)=0,0,(SUM($G$6:$G$33)/(COUNT($G$6:$G$33)))))/10+50)%)*10))</f>
        <v>-40.139999999999958</v>
      </c>
      <c r="G34" s="148">
        <v>1265</v>
      </c>
      <c r="H34" s="144">
        <f>IF(COUNT(R34:AS34)=0,0,SUM(IF(R35=4,2,IF(R35=3,1,0))+IF(T35=4,2,IF(T35=3,1,0))+IF(V35=4,2,IF(V35=3,1,0))+IF(X35=4,2,IF(X35=3,1,0))+IF(Z35=4,2,IF(Z35=3,1,0))+IF(AB35=4,2,IF(AB35=3,1,0))+IF(AD35=4,2,IF(AD35=3,1,0))+IF(AF35=4,2,IF(AF35=3,1,0))+IF(AH35=4,2,IF(AH35=3,1,0))+IF(AJ35=4,2,IF(AJ35=3,1,0))+IF(AL35=4,2,IF(AL35=3,1,0))+IF(AN35=4,2,IF(AN35=3,1,0))+IF(AP35=4,2,IF(AP35=3,1,0))+IF(AR35=4,2,IF(AR35=3,1,0)))/((COUNT(R34:AS34))*2)%)</f>
        <v>42.857142857142854</v>
      </c>
      <c r="I34" s="146">
        <f>IF(G34="",0,G34-IF(SUM($G$6:$G$33)=0,0,(SUM($G$6:$G$33)/(COUNT($G$6:$G$33)))))</f>
        <v>71.928571428571331</v>
      </c>
      <c r="J34" s="146">
        <f>IF(G34=0,0,(SUM($G$6:$G$61)-G34)/(COUNT($G$6:$G$61)-1))</f>
        <v>1206.1111111111111</v>
      </c>
      <c r="K34" s="148">
        <f>SUM(AT34:BU34)</f>
        <v>18</v>
      </c>
      <c r="L34" s="148">
        <f>SUM(R34:AS34)</f>
        <v>17</v>
      </c>
      <c r="M34" s="244">
        <f>SUM(L34+K34)</f>
        <v>35</v>
      </c>
      <c r="N34" s="238">
        <v>14</v>
      </c>
      <c r="O34" s="140">
        <f>IF(O35+P35&lt;1,0,SUM(O35/P35))</f>
        <v>1.0555555555555556</v>
      </c>
      <c r="P34" s="141"/>
      <c r="Q34" s="170">
        <f>DC62</f>
        <v>428</v>
      </c>
      <c r="R34" s="155">
        <f>IF(R35+S35=0,"",IF(R35=4,3,IF(R35=3,1,0)))</f>
        <v>0</v>
      </c>
      <c r="S34" s="155"/>
      <c r="T34" s="182">
        <f>IF(T35+U35=0,"",IF(T35=4,3,IF(T35=3,1,0)))</f>
        <v>3</v>
      </c>
      <c r="U34" s="182"/>
      <c r="V34" s="155">
        <f>IF(V35+W35=0,"",IF(V35=4,3,IF(V35=3,1,0)))</f>
        <v>0</v>
      </c>
      <c r="W34" s="155"/>
      <c r="X34" s="182">
        <f>IF(X35+Y35=0,"",IF(X35=4,3,IF(X35=3,1,0)))</f>
        <v>3</v>
      </c>
      <c r="Y34" s="182"/>
      <c r="Z34" s="155">
        <f>IF(Z35+AA35=0,"",IF(Z35=4,3,IF(Z35=3,1,0)))</f>
        <v>1</v>
      </c>
      <c r="AA34" s="155"/>
      <c r="AB34" s="182">
        <f>IF(AB35+AC35=0,"",IF(AB35=4,3,IF(AB35=3,1,0)))</f>
        <v>3</v>
      </c>
      <c r="AC34" s="182"/>
      <c r="AD34" s="155">
        <f>IF(AD35+AE35=0,"",IF(AD35=4,3,IF(AD35=3,1,0)))</f>
        <v>1</v>
      </c>
      <c r="AE34" s="155"/>
      <c r="AF34" s="155">
        <f>IF(AF35+AG35=0,"",IF(AF35=4,3,IF(AF35=3,1,0)))</f>
        <v>0</v>
      </c>
      <c r="AG34" s="155"/>
      <c r="AH34" s="182">
        <f>IF(AH35+AI35=0,"",IF(AH35=4,3,IF(AH35=3,1,0)))</f>
        <v>0</v>
      </c>
      <c r="AI34" s="182"/>
      <c r="AJ34" s="155">
        <f>IF(AJ35+AK35=0,"",IF(AJ35=4,3,IF(AJ35=3,1,0)))</f>
        <v>0</v>
      </c>
      <c r="AK34" s="155"/>
      <c r="AL34" s="182">
        <f>IF(AL35+AM35=0,"",IF(AL35=4,3,IF(AL35=3,1,0)))</f>
        <v>3</v>
      </c>
      <c r="AM34" s="182"/>
      <c r="AN34" s="155">
        <f>IF(AN35+AO35=0,"",IF(AN35=4,3,IF(AN35=3,1,0)))</f>
        <v>0</v>
      </c>
      <c r="AO34" s="155"/>
      <c r="AP34" s="246">
        <f>IF(AP35+AQ35=0,"",IF(AP35=4,3,IF(AP35=3,1,0)))</f>
        <v>0</v>
      </c>
      <c r="AQ34" s="246"/>
      <c r="AR34" s="246">
        <f>IF(AR35+AS35=0,"",IF(AR35=4,3,IF(AR35=3,1,0)))</f>
        <v>3</v>
      </c>
      <c r="AS34" s="246"/>
      <c r="AT34" s="156" t="s">
        <v>27</v>
      </c>
      <c r="AU34" s="157"/>
      <c r="AV34" s="182">
        <f>IF(AV35+AW35=0,"",IF(AV35=4,3,IF(AV35=3,1,0)))</f>
        <v>3</v>
      </c>
      <c r="AW34" s="182"/>
      <c r="AX34" s="182">
        <f>IF(AX35+AY35=0,"",IF(AX35=4,3,IF(AX35=3,1,0)))</f>
        <v>3</v>
      </c>
      <c r="AY34" s="182"/>
      <c r="AZ34" s="155">
        <f>IF(AZ35+BA35=0,"",IF(AZ35=4,3,IF(AZ35=3,1,0)))</f>
        <v>1</v>
      </c>
      <c r="BA34" s="155"/>
      <c r="BB34" s="155">
        <f>IF(BB35+BC35=0,"",IF(BB35=4,3,IF(BB35=3,1,0)))</f>
        <v>1</v>
      </c>
      <c r="BC34" s="155"/>
      <c r="BD34" s="155">
        <f>IF(BD35+BE35=0,"",IF(BD35=4,3,IF(BD35=3,1,0)))</f>
        <v>1</v>
      </c>
      <c r="BE34" s="155"/>
      <c r="BF34" s="182">
        <f>IF(BF35+BG35=0,"",IF(BF35=4,3,IF(BF35=3,1,0)))</f>
        <v>0</v>
      </c>
      <c r="BG34" s="182"/>
      <c r="BH34" s="155">
        <f>IF(BH35+BI35=0,"",IF(BH35=4,3,IF(BH35=3,1,0)))</f>
        <v>1</v>
      </c>
      <c r="BI34" s="155"/>
      <c r="BJ34" s="155">
        <f>IF(BJ35+BK35=0,"",IF(BJ35=4,3,IF(BJ35=3,1,0)))</f>
        <v>1</v>
      </c>
      <c r="BK34" s="155"/>
      <c r="BL34" s="155">
        <f>IF(BL35+BM35=0,"",IF(BL35=4,3,IF(BL35=3,1,0)))</f>
        <v>1</v>
      </c>
      <c r="BM34" s="155"/>
      <c r="BN34" s="182">
        <f>IF(BN35+BO35=0,"",IF(BN35=4,3,IF(BN35=3,1,0)))</f>
        <v>1</v>
      </c>
      <c r="BO34" s="182"/>
      <c r="BP34" s="182">
        <f>IF(BP35+BQ35=0,"",IF(BP35=4,3,IF(BP35=3,1,0)))</f>
        <v>3</v>
      </c>
      <c r="BQ34" s="182"/>
      <c r="BR34" s="182">
        <f>IF(BR35+BS35=0,"",IF(BR35=4,3,IF(BR35=3,1,0)))</f>
        <v>1</v>
      </c>
      <c r="BS34" s="182"/>
      <c r="BT34" s="182">
        <f>IF(BT35+BU35=0,"",IF(BT35=4,3,IF(BT35=3,1,0)))</f>
        <v>1</v>
      </c>
      <c r="BU34" s="182"/>
      <c r="BV34" s="243">
        <v>8</v>
      </c>
      <c r="BW34" s="1"/>
      <c r="BX34" s="150">
        <v>1</v>
      </c>
      <c r="BY34" s="153"/>
      <c r="BZ34" s="10" t="s">
        <v>27</v>
      </c>
      <c r="CA34" s="11"/>
      <c r="CB34" s="163" t="str">
        <f>IF(CB35+CC35=0,"",IF(CB35=4,3,IF(CB35=3,1,0)))</f>
        <v/>
      </c>
      <c r="CC34" s="163"/>
      <c r="CD34" s="163" t="str">
        <f>IF(CD35+CE35=0,"",IF(CD35=4,3,IF(CD35=3,1,0)))</f>
        <v/>
      </c>
      <c r="CE34" s="163"/>
      <c r="CF34" s="163" t="str">
        <f>IF(CF35+CG35=0,"",IF(CF35=4,3,IF(CF35=3,1,0)))</f>
        <v/>
      </c>
      <c r="CG34" s="163"/>
      <c r="CH34" s="163" t="str">
        <f>IF(CH35+CI35=0,"",IF(CH35=4,3,IF(CH35=3,1,0)))</f>
        <v/>
      </c>
      <c r="CI34" s="163"/>
      <c r="CJ34" s="163" t="str">
        <f>IF(CJ35+CK35=0,"",IF(CJ35=4,3,IF(CJ35=3,1,0)))</f>
        <v/>
      </c>
      <c r="CK34" s="163"/>
      <c r="CL34" s="150">
        <f>SUM(BZ34:CK34)</f>
        <v>0</v>
      </c>
      <c r="CM34" s="153"/>
      <c r="CN34" s="1"/>
      <c r="CO34" s="129">
        <f>IF($R34=1,$M34/2)+IF($R34=0,$M34)</f>
        <v>35</v>
      </c>
      <c r="CP34" s="129">
        <f>IF($T34=1,$M34/2)+IF($T34=0,$M34)</f>
        <v>0</v>
      </c>
      <c r="CQ34" s="129">
        <f>IF($V34=1,$M34/2)+IF($V34=0,$M34)</f>
        <v>35</v>
      </c>
      <c r="CR34" s="129">
        <f>IF($X34=1,$M34/2)+IF($X34=0,$M34)</f>
        <v>0</v>
      </c>
      <c r="CS34" s="129">
        <f>IF($Z34=1,$M34/2)+IF($Z34=0,$M34)</f>
        <v>17.5</v>
      </c>
      <c r="CT34" s="129">
        <f>IF($AB34=1,$M34/2)+IF($AB34=0,$M34)</f>
        <v>0</v>
      </c>
      <c r="CU34" s="129">
        <f>IF($AD34=1,$M34/2)+IF($AD34=0,$M34)</f>
        <v>17.5</v>
      </c>
      <c r="CV34" s="129">
        <f>IF($AF34=1,$M34/2)+IF($AF34=0,$M34)</f>
        <v>35</v>
      </c>
      <c r="CW34" s="129">
        <f>IF($AH34=1,$M34/2)+IF($AH34=0,$M34)</f>
        <v>35</v>
      </c>
      <c r="CX34" s="130">
        <f>IF($AJ34=1,$M34/2)+IF($AJ34=0,$M34)</f>
        <v>35</v>
      </c>
      <c r="CY34" s="129">
        <f>IF($AL34=1,$M34/2)+IF($AL34=0,$M34)</f>
        <v>0</v>
      </c>
      <c r="CZ34" s="129">
        <f>IF($AN34=1,$M34/2)+IF($AN34=0,$M34)</f>
        <v>35</v>
      </c>
      <c r="DA34" s="129">
        <f>IF($AP34=1,$M34/2)+IF($AP34=0,$M34)</f>
        <v>35</v>
      </c>
      <c r="DB34" s="129">
        <f>IF($AR34=1,$M34/2)+IF($AR34=0,$M34)</f>
        <v>0</v>
      </c>
      <c r="DC34" s="126"/>
      <c r="DD34" s="129">
        <f>IF($AV34=1,$M34/2)+IF($AV34=0,$M34)</f>
        <v>0</v>
      </c>
      <c r="DE34" s="129">
        <f>IF($AX34=1,$M34/2)+IF($AX34=0,$M34)</f>
        <v>0</v>
      </c>
      <c r="DF34" s="129">
        <f>IF($AZ34=1,$M34/2)+IF($AZ34=0,$M34)</f>
        <v>17.5</v>
      </c>
      <c r="DG34" s="129">
        <f>IF($BB34=1,$M34/2)+IF($BB34=0,$M34)</f>
        <v>17.5</v>
      </c>
      <c r="DH34" s="129">
        <f>IF($BD34=1,$M34/2)+IF($BD34=0,$M34)</f>
        <v>17.5</v>
      </c>
      <c r="DI34" s="129">
        <f>IF($BF34=1,$M34/2)+IF($BF34=0,$M34)</f>
        <v>35</v>
      </c>
      <c r="DJ34" s="129">
        <f>IF($BH34=1,$M34/2)+IF($BH34=0,$M34)</f>
        <v>17.5</v>
      </c>
      <c r="DK34" s="129">
        <f>IF($BJ34=1,$M34/2)+IF($BJ34=0,$M34)</f>
        <v>17.5</v>
      </c>
      <c r="DL34" s="129">
        <f>IF($BL34=1,$M34/2)+IF($BL34=0,$M34)</f>
        <v>17.5</v>
      </c>
      <c r="DM34" s="129">
        <f>IF($BN34=1,$M34/2)+IF($BN34=0,$M34)</f>
        <v>17.5</v>
      </c>
      <c r="DN34" s="129">
        <f>IF($BP34=1,$M34/2)+IF($BP34=0,$M34)</f>
        <v>0</v>
      </c>
      <c r="DO34" s="129">
        <f>IF($BR34=1,$M34/2)+IF($BR34=0,$M34)</f>
        <v>17.5</v>
      </c>
      <c r="DP34" s="129">
        <f>IF($BT34=1,$M34/2)+IF($BT34=0,$M34)</f>
        <v>17.5</v>
      </c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</row>
    <row r="35" spans="1:150" ht="11.25" customHeight="1" x14ac:dyDescent="0.25">
      <c r="A35" s="150"/>
      <c r="B35" s="162"/>
      <c r="C35" s="233"/>
      <c r="D35" s="209"/>
      <c r="E35" s="147"/>
      <c r="F35" s="147"/>
      <c r="G35" s="149"/>
      <c r="H35" s="145"/>
      <c r="I35" s="147"/>
      <c r="J35" s="147"/>
      <c r="K35" s="149"/>
      <c r="L35" s="149"/>
      <c r="M35" s="245"/>
      <c r="N35" s="239"/>
      <c r="O35" s="25">
        <f>SUM(R35,T35,V35,X35,Z35,AB35,AD35,AF35,AH35,AJ35,AL35,AN35,AP35,AR35,AT35,AV35,AX35,AZ35,BB35,BD35,BF35,BH35,BJ35,BL35,BN35,BP35,BR35,BT35)</f>
        <v>76</v>
      </c>
      <c r="P35" s="26">
        <f>SUM(S35,U35,W35,Y35,AA35,AC35,AE35,AG35,AI35,AK35,AM35,AO35,AQ35,AS35,AU35,AW35,AY35,BA35,BC35,BE35,BG35,BI35,BK35,BM35,BO35,BQ35,BS35,BU35)</f>
        <v>72</v>
      </c>
      <c r="Q35" s="143"/>
      <c r="R35" s="19">
        <v>1</v>
      </c>
      <c r="S35" s="20">
        <v>4</v>
      </c>
      <c r="T35" s="36">
        <v>4</v>
      </c>
      <c r="U35" s="35">
        <v>0</v>
      </c>
      <c r="V35" s="19">
        <v>2</v>
      </c>
      <c r="W35" s="20">
        <v>4</v>
      </c>
      <c r="X35" s="36">
        <v>4</v>
      </c>
      <c r="Y35" s="35">
        <v>2</v>
      </c>
      <c r="Z35" s="19">
        <v>3</v>
      </c>
      <c r="AA35" s="20">
        <v>3</v>
      </c>
      <c r="AB35" s="36">
        <v>4</v>
      </c>
      <c r="AC35" s="35">
        <v>1</v>
      </c>
      <c r="AD35" s="19">
        <v>3</v>
      </c>
      <c r="AE35" s="20">
        <v>3</v>
      </c>
      <c r="AF35" s="19">
        <v>0</v>
      </c>
      <c r="AG35" s="20">
        <v>4</v>
      </c>
      <c r="AH35" s="36">
        <v>1</v>
      </c>
      <c r="AI35" s="35">
        <v>4</v>
      </c>
      <c r="AJ35" s="19">
        <v>2</v>
      </c>
      <c r="AK35" s="20">
        <v>4</v>
      </c>
      <c r="AL35" s="36">
        <v>4</v>
      </c>
      <c r="AM35" s="35">
        <v>1</v>
      </c>
      <c r="AN35" s="19">
        <v>1</v>
      </c>
      <c r="AO35" s="20">
        <v>4</v>
      </c>
      <c r="AP35" s="25">
        <v>2</v>
      </c>
      <c r="AQ35" s="39">
        <v>4</v>
      </c>
      <c r="AR35" s="25">
        <v>4</v>
      </c>
      <c r="AS35" s="39">
        <v>2</v>
      </c>
      <c r="AT35" s="14"/>
      <c r="AU35" s="15"/>
      <c r="AV35" s="36">
        <v>4</v>
      </c>
      <c r="AW35" s="35">
        <v>1</v>
      </c>
      <c r="AX35" s="36">
        <v>4</v>
      </c>
      <c r="AY35" s="35">
        <v>0</v>
      </c>
      <c r="AZ35" s="19">
        <v>3</v>
      </c>
      <c r="BA35" s="20">
        <v>3</v>
      </c>
      <c r="BB35" s="19">
        <v>3</v>
      </c>
      <c r="BC35" s="20">
        <v>3</v>
      </c>
      <c r="BD35" s="19">
        <v>3</v>
      </c>
      <c r="BE35" s="20">
        <v>3</v>
      </c>
      <c r="BF35" s="36">
        <v>2</v>
      </c>
      <c r="BG35" s="35">
        <v>4</v>
      </c>
      <c r="BH35" s="19">
        <v>3</v>
      </c>
      <c r="BI35" s="20">
        <v>3</v>
      </c>
      <c r="BJ35" s="19">
        <v>3</v>
      </c>
      <c r="BK35" s="20">
        <v>3</v>
      </c>
      <c r="BL35" s="19">
        <v>3</v>
      </c>
      <c r="BM35" s="20">
        <v>3</v>
      </c>
      <c r="BN35" s="36">
        <v>3</v>
      </c>
      <c r="BO35" s="35">
        <v>3</v>
      </c>
      <c r="BP35" s="36">
        <v>4</v>
      </c>
      <c r="BQ35" s="35">
        <v>0</v>
      </c>
      <c r="BR35" s="36">
        <v>3</v>
      </c>
      <c r="BS35" s="35">
        <v>3</v>
      </c>
      <c r="BT35" s="36">
        <v>3</v>
      </c>
      <c r="BU35" s="35">
        <v>3</v>
      </c>
      <c r="BV35" s="243"/>
      <c r="BW35" s="1"/>
      <c r="BX35" s="150"/>
      <c r="BY35" s="153"/>
      <c r="BZ35" s="23"/>
      <c r="CA35" s="24"/>
      <c r="CB35" s="21"/>
      <c r="CC35" s="22"/>
      <c r="CD35" s="21"/>
      <c r="CE35" s="22"/>
      <c r="CF35" s="21"/>
      <c r="CG35" s="22"/>
      <c r="CH35" s="21"/>
      <c r="CI35" s="22"/>
      <c r="CJ35" s="21"/>
      <c r="CK35" s="22"/>
      <c r="CL35" s="150"/>
      <c r="CM35" s="153"/>
      <c r="CN35" s="1"/>
      <c r="CO35" s="129"/>
      <c r="CP35" s="129"/>
      <c r="CQ35" s="129"/>
      <c r="CR35" s="129"/>
      <c r="CS35" s="129"/>
      <c r="CT35" s="129"/>
      <c r="CU35" s="129"/>
      <c r="CV35" s="129"/>
      <c r="CW35" s="129"/>
      <c r="CX35" s="130"/>
      <c r="CY35" s="129"/>
      <c r="CZ35" s="129"/>
      <c r="DA35" s="129"/>
      <c r="DB35" s="129"/>
      <c r="DC35" s="126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ht="11.25" customHeight="1" x14ac:dyDescent="0.25">
      <c r="A36" s="150" t="s">
        <v>62</v>
      </c>
      <c r="B36" s="151" t="s">
        <v>194</v>
      </c>
      <c r="C36" s="249" t="s">
        <v>195</v>
      </c>
      <c r="D36" s="209"/>
      <c r="E36" s="146">
        <f t="shared" ref="E36" si="56">IF(G36="",0,IF(F36+G36&lt;1000,1000,F36+G36))</f>
        <v>1172.8600000000001</v>
      </c>
      <c r="F36" s="154">
        <f>IF(I36&gt;150,IF(H36&gt;=65,0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(15+50)%)*10),IF(I36&lt;-150,IF(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&lt;1,0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,SUM(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-(COUNT(R36:AS36))*2*((G36-IF(SUM($G$6:$G$33)=0,0,(SUM($G$6:$G$33)/(COUNT($G$6:$G$33)))))/10+50)%)*10))</f>
        <v>7.8600000000000136</v>
      </c>
      <c r="G36" s="148">
        <v>1165</v>
      </c>
      <c r="H36" s="144">
        <f t="shared" ref="H36" si="57">IF(COUNT(R36:AS36)=0,0,SUM(IF(R37=4,2,IF(R37=3,1,0))+IF(T37=4,2,IF(T37=3,1,0))+IF(V37=4,2,IF(V37=3,1,0))+IF(X37=4,2,IF(X37=3,1,0))+IF(Z37=4,2,IF(Z37=3,1,0))+IF(AB37=4,2,IF(AB37=3,1,0))+IF(AD37=4,2,IF(AD37=3,1,0))+IF(AF37=4,2,IF(AF37=3,1,0))+IF(AH37=4,2,IF(AH37=3,1,0))+IF(AJ37=4,2,IF(AJ37=3,1,0))+IF(AL37=4,2,IF(AL37=3,1,0))+IF(AN37=4,2,IF(AN37=3,1,0))+IF(AP37=4,2,IF(AP37=3,1,0))+IF(AR37=4,2,IF(AR37=3,1,0)))/((COUNT(R36:AS36))*2)%)</f>
        <v>49.999999999999993</v>
      </c>
      <c r="I36" s="146">
        <f t="shared" ref="I36" si="58">IF(G36="",0,G36-IF(SUM($G$6:$G$33)=0,0,(SUM($G$6:$G$33)/(COUNT($G$6:$G$33)))))</f>
        <v>-28.071428571428669</v>
      </c>
      <c r="J36" s="146">
        <f>IF(G36=0,0,(SUM($G$6:$G$61)-G36)/(COUNT($G$6:$G$61)-1))</f>
        <v>1209.8148148148148</v>
      </c>
      <c r="K36" s="148">
        <f>SUM(AT36:BU36)</f>
        <v>7</v>
      </c>
      <c r="L36" s="148">
        <f t="shared" ref="L36" si="59">SUM(R36:AS36)</f>
        <v>18</v>
      </c>
      <c r="M36" s="244">
        <f>SUM(L36+K36)</f>
        <v>25</v>
      </c>
      <c r="N36" s="238">
        <v>23</v>
      </c>
      <c r="O36" s="140">
        <f>IF(O37+P37&lt;1,0,SUM(O37/P37))</f>
        <v>0.80246913580246915</v>
      </c>
      <c r="P36" s="141"/>
      <c r="Q36" s="142">
        <f>DD62</f>
        <v>356</v>
      </c>
      <c r="R36" s="135">
        <f>IF(R37+S37=0,"",IF(R37=4,3,IF(R37=3,1,0)))</f>
        <v>0</v>
      </c>
      <c r="S36" s="135"/>
      <c r="T36" s="182">
        <f>IF(T37+U37=0,"",IF(T37=4,3,IF(T37=3,1,0)))</f>
        <v>3</v>
      </c>
      <c r="U36" s="182"/>
      <c r="V36" s="135">
        <f>IF(V37+W37=0,"",IF(V37=4,3,IF(V37=3,1,0)))</f>
        <v>0</v>
      </c>
      <c r="W36" s="135"/>
      <c r="X36" s="182">
        <f>IF(X37+Y37=0,"",IF(X37=4,3,IF(X37=3,1,0)))</f>
        <v>0</v>
      </c>
      <c r="Y36" s="182"/>
      <c r="Z36" s="135">
        <f>IF(Z37+AA37=0,"",IF(Z37=4,3,IF(Z37=3,1,0)))</f>
        <v>1</v>
      </c>
      <c r="AA36" s="135"/>
      <c r="AB36" s="182">
        <f>IF(AB37+AC37=0,"",IF(AB37=4,3,IF(AB37=3,1,0)))</f>
        <v>0</v>
      </c>
      <c r="AC36" s="182"/>
      <c r="AD36" s="135">
        <f>IF(AD37+AE37=0,"",IF(AD37=4,3,IF(AD37=3,1,0)))</f>
        <v>1</v>
      </c>
      <c r="AE36" s="135"/>
      <c r="AF36" s="135">
        <f>IF(AF37+AG37=0,"",IF(AF37=4,3,IF(AF37=3,1,0)))</f>
        <v>1</v>
      </c>
      <c r="AG36" s="135"/>
      <c r="AH36" s="182">
        <f>IF(AH37+AI37=0,"",IF(AH37=4,3,IF(AH37=3,1,0)))</f>
        <v>3</v>
      </c>
      <c r="AI36" s="182"/>
      <c r="AJ36" s="135">
        <f>IF(AJ37+AK37=0,"",IF(AJ37=4,3,IF(AJ37=3,1,0)))</f>
        <v>3</v>
      </c>
      <c r="AK36" s="135"/>
      <c r="AL36" s="182">
        <f>IF(AL37+AM37=0,"",IF(AL37=4,3,IF(AL37=3,1,0)))</f>
        <v>3</v>
      </c>
      <c r="AM36" s="182"/>
      <c r="AN36" s="135">
        <f>IF(AN37+AO37=0,"",IF(AN37=4,3,IF(AN37=3,1,0)))</f>
        <v>1</v>
      </c>
      <c r="AO36" s="135"/>
      <c r="AP36" s="246">
        <f>IF(AP37+AQ37=0,"",IF(AP37=4,3,IF(AP37=3,1,0)))</f>
        <v>1</v>
      </c>
      <c r="AQ36" s="246"/>
      <c r="AR36" s="246">
        <f>IF(AR37+AS37=0,"",IF(AR37=4,3,IF(AR37=3,1,0)))</f>
        <v>1</v>
      </c>
      <c r="AS36" s="246"/>
      <c r="AT36" s="131">
        <f>IF(AT37+AU37=0,"",IF(AT37=4,3,IF(AT37=3,1,0)))</f>
        <v>0</v>
      </c>
      <c r="AU36" s="131"/>
      <c r="AV36" s="203" t="s">
        <v>27</v>
      </c>
      <c r="AW36" s="204"/>
      <c r="AX36" s="182">
        <f>IF(AX37+AY37=0,"",IF(AX37=4,3,IF(AX37=3,1,0)))</f>
        <v>0</v>
      </c>
      <c r="AY36" s="182"/>
      <c r="AZ36" s="131">
        <f>IF(AZ37+BA37=0,"",IF(AZ37=4,3,IF(AZ37=3,1,0)))</f>
        <v>1</v>
      </c>
      <c r="BA36" s="131"/>
      <c r="BB36" s="131">
        <f>IF(BB37+BC37=0,"",IF(BB37=4,3,IF(BB37=3,1,0)))</f>
        <v>1</v>
      </c>
      <c r="BC36" s="131"/>
      <c r="BD36" s="131">
        <f>IF(BD37+BE37=0,"",IF(BD37=4,3,IF(BD37=3,1,0)))</f>
        <v>1</v>
      </c>
      <c r="BE36" s="131"/>
      <c r="BF36" s="182">
        <f>IF(BF37+BG37=0,"",IF(BF37=4,3,IF(BF37=3,1,0)))</f>
        <v>1</v>
      </c>
      <c r="BG36" s="182"/>
      <c r="BH36" s="131">
        <f>IF(BH37+BI37=0,"",IF(BH37=4,3,IF(BH37=3,1,0)))</f>
        <v>0</v>
      </c>
      <c r="BI36" s="131"/>
      <c r="BJ36" s="131">
        <f>IF(BJ37+BK37=0,"",IF(BJ37=4,3,IF(BJ37=3,1,0)))</f>
        <v>1</v>
      </c>
      <c r="BK36" s="131"/>
      <c r="BL36" s="131">
        <f>IF(BL37+BM37=0,"",IF(BL37=4,3,IF(BL37=3,1,0)))</f>
        <v>0</v>
      </c>
      <c r="BM36" s="131"/>
      <c r="BN36" s="182">
        <f>IF(BN37+BO37=0,"",IF(BN37=4,3,IF(BN37=3,1,0)))</f>
        <v>0</v>
      </c>
      <c r="BO36" s="182"/>
      <c r="BP36" s="182">
        <f>IF(BP37+BQ37=0,"",IF(BP37=4,3,IF(BP37=3,1,0)))</f>
        <v>1</v>
      </c>
      <c r="BQ36" s="182"/>
      <c r="BR36" s="182">
        <f>IF(BR37+BS37=0,"",IF(BR37=4,3,IF(BR37=3,1,0)))</f>
        <v>1</v>
      </c>
      <c r="BS36" s="182"/>
      <c r="BT36" s="182">
        <f>IF(BT37+BU37=0,"",IF(BT37=4,3,IF(BT37=3,1,0)))</f>
        <v>0</v>
      </c>
      <c r="BU36" s="182"/>
      <c r="BV36" s="243"/>
      <c r="BW36" s="1"/>
      <c r="BX36" s="150">
        <v>2</v>
      </c>
      <c r="BY36" s="153"/>
      <c r="BZ36" s="163" t="str">
        <f>IF(BZ37+CA37=0,"",IF(BZ37=4,3,IF(BZ37=3,1,0)))</f>
        <v/>
      </c>
      <c r="CA36" s="163"/>
      <c r="CB36" s="10" t="s">
        <v>27</v>
      </c>
      <c r="CC36" s="11"/>
      <c r="CD36" s="163" t="str">
        <f>IF(CD37+CE37=0,"",IF(CD37=4,3,IF(CD37=3,1,0)))</f>
        <v/>
      </c>
      <c r="CE36" s="163"/>
      <c r="CF36" s="163" t="str">
        <f>IF(CF37+CG37=0,"",IF(CF37=4,3,IF(CF37=3,1,0)))</f>
        <v/>
      </c>
      <c r="CG36" s="163"/>
      <c r="CH36" s="163" t="str">
        <f>IF(CH37+CI37=0,"",IF(CH37=4,3,IF(CH37=3,1,0)))</f>
        <v/>
      </c>
      <c r="CI36" s="163"/>
      <c r="CJ36" s="163" t="str">
        <f>IF(CJ37+CK37=0,"",IF(CJ37=4,3,IF(CJ37=3,1,0)))</f>
        <v/>
      </c>
      <c r="CK36" s="163"/>
      <c r="CL36" s="150">
        <f t="shared" ref="CL36" si="60">SUM(BZ36:CK36)</f>
        <v>0</v>
      </c>
      <c r="CM36" s="153"/>
      <c r="CN36" s="1"/>
      <c r="CO36" s="129">
        <f>IF($R36=1,$M36/2)+IF($R36=0,$M36)</f>
        <v>25</v>
      </c>
      <c r="CP36" s="129">
        <f>IF($T36=1,$M36/2)+IF($T36=0,$M36)</f>
        <v>0</v>
      </c>
      <c r="CQ36" s="129">
        <f>IF($V36=1,$M36/2)+IF($V36=0,$M36)</f>
        <v>25</v>
      </c>
      <c r="CR36" s="129">
        <f>IF($X36=1,$M36/2)+IF($X36=0,$M36)</f>
        <v>25</v>
      </c>
      <c r="CS36" s="129">
        <f>IF($Z36=1,$M36/2)+IF($Z36=0,$M36)</f>
        <v>12.5</v>
      </c>
      <c r="CT36" s="129">
        <f>IF($AB36=1,$M36/2)+IF($AB36=0,$M36)</f>
        <v>25</v>
      </c>
      <c r="CU36" s="129">
        <f>IF($AD36=1,$M36/2)+IF($AD36=0,$M36)</f>
        <v>12.5</v>
      </c>
      <c r="CV36" s="129">
        <f>IF($AF36=1,$M36/2)+IF($AF36=0,$M36)</f>
        <v>12.5</v>
      </c>
      <c r="CW36" s="130">
        <f>IF($AH36=1,$M36/2)+IF($AH36=0,$M36)</f>
        <v>0</v>
      </c>
      <c r="CX36" s="130">
        <f>IF($AJ36=1,$M36/2)+IF($AJ36=0,$M36)</f>
        <v>0</v>
      </c>
      <c r="CY36" s="129">
        <f>IF($AL36=1,$M36/2)+IF($AL36=0,$M36)</f>
        <v>0</v>
      </c>
      <c r="CZ36" s="129">
        <f>IF($AN36=1,$M36/2)+IF($AN36=0,$M36)</f>
        <v>12.5</v>
      </c>
      <c r="DA36" s="129">
        <f>IF($AP36=1,$M36/2)+IF($AP36=0,$M36)</f>
        <v>12.5</v>
      </c>
      <c r="DB36" s="129">
        <f>IF($AR36=1,$M36/2)+IF($AR36=0,$M36)</f>
        <v>12.5</v>
      </c>
      <c r="DC36" s="129">
        <f>IF($AT36=1,$M36/2)+IF($AT36=0,$M36)</f>
        <v>25</v>
      </c>
      <c r="DD36" s="126"/>
      <c r="DE36" s="129">
        <f>IF($AX36=1,$M36/2)+IF($AX36=0,$M36)</f>
        <v>25</v>
      </c>
      <c r="DF36" s="129">
        <f>IF($AZ36=1,$M36/2)+IF($AZ36=0,$M36)</f>
        <v>12.5</v>
      </c>
      <c r="DG36" s="129">
        <f>IF($BB36=1,$M36/2)+IF($BB36=0,$M36)</f>
        <v>12.5</v>
      </c>
      <c r="DH36" s="129">
        <f>IF($BD36=1,$M36/2)+IF($BD36=0,$M36)</f>
        <v>12.5</v>
      </c>
      <c r="DI36" s="129">
        <f>IF($BF36=1,$M36/2)+IF($BF36=0,$M36)</f>
        <v>12.5</v>
      </c>
      <c r="DJ36" s="129">
        <f>IF($BH36=1,$M36/2)+IF($BH36=0,$M36)</f>
        <v>25</v>
      </c>
      <c r="DK36" s="129">
        <f>IF($BJ36=1,$M36/2)+IF($BJ36=0,$M36)</f>
        <v>12.5</v>
      </c>
      <c r="DL36" s="129">
        <f>IF($BL36=1,$M36/2)+IF($BL36=0,$M36)</f>
        <v>25</v>
      </c>
      <c r="DM36" s="129">
        <f>IF($BN36=1,$M36/2)+IF($BN36=0,$M36)</f>
        <v>25</v>
      </c>
      <c r="DN36" s="129">
        <f>IF($BP36=1,$M36/2)+IF($BP36=0,$M36)</f>
        <v>12.5</v>
      </c>
      <c r="DO36" s="129">
        <f>IF($BR36=1,$M36/2)+IF($BR36=0,$M36)</f>
        <v>12.5</v>
      </c>
      <c r="DP36" s="129">
        <f>IF($BT36=1,$M36/2)+IF($BT36=0,$M36)</f>
        <v>25</v>
      </c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</row>
    <row r="37" spans="1:150" ht="11.25" customHeight="1" x14ac:dyDescent="0.25">
      <c r="A37" s="150"/>
      <c r="B37" s="151"/>
      <c r="C37" s="249"/>
      <c r="D37" s="209"/>
      <c r="E37" s="147"/>
      <c r="F37" s="147"/>
      <c r="G37" s="149"/>
      <c r="H37" s="145"/>
      <c r="I37" s="147"/>
      <c r="J37" s="147"/>
      <c r="K37" s="149"/>
      <c r="L37" s="149"/>
      <c r="M37" s="245"/>
      <c r="N37" s="239"/>
      <c r="O37" s="25">
        <f>SUM(R37,T37,V37,X37,Z37,AB37,AD37,AF37,AH37,AJ37,AL37,AN37,AP37,AR37,AT37,AV37,AX37,AZ37,BB37,BD37,BF37,BH37,BJ37,BL37,BN37,BP37,BR37,BT37)</f>
        <v>65</v>
      </c>
      <c r="P37" s="26">
        <f>SUM(S37,U37,W37,Y37,AA37,AC37,AE37,AG37,AI37,AK37,AM37,AO37,AQ37,AS37,AU37,AW37,AY37,BA37,BC37,BE37,BG37,BI37,BK37,BM37,BO37,BQ37,BS37,BU37)</f>
        <v>81</v>
      </c>
      <c r="Q37" s="143"/>
      <c r="R37" s="21">
        <v>1</v>
      </c>
      <c r="S37" s="22">
        <v>4</v>
      </c>
      <c r="T37" s="36">
        <v>4</v>
      </c>
      <c r="U37" s="35">
        <v>1</v>
      </c>
      <c r="V37" s="21">
        <v>1</v>
      </c>
      <c r="W37" s="22">
        <v>4</v>
      </c>
      <c r="X37" s="36">
        <v>2</v>
      </c>
      <c r="Y37" s="35">
        <v>4</v>
      </c>
      <c r="Z37" s="21">
        <v>3</v>
      </c>
      <c r="AA37" s="22">
        <v>3</v>
      </c>
      <c r="AB37" s="36">
        <v>0</v>
      </c>
      <c r="AC37" s="35">
        <v>4</v>
      </c>
      <c r="AD37" s="21">
        <v>3</v>
      </c>
      <c r="AE37" s="22">
        <v>3</v>
      </c>
      <c r="AF37" s="21">
        <v>3</v>
      </c>
      <c r="AG37" s="22">
        <v>3</v>
      </c>
      <c r="AH37" s="36">
        <v>4</v>
      </c>
      <c r="AI37" s="35">
        <v>1</v>
      </c>
      <c r="AJ37" s="21">
        <v>4</v>
      </c>
      <c r="AK37" s="22">
        <v>0</v>
      </c>
      <c r="AL37" s="36">
        <v>4</v>
      </c>
      <c r="AM37" s="35">
        <v>0</v>
      </c>
      <c r="AN37" s="21">
        <v>3</v>
      </c>
      <c r="AO37" s="22">
        <v>3</v>
      </c>
      <c r="AP37" s="25">
        <v>3</v>
      </c>
      <c r="AQ37" s="39">
        <v>3</v>
      </c>
      <c r="AR37" s="25">
        <v>3</v>
      </c>
      <c r="AS37" s="39">
        <v>3</v>
      </c>
      <c r="AT37" s="18">
        <v>1</v>
      </c>
      <c r="AU37" s="17">
        <v>4</v>
      </c>
      <c r="AV37" s="23"/>
      <c r="AW37" s="24"/>
      <c r="AX37" s="36">
        <v>1</v>
      </c>
      <c r="AY37" s="35">
        <v>4</v>
      </c>
      <c r="AZ37" s="18">
        <v>3</v>
      </c>
      <c r="BA37" s="17">
        <v>3</v>
      </c>
      <c r="BB37" s="18">
        <v>3</v>
      </c>
      <c r="BC37" s="17">
        <v>3</v>
      </c>
      <c r="BD37" s="18">
        <v>3</v>
      </c>
      <c r="BE37" s="17">
        <v>3</v>
      </c>
      <c r="BF37" s="36">
        <v>3</v>
      </c>
      <c r="BG37" s="35">
        <v>3</v>
      </c>
      <c r="BH37" s="18">
        <v>0</v>
      </c>
      <c r="BI37" s="17">
        <v>4</v>
      </c>
      <c r="BJ37" s="18">
        <v>3</v>
      </c>
      <c r="BK37" s="17">
        <v>3</v>
      </c>
      <c r="BL37" s="18">
        <v>1</v>
      </c>
      <c r="BM37" s="17">
        <v>4</v>
      </c>
      <c r="BN37" s="36">
        <v>1</v>
      </c>
      <c r="BO37" s="35">
        <v>4</v>
      </c>
      <c r="BP37" s="36">
        <v>3</v>
      </c>
      <c r="BQ37" s="35">
        <v>3</v>
      </c>
      <c r="BR37" s="36">
        <v>3</v>
      </c>
      <c r="BS37" s="35">
        <v>3</v>
      </c>
      <c r="BT37" s="36">
        <v>2</v>
      </c>
      <c r="BU37" s="35">
        <v>4</v>
      </c>
      <c r="BV37" s="243"/>
      <c r="BW37" s="1"/>
      <c r="BX37" s="150"/>
      <c r="BY37" s="153"/>
      <c r="BZ37" s="21"/>
      <c r="CA37" s="22"/>
      <c r="CB37" s="23"/>
      <c r="CC37" s="24"/>
      <c r="CD37" s="21"/>
      <c r="CE37" s="22"/>
      <c r="CF37" s="21"/>
      <c r="CG37" s="22"/>
      <c r="CH37" s="21"/>
      <c r="CI37" s="22"/>
      <c r="CJ37" s="21"/>
      <c r="CK37" s="22"/>
      <c r="CL37" s="150"/>
      <c r="CM37" s="153"/>
      <c r="CN37" s="1"/>
      <c r="CO37" s="129"/>
      <c r="CP37" s="129"/>
      <c r="CQ37" s="129"/>
      <c r="CR37" s="129"/>
      <c r="CS37" s="129"/>
      <c r="CT37" s="129"/>
      <c r="CU37" s="129"/>
      <c r="CV37" s="129"/>
      <c r="CW37" s="130"/>
      <c r="CX37" s="130"/>
      <c r="CY37" s="129"/>
      <c r="CZ37" s="129"/>
      <c r="DA37" s="129"/>
      <c r="DB37" s="129"/>
      <c r="DC37" s="129"/>
      <c r="DD37" s="126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x14ac:dyDescent="0.25">
      <c r="A38" s="150" t="s">
        <v>65</v>
      </c>
      <c r="B38" s="159" t="s">
        <v>196</v>
      </c>
      <c r="C38" s="233" t="s">
        <v>197</v>
      </c>
      <c r="D38" s="209"/>
      <c r="E38" s="146">
        <f t="shared" ref="E38" si="61">IF(G38="",0,IF(F38+G38&lt;1000,1000,F38+G38))</f>
        <v>1198.6200000000001</v>
      </c>
      <c r="F38" s="154">
        <f>IF(I38&gt;150,IF(H38&gt;=65,0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(15+50)%)*10),IF(I38&lt;-150,IF(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&lt;1,0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,SUM(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-(COUNT(R38:AS38))*2*((G38-IF(SUM($G$6:$G$33)=0,0,(SUM($G$6:$G$33)/(COUNT($G$6:$G$33)))))/10+50)%)*10))</f>
        <v>25.620000000000029</v>
      </c>
      <c r="G38" s="148">
        <v>1173</v>
      </c>
      <c r="H38" s="144">
        <f t="shared" ref="H38" si="62">IF(COUNT(R38:AS38)=0,0,SUM(IF(R39=4,2,IF(R39=3,1,0))+IF(T39=4,2,IF(T39=3,1,0))+IF(V39=4,2,IF(V39=3,1,0))+IF(X39=4,2,IF(X39=3,1,0))+IF(Z39=4,2,IF(Z39=3,1,0))+IF(AB39=4,2,IF(AB39=3,1,0))+IF(AD39=4,2,IF(AD39=3,1,0))+IF(AF39=4,2,IF(AF39=3,1,0))+IF(AH39=4,2,IF(AH39=3,1,0))+IF(AJ39=4,2,IF(AJ39=3,1,0))+IF(AL39=4,2,IF(AL39=3,1,0))+IF(AN39=4,2,IF(AN39=3,1,0))+IF(AP39=4,2,IF(AP39=3,1,0))+IF(AR39=4,2,IF(AR39=3,1,0)))/((COUNT(R38:AS38))*2)%)</f>
        <v>57.142857142857139</v>
      </c>
      <c r="I38" s="146">
        <f>IF(G38="",0,G38-IF(SUM($G$6:$G$33)=0,0,(SUM($G$6:$G$33)/(COUNT($G$6:$G$33)))))</f>
        <v>-20.071428571428669</v>
      </c>
      <c r="J38" s="146">
        <f>IF(G38=0,0,(SUM($G$6:$G$61)-G38)/(COUNT($G$6:$G$61)-1))</f>
        <v>1209.5185185185185</v>
      </c>
      <c r="K38" s="148">
        <f>SUM(AT38:BU38)</f>
        <v>12</v>
      </c>
      <c r="L38" s="148">
        <f t="shared" ref="L38" si="63">SUM(R38:AS38)</f>
        <v>22</v>
      </c>
      <c r="M38" s="244">
        <f>SUM(L38+K38)</f>
        <v>34</v>
      </c>
      <c r="N38" s="238">
        <v>17</v>
      </c>
      <c r="O38" s="140">
        <f>IF(O39+P39&lt;1,0,SUM(O39/P39))</f>
        <v>0.92105263157894735</v>
      </c>
      <c r="P38" s="141"/>
      <c r="Q38" s="142">
        <f>DE62</f>
        <v>384</v>
      </c>
      <c r="R38" s="135">
        <f>IF(R39+S39=0,"",IF(R39=4,3,IF(R39=3,1,0)))</f>
        <v>3</v>
      </c>
      <c r="S38" s="135"/>
      <c r="T38" s="182">
        <f>IF(T39+U39=0,"",IF(T39=4,3,IF(T39=3,1,0)))</f>
        <v>3</v>
      </c>
      <c r="U38" s="182"/>
      <c r="V38" s="135">
        <f>IF(V39+W39=0,"",IF(V39=4,3,IF(V39=3,1,0)))</f>
        <v>0</v>
      </c>
      <c r="W38" s="135"/>
      <c r="X38" s="182">
        <f>IF(X39+Y39=0,"",IF(X39=4,3,IF(X39=3,1,0)))</f>
        <v>3</v>
      </c>
      <c r="Y38" s="182"/>
      <c r="Z38" s="135">
        <f>IF(Z39+AA39=0,"",IF(Z39=4,3,IF(Z39=3,1,0)))</f>
        <v>0</v>
      </c>
      <c r="AA38" s="135"/>
      <c r="AB38" s="182">
        <f>IF(AB39+AC39=0,"",IF(AB39=4,3,IF(AB39=3,1,0)))</f>
        <v>0</v>
      </c>
      <c r="AC38" s="182"/>
      <c r="AD38" s="135">
        <f>IF(AD39+AE39=0,"",IF(AD39=4,3,IF(AD39=3,1,0)))</f>
        <v>1</v>
      </c>
      <c r="AE38" s="135"/>
      <c r="AF38" s="135">
        <f>IF(AF39+AG39=0,"",IF(AF39=4,3,IF(AF39=3,1,0)))</f>
        <v>1</v>
      </c>
      <c r="AG38" s="135"/>
      <c r="AH38" s="182">
        <f>IF(AH39+AI39=0,"",IF(AH39=4,3,IF(AH39=3,1,0)))</f>
        <v>0</v>
      </c>
      <c r="AI38" s="182"/>
      <c r="AJ38" s="135">
        <f>IF(AJ39+AK39=0,"",IF(AJ39=4,3,IF(AJ39=3,1,0)))</f>
        <v>1</v>
      </c>
      <c r="AK38" s="135"/>
      <c r="AL38" s="182">
        <f>IF(AL39+AM39=0,"",IF(AL39=4,3,IF(AL39=3,1,0)))</f>
        <v>3</v>
      </c>
      <c r="AM38" s="182"/>
      <c r="AN38" s="135">
        <f>IF(AN39+AO39=0,"",IF(AN39=4,3,IF(AN39=3,1,0)))</f>
        <v>1</v>
      </c>
      <c r="AO38" s="135"/>
      <c r="AP38" s="246">
        <f>IF(AP39+AQ39=0,"",IF(AP39=4,3,IF(AP39=3,1,0)))</f>
        <v>3</v>
      </c>
      <c r="AQ38" s="246"/>
      <c r="AR38" s="246">
        <f>IF(AR39+AS39=0,"",IF(AR39=4,3,IF(AR39=3,1,0)))</f>
        <v>3</v>
      </c>
      <c r="AS38" s="246"/>
      <c r="AT38" s="131">
        <f>IF(AT39+AU39=0,"",IF(AT39=4,3,IF(AT39=3,1,0)))</f>
        <v>0</v>
      </c>
      <c r="AU38" s="131"/>
      <c r="AV38" s="182">
        <f>IF(AV39+AW39=0,"",IF(AV39=4,3,IF(AV39=3,1,0)))</f>
        <v>3</v>
      </c>
      <c r="AW38" s="182"/>
      <c r="AX38" s="203" t="s">
        <v>27</v>
      </c>
      <c r="AY38" s="204"/>
      <c r="AZ38" s="131">
        <f>IF(AZ39+BA39=0,"",IF(AZ39=4,3,IF(AZ39=3,1,0)))</f>
        <v>1</v>
      </c>
      <c r="BA38" s="131"/>
      <c r="BB38" s="131">
        <f>IF(BB39+BC39=0,"",IF(BB39=4,3,IF(BB39=3,1,0)))</f>
        <v>0</v>
      </c>
      <c r="BC38" s="131"/>
      <c r="BD38" s="131">
        <f>IF(BD39+BE39=0,"",IF(BD39=4,3,IF(BD39=3,1,0)))</f>
        <v>0</v>
      </c>
      <c r="BE38" s="131"/>
      <c r="BF38" s="182">
        <f>IF(BF39+BG39=0,"",IF(BF39=4,3,IF(BF39=3,1,0)))</f>
        <v>1</v>
      </c>
      <c r="BG38" s="182"/>
      <c r="BH38" s="131">
        <f>IF(BH39+BI39=0,"",IF(BH39=4,3,IF(BH39=3,1,0)))</f>
        <v>0</v>
      </c>
      <c r="BI38" s="131"/>
      <c r="BJ38" s="131">
        <f>IF(BJ39+BK39=0,"",IF(BJ39=4,3,IF(BJ39=3,1,0)))</f>
        <v>0</v>
      </c>
      <c r="BK38" s="131"/>
      <c r="BL38" s="131">
        <f>IF(BL39+BM39=0,"",IF(BL39=4,3,IF(BL39=3,1,0)))</f>
        <v>0</v>
      </c>
      <c r="BM38" s="131"/>
      <c r="BN38" s="182">
        <f>IF(BN39+BO39=0,"",IF(BN39=4,3,IF(BN39=3,1,0)))</f>
        <v>3</v>
      </c>
      <c r="BO38" s="182"/>
      <c r="BP38" s="182">
        <f>IF(BP39+BQ39=0,"",IF(BP39=4,3,IF(BP39=3,1,0)))</f>
        <v>0</v>
      </c>
      <c r="BQ38" s="182"/>
      <c r="BR38" s="182">
        <f>IF(BR39+BS39=0,"",IF(BR39=4,3,IF(BR39=3,1,0)))</f>
        <v>1</v>
      </c>
      <c r="BS38" s="182"/>
      <c r="BT38" s="182">
        <f>IF(BT39+BU39=0,"",IF(BT39=4,3,IF(BT39=3,1,0)))</f>
        <v>3</v>
      </c>
      <c r="BU38" s="182"/>
      <c r="BV38" s="243"/>
      <c r="BW38" s="1"/>
      <c r="BX38" s="150">
        <v>3</v>
      </c>
      <c r="BY38" s="153"/>
      <c r="BZ38" s="163" t="str">
        <f>IF(BZ39+CA39=0,"",IF(BZ39=4,3,IF(BZ39=3,1,0)))</f>
        <v/>
      </c>
      <c r="CA38" s="163"/>
      <c r="CB38" s="163" t="str">
        <f>IF(CB39+CC39=0,"",IF(CB39=4,3,IF(CB39=3,1,0)))</f>
        <v/>
      </c>
      <c r="CC38" s="163"/>
      <c r="CD38" s="10" t="s">
        <v>27</v>
      </c>
      <c r="CE38" s="11"/>
      <c r="CF38" s="163" t="str">
        <f>IF(CF39+CG39=0,"",IF(CF39=4,3,IF(CF39=3,1,0)))</f>
        <v/>
      </c>
      <c r="CG38" s="163"/>
      <c r="CH38" s="163" t="str">
        <f>IF(CH39+CI39=0,"",IF(CH39=4,3,IF(CH39=3,1,0)))</f>
        <v/>
      </c>
      <c r="CI38" s="163"/>
      <c r="CJ38" s="163" t="str">
        <f>IF(CJ39+CK39=0,"",IF(CJ39=4,3,IF(CJ39=3,1,0)))</f>
        <v/>
      </c>
      <c r="CK38" s="163"/>
      <c r="CL38" s="150">
        <f t="shared" ref="CL38" si="64">SUM(BZ38:CK38)</f>
        <v>0</v>
      </c>
      <c r="CM38" s="153"/>
      <c r="CN38" s="1"/>
      <c r="CO38" s="129">
        <f>IF($R38=1,$M38/2)+IF($R38=0,$M38)</f>
        <v>0</v>
      </c>
      <c r="CP38" s="129">
        <f>IF($T38=1,$M38/2)+IF($T38=0,$M38)</f>
        <v>0</v>
      </c>
      <c r="CQ38" s="129">
        <f>IF($V38=1,$M38/2)+IF($V38=0,$M38)</f>
        <v>34</v>
      </c>
      <c r="CR38" s="129">
        <f>IF($X38=1,$M38/2)+IF($X38=0,$M38)</f>
        <v>0</v>
      </c>
      <c r="CS38" s="129">
        <f>IF($Z38=1,$M38/2)+IF($Z38=0,$M38)</f>
        <v>34</v>
      </c>
      <c r="CT38" s="129">
        <f>IF($AB38=1,$M38/2)+IF($AB38=0,$M38)</f>
        <v>34</v>
      </c>
      <c r="CU38" s="129">
        <f>IF($AD38=1,$M38/2)+IF($AD38=0,$M38)</f>
        <v>17</v>
      </c>
      <c r="CV38" s="129">
        <f>IF($AF38=1,$M38/2)+IF($AF38=0,$M38)</f>
        <v>17</v>
      </c>
      <c r="CW38" s="130">
        <f>IF($AH38=1,$M38/2)+IF($AH38=0,$M38)</f>
        <v>34</v>
      </c>
      <c r="CX38" s="130">
        <f>IF($AJ38=1,$M38/2)+IF($AJ38=0,$M38)</f>
        <v>17</v>
      </c>
      <c r="CY38" s="129">
        <f>IF($AL38=1,$M38/2)+IF($AL38=0,$M38)</f>
        <v>0</v>
      </c>
      <c r="CZ38" s="129">
        <f>IF($AN38=1,$M38/2)+IF($AN38=0,$M38)</f>
        <v>17</v>
      </c>
      <c r="DA38" s="129">
        <f>IF($AP38=1,$M38/2)+IF($AP38=0,$M38)</f>
        <v>0</v>
      </c>
      <c r="DB38" s="129">
        <f>IF($AR38=1,$M38/2)+IF($AR38=0,$M38)</f>
        <v>0</v>
      </c>
      <c r="DC38" s="129">
        <f>IF($AT38=1,$M38/2)+IF($AT38=0,$M38)</f>
        <v>34</v>
      </c>
      <c r="DD38" s="129">
        <f>IF($AV38=1,$M38/2)+IF($AV38=0,$M38)</f>
        <v>0</v>
      </c>
      <c r="DE38" s="126"/>
      <c r="DF38" s="129">
        <f>IF($AZ38=1,$M38/2)+IF($AZ38=0,$M38)</f>
        <v>17</v>
      </c>
      <c r="DG38" s="129">
        <f>IF($BB38=1,$M38/2)+IF($BB38=0,$M38)</f>
        <v>34</v>
      </c>
      <c r="DH38" s="129">
        <f>IF($BD38=1,$M38/2)+IF($BD38=0,$M38)</f>
        <v>34</v>
      </c>
      <c r="DI38" s="129">
        <f>IF($BF38=1,$M38/2)+IF($BF38=0,$M38)</f>
        <v>17</v>
      </c>
      <c r="DJ38" s="129">
        <f>IF($BH38=1,$M38/2)+IF($BH38=0,$M38)</f>
        <v>34</v>
      </c>
      <c r="DK38" s="129">
        <f>IF($BJ38=1,$M38/2)+IF($BJ38=0,$M38)</f>
        <v>34</v>
      </c>
      <c r="DL38" s="129">
        <f>IF($BL38=1,$M38/2)+IF($BL38=0,$M38)</f>
        <v>34</v>
      </c>
      <c r="DM38" s="129">
        <f>IF($BN38=1,$M38/2)+IF($BN38=0,$M38)</f>
        <v>0</v>
      </c>
      <c r="DN38" s="129">
        <f>IF($BP38=1,$M38/2)+IF($BP38=0,$M38)</f>
        <v>34</v>
      </c>
      <c r="DO38" s="129">
        <f>IF($BR38=1,$M38/2)+IF($BR38=0,$M38)</f>
        <v>17</v>
      </c>
      <c r="DP38" s="129">
        <f>IF($BT38=1,$M38/2)+IF($BT38=0,$M38)</f>
        <v>0</v>
      </c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</row>
    <row r="39" spans="1:150" x14ac:dyDescent="0.25">
      <c r="A39" s="150"/>
      <c r="B39" s="159"/>
      <c r="C39" s="233"/>
      <c r="D39" s="209"/>
      <c r="E39" s="147"/>
      <c r="F39" s="147"/>
      <c r="G39" s="149"/>
      <c r="H39" s="145"/>
      <c r="I39" s="147"/>
      <c r="J39" s="147"/>
      <c r="K39" s="149"/>
      <c r="L39" s="149"/>
      <c r="M39" s="245"/>
      <c r="N39" s="239"/>
      <c r="O39" s="25">
        <f>SUM(R39,T39,V39,X39,Z39,AB39,AD39,AF39,AH39,AJ39,AL39,AN39,AP39,AR39,AT39,AV39,AX39,AZ39,BB39,BD39,BF39,BH39,BJ39,BL39,BN39,BP39,BR39,BT39)</f>
        <v>70</v>
      </c>
      <c r="P39" s="26">
        <f>SUM(S39,U39,W39,Y39,AA39,AC39,AE39,AG39,AI39,AK39,AM39,AO39,AQ39,AS39,AU39,AW39,AY39,BA39,BC39,BE39,BG39,BI39,BK39,BM39,BO39,BQ39,BS39,BU39)</f>
        <v>76</v>
      </c>
      <c r="Q39" s="143"/>
      <c r="R39" s="21">
        <v>4</v>
      </c>
      <c r="S39" s="22">
        <v>2</v>
      </c>
      <c r="T39" s="36">
        <v>4</v>
      </c>
      <c r="U39" s="35">
        <v>1</v>
      </c>
      <c r="V39" s="21">
        <v>1</v>
      </c>
      <c r="W39" s="22">
        <v>4</v>
      </c>
      <c r="X39" s="36">
        <v>4</v>
      </c>
      <c r="Y39" s="35">
        <v>1</v>
      </c>
      <c r="Z39" s="21">
        <v>2</v>
      </c>
      <c r="AA39" s="22">
        <v>4</v>
      </c>
      <c r="AB39" s="36">
        <v>2</v>
      </c>
      <c r="AC39" s="35">
        <v>4</v>
      </c>
      <c r="AD39" s="21">
        <v>3</v>
      </c>
      <c r="AE39" s="22">
        <v>3</v>
      </c>
      <c r="AF39" s="21">
        <v>3</v>
      </c>
      <c r="AG39" s="22">
        <v>3</v>
      </c>
      <c r="AH39" s="36">
        <v>2</v>
      </c>
      <c r="AI39" s="35">
        <v>4</v>
      </c>
      <c r="AJ39" s="21">
        <v>3</v>
      </c>
      <c r="AK39" s="22">
        <v>3</v>
      </c>
      <c r="AL39" s="36">
        <v>4</v>
      </c>
      <c r="AM39" s="35">
        <v>1</v>
      </c>
      <c r="AN39" s="21">
        <v>3</v>
      </c>
      <c r="AO39" s="22">
        <v>3</v>
      </c>
      <c r="AP39" s="25">
        <v>4</v>
      </c>
      <c r="AQ39" s="39">
        <v>1</v>
      </c>
      <c r="AR39" s="25">
        <v>4</v>
      </c>
      <c r="AS39" s="39">
        <v>2</v>
      </c>
      <c r="AT39" s="18">
        <v>0</v>
      </c>
      <c r="AU39" s="17">
        <v>4</v>
      </c>
      <c r="AV39" s="36">
        <v>4</v>
      </c>
      <c r="AW39" s="35">
        <v>1</v>
      </c>
      <c r="AX39" s="23"/>
      <c r="AY39" s="24"/>
      <c r="AZ39" s="18">
        <v>3</v>
      </c>
      <c r="BA39" s="17">
        <v>3</v>
      </c>
      <c r="BB39" s="18">
        <v>1</v>
      </c>
      <c r="BC39" s="17">
        <v>4</v>
      </c>
      <c r="BD39" s="18">
        <v>1</v>
      </c>
      <c r="BE39" s="17">
        <v>4</v>
      </c>
      <c r="BF39" s="36">
        <v>3</v>
      </c>
      <c r="BG39" s="35">
        <v>3</v>
      </c>
      <c r="BH39" s="18">
        <v>1</v>
      </c>
      <c r="BI39" s="17">
        <v>4</v>
      </c>
      <c r="BJ39" s="18">
        <v>0</v>
      </c>
      <c r="BK39" s="17">
        <v>4</v>
      </c>
      <c r="BL39" s="18">
        <v>2</v>
      </c>
      <c r="BM39" s="17">
        <v>4</v>
      </c>
      <c r="BN39" s="36">
        <v>4</v>
      </c>
      <c r="BO39" s="35">
        <v>0</v>
      </c>
      <c r="BP39" s="36">
        <v>1</v>
      </c>
      <c r="BQ39" s="35">
        <v>4</v>
      </c>
      <c r="BR39" s="36">
        <v>3</v>
      </c>
      <c r="BS39" s="35">
        <v>3</v>
      </c>
      <c r="BT39" s="36">
        <v>4</v>
      </c>
      <c r="BU39" s="35">
        <v>2</v>
      </c>
      <c r="BV39" s="243"/>
      <c r="BW39" s="1"/>
      <c r="BX39" s="150"/>
      <c r="BY39" s="153"/>
      <c r="BZ39" s="21"/>
      <c r="CA39" s="22"/>
      <c r="CB39" s="21"/>
      <c r="CC39" s="22"/>
      <c r="CD39" s="23"/>
      <c r="CE39" s="24"/>
      <c r="CF39" s="21"/>
      <c r="CG39" s="22"/>
      <c r="CH39" s="21"/>
      <c r="CI39" s="22"/>
      <c r="CJ39" s="21"/>
      <c r="CK39" s="22"/>
      <c r="CL39" s="150"/>
      <c r="CM39" s="153"/>
      <c r="CN39" s="1"/>
      <c r="CO39" s="129"/>
      <c r="CP39" s="129"/>
      <c r="CQ39" s="129"/>
      <c r="CR39" s="129"/>
      <c r="CS39" s="129"/>
      <c r="CT39" s="129"/>
      <c r="CU39" s="129"/>
      <c r="CV39" s="129"/>
      <c r="CW39" s="130"/>
      <c r="CX39" s="130"/>
      <c r="CY39" s="129"/>
      <c r="CZ39" s="129"/>
      <c r="DA39" s="129"/>
      <c r="DB39" s="129"/>
      <c r="DC39" s="129"/>
      <c r="DD39" s="129"/>
      <c r="DE39" s="126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</row>
    <row r="40" spans="1:150" x14ac:dyDescent="0.25">
      <c r="A40" s="150" t="s">
        <v>66</v>
      </c>
      <c r="B40" s="158" t="s">
        <v>198</v>
      </c>
      <c r="C40" s="233" t="s">
        <v>193</v>
      </c>
      <c r="D40" s="209"/>
      <c r="E40" s="146">
        <f t="shared" ref="E40" si="65">IF(G40="",0,IF(F40+G40&lt;1000,1000,F40+G40))</f>
        <v>1232.3800000000001</v>
      </c>
      <c r="F40" s="154">
        <f>IF(I40&gt;150,IF(H40&gt;=65,0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(15+50)%)*10),IF(I40&lt;-150,IF(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&lt;1,0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,SUM(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-(COUNT(R40:AS40))*2*((G40-IF(SUM($G$6:$G$33)=0,0,(SUM($G$6:$G$33)/(COUNT($G$6:$G$33)))))/10+50)%)*10))</f>
        <v>26.380000000000035</v>
      </c>
      <c r="G40" s="148">
        <v>1206</v>
      </c>
      <c r="H40" s="144">
        <f t="shared" ref="H40" si="66">IF(COUNT(R40:AS40)=0,0,SUM(IF(R41=4,2,IF(R41=3,1,0))+IF(T41=4,2,IF(T41=3,1,0))+IF(V41=4,2,IF(V41=3,1,0))+IF(X41=4,2,IF(X41=3,1,0))+IF(Z41=4,2,IF(Z41=3,1,0))+IF(AB41=4,2,IF(AB41=3,1,0))+IF(AD41=4,2,IF(AD41=3,1,0))+IF(AF41=4,2,IF(AF41=3,1,0))+IF(AH41=4,2,IF(AH41=3,1,0))+IF(AJ41=4,2,IF(AJ41=3,1,0))+IF(AL41=4,2,IF(AL41=3,1,0))+IF(AN41=4,2,IF(AN41=3,1,0))+IF(AP41=4,2,IF(AP41=3,1,0))+IF(AR41=4,2,IF(AR41=3,1,0)))/((COUNT(R40:AS40))*2)%)</f>
        <v>60.714285714285708</v>
      </c>
      <c r="I40" s="146">
        <f t="shared" ref="I40" si="67">IF(G40="",0,G40-IF(SUM($G$6:$G$33)=0,0,(SUM($G$6:$G$33)/(COUNT($G$6:$G$33)))))</f>
        <v>12.928571428571331</v>
      </c>
      <c r="J40" s="146">
        <f>IF(G40=0,0,(SUM($G$6:$G$61)-G40)/(COUNT($G$6:$G$61)-1))</f>
        <v>1208.2962962962963</v>
      </c>
      <c r="K40" s="148">
        <f>SUM(AT40:BU40)</f>
        <v>14</v>
      </c>
      <c r="L40" s="148">
        <f t="shared" ref="L40" si="68">SUM(R40:AS40)</f>
        <v>24</v>
      </c>
      <c r="M40" s="244">
        <f>SUM(L40+K40)</f>
        <v>38</v>
      </c>
      <c r="N40" s="238">
        <v>12</v>
      </c>
      <c r="O40" s="140">
        <f>IF(O41+P41&lt;1,0,SUM(O41/P41))</f>
        <v>1.0135135135135136</v>
      </c>
      <c r="P40" s="141"/>
      <c r="Q40" s="142">
        <f>DF62</f>
        <v>462.5</v>
      </c>
      <c r="R40" s="155">
        <f>IF(R41+S41=0,"",IF(R41=4,3,IF(R41=3,1,0)))</f>
        <v>1</v>
      </c>
      <c r="S40" s="155"/>
      <c r="T40" s="182">
        <f>IF(T41+U41=0,"",IF(T41=4,3,IF(T41=3,1,0)))</f>
        <v>3</v>
      </c>
      <c r="U40" s="182"/>
      <c r="V40" s="155">
        <f>IF(V41+W41=0,"",IF(V41=4,3,IF(V41=3,1,0)))</f>
        <v>0</v>
      </c>
      <c r="W40" s="155"/>
      <c r="X40" s="182">
        <f>IF(X41+Y41=0,"",IF(X41=4,3,IF(X41=3,1,0)))</f>
        <v>3</v>
      </c>
      <c r="Y40" s="182"/>
      <c r="Z40" s="155">
        <f>IF(Z41+AA41=0,"",IF(Z41=4,3,IF(Z41=3,1,0)))</f>
        <v>1</v>
      </c>
      <c r="AA40" s="155"/>
      <c r="AB40" s="182">
        <f>IF(AB41+AC41=0,"",IF(AB41=4,3,IF(AB41=3,1,0)))</f>
        <v>0</v>
      </c>
      <c r="AC40" s="182"/>
      <c r="AD40" s="155">
        <f>IF(AD41+AE41=0,"",IF(AD41=4,3,IF(AD41=3,1,0)))</f>
        <v>0</v>
      </c>
      <c r="AE40" s="155"/>
      <c r="AF40" s="155">
        <f>IF(AF41+AG41=0,"",IF(AF41=4,3,IF(AF41=3,1,0)))</f>
        <v>3</v>
      </c>
      <c r="AG40" s="155"/>
      <c r="AH40" s="182">
        <f>IF(AH41+AI41=0,"",IF(AH41=4,3,IF(AH41=3,1,0)))</f>
        <v>3</v>
      </c>
      <c r="AI40" s="182"/>
      <c r="AJ40" s="155">
        <f>IF(AJ41+AK41=0,"",IF(AJ41=4,3,IF(AJ41=3,1,0)))</f>
        <v>1</v>
      </c>
      <c r="AK40" s="155"/>
      <c r="AL40" s="182">
        <f>IF(AL41+AM41=0,"",IF(AL41=4,3,IF(AL41=3,1,0)))</f>
        <v>3</v>
      </c>
      <c r="AM40" s="182"/>
      <c r="AN40" s="155">
        <f>IF(AN41+AO41=0,"",IF(AN41=4,3,IF(AN41=3,1,0)))</f>
        <v>0</v>
      </c>
      <c r="AO40" s="155"/>
      <c r="AP40" s="246">
        <f>IF(AP41+AQ41=0,"",IF(AP41=4,3,IF(AP41=3,1,0)))</f>
        <v>3</v>
      </c>
      <c r="AQ40" s="246"/>
      <c r="AR40" s="246">
        <f>IF(AR41+AS41=0,"",IF(AR41=4,3,IF(AR41=3,1,0)))</f>
        <v>3</v>
      </c>
      <c r="AS40" s="246"/>
      <c r="AT40" s="155">
        <f>IF(AT41+AU41=0,"",IF(AT41=4,3,IF(AT41=3,1,0)))</f>
        <v>1</v>
      </c>
      <c r="AU40" s="155"/>
      <c r="AV40" s="182">
        <f>IF(AV41+AW41=0,"",IF(AV41=4,3,IF(AV41=3,1,0)))</f>
        <v>1</v>
      </c>
      <c r="AW40" s="182"/>
      <c r="AX40" s="182">
        <f>IF(AX41+AY41=0,"",IF(AX41=4,3,IF(AX41=3,1,0)))</f>
        <v>1</v>
      </c>
      <c r="AY40" s="182"/>
      <c r="AZ40" s="156" t="s">
        <v>27</v>
      </c>
      <c r="BA40" s="157"/>
      <c r="BB40" s="155">
        <f>IF(BB41+BC41=0,"",IF(BB41=4,3,IF(BB41=3,1,0)))</f>
        <v>0</v>
      </c>
      <c r="BC40" s="155"/>
      <c r="BD40" s="155">
        <f>IF(BD41+BE41=0,"",IF(BD41=4,3,IF(BD41=3,1,0)))</f>
        <v>1</v>
      </c>
      <c r="BE40" s="155"/>
      <c r="BF40" s="182">
        <f>IF(BF41+BG41=0,"",IF(BF41=4,3,IF(BF41=3,1,0)))</f>
        <v>0</v>
      </c>
      <c r="BG40" s="182"/>
      <c r="BH40" s="155">
        <f>IF(BH41+BI41=0,"",IF(BH41=4,3,IF(BH41=3,1,0)))</f>
        <v>3</v>
      </c>
      <c r="BI40" s="155"/>
      <c r="BJ40" s="155">
        <f>IF(BJ41+BK41=0,"",IF(BJ41=4,3,IF(BJ41=3,1,0)))</f>
        <v>0</v>
      </c>
      <c r="BK40" s="155"/>
      <c r="BL40" s="155">
        <f>IF(BL41+BM41=0,"",IF(BL41=4,3,IF(BL41=3,1,0)))</f>
        <v>1</v>
      </c>
      <c r="BM40" s="155"/>
      <c r="BN40" s="182">
        <f>IF(BN41+BO41=0,"",IF(BN41=4,3,IF(BN41=3,1,0)))</f>
        <v>3</v>
      </c>
      <c r="BO40" s="182"/>
      <c r="BP40" s="182">
        <f>IF(BP41+BQ41=0,"",IF(BP41=4,3,IF(BP41=3,1,0)))</f>
        <v>1</v>
      </c>
      <c r="BQ40" s="182"/>
      <c r="BR40" s="182">
        <f>IF(BR41+BS41=0,"",IF(BR41=4,3,IF(BR41=3,1,0)))</f>
        <v>1</v>
      </c>
      <c r="BS40" s="182"/>
      <c r="BT40" s="182">
        <f>IF(BT41+BU41=0,"",IF(BT41=4,3,IF(BT41=3,1,0)))</f>
        <v>1</v>
      </c>
      <c r="BU40" s="182"/>
      <c r="BV40" s="243">
        <v>12</v>
      </c>
      <c r="BW40" s="1"/>
      <c r="BX40" s="150">
        <v>4</v>
      </c>
      <c r="BY40" s="153"/>
      <c r="BZ40" s="163" t="str">
        <f>IF(BZ41+CA41=0,"",IF(BZ41=4,3,IF(BZ41=3,1,0)))</f>
        <v/>
      </c>
      <c r="CA40" s="163"/>
      <c r="CB40" s="163" t="str">
        <f>IF(CB41+CC41=0,"",IF(CB41=4,3,IF(CB41=3,1,0)))</f>
        <v/>
      </c>
      <c r="CC40" s="163"/>
      <c r="CD40" s="163" t="str">
        <f>IF(CD41+CE41=0,"",IF(CD41=4,3,IF(CD41=3,1,0)))</f>
        <v/>
      </c>
      <c r="CE40" s="163"/>
      <c r="CF40" s="10" t="s">
        <v>27</v>
      </c>
      <c r="CG40" s="11"/>
      <c r="CH40" s="163" t="str">
        <f>IF(CH41+CI41=0,"",IF(CH41=4,3,IF(CH41=3,1,0)))</f>
        <v/>
      </c>
      <c r="CI40" s="163"/>
      <c r="CJ40" s="163" t="str">
        <f>IF(CJ41+CK41=0,"",IF(CJ41=4,3,IF(CJ41=3,1,0)))</f>
        <v/>
      </c>
      <c r="CK40" s="163"/>
      <c r="CL40" s="150">
        <f t="shared" ref="CL40" si="69">SUM(BZ40:CK40)</f>
        <v>0</v>
      </c>
      <c r="CM40" s="153"/>
      <c r="CN40" s="1"/>
      <c r="CO40" s="129">
        <f>IF($R40=1,$M40/2)+IF($R40=0,$M40)</f>
        <v>19</v>
      </c>
      <c r="CP40" s="129">
        <f>IF($T40=1,$M40/2)+IF($T40=0,$M40)</f>
        <v>0</v>
      </c>
      <c r="CQ40" s="129">
        <f>IF($V40=1,$M40/2)+IF($V40=0,$M40)</f>
        <v>38</v>
      </c>
      <c r="CR40" s="129">
        <f>IF($X40=1,$M40/2)+IF($X40=0,$M40)</f>
        <v>0</v>
      </c>
      <c r="CS40" s="129">
        <f>IF($Z40=1,$M40/2)+IF($Z40=0,$M40)</f>
        <v>19</v>
      </c>
      <c r="CT40" s="129">
        <f>IF($AB40=1,$M40/2)+IF($AB40=0,$M40)</f>
        <v>38</v>
      </c>
      <c r="CU40" s="129">
        <f>IF($AD40=1,$M40/2)+IF($AD40=0,$M40)</f>
        <v>38</v>
      </c>
      <c r="CV40" s="129">
        <f>IF($AF40=1,$M40/2)+IF($AF40=0,$M40)</f>
        <v>0</v>
      </c>
      <c r="CW40" s="130">
        <f>IF($AH40=1,$M40/2)+IF($AH40=0,$M40)</f>
        <v>0</v>
      </c>
      <c r="CX40" s="130">
        <f>IF($AJ40=1,$M40/2)+IF($AJ40=0,$M40)</f>
        <v>19</v>
      </c>
      <c r="CY40" s="129">
        <f>IF($AL40=1,$M40/2)+IF($AL40=0,$M40)</f>
        <v>0</v>
      </c>
      <c r="CZ40" s="129">
        <f>IF($AN40=1,$M40/2)+IF($AN40=0,$M40)</f>
        <v>38</v>
      </c>
      <c r="DA40" s="129">
        <f>IF($AP40=1,$M40/2)+IF($AP40=0,$M40)</f>
        <v>0</v>
      </c>
      <c r="DB40" s="129">
        <f>IF($AR40=1,$M40/2)+IF($AR40=0,$M40)</f>
        <v>0</v>
      </c>
      <c r="DC40" s="129">
        <f>IF($AT40=1,$M40/2)+IF($AT40=0,$M40)</f>
        <v>19</v>
      </c>
      <c r="DD40" s="129">
        <f>IF($AV40=1,$M40/2)+IF($AV40=0,$M40)</f>
        <v>19</v>
      </c>
      <c r="DE40" s="129">
        <f>IF($AX40=1,$M40/2)+IF($AX40=0,$M40)</f>
        <v>19</v>
      </c>
      <c r="DF40" s="126"/>
      <c r="DG40" s="129">
        <f>IF($BB40=1,$M40/2)+IF($BB40=0,$M40)</f>
        <v>38</v>
      </c>
      <c r="DH40" s="129">
        <f>IF($BD40=1,$M40/2)+IF($BD40=0,$M40)</f>
        <v>19</v>
      </c>
      <c r="DI40" s="129">
        <f>IF($BF40=1,$M40/2)+IF($BF40=0,$M40)</f>
        <v>38</v>
      </c>
      <c r="DJ40" s="129">
        <f>IF($BH40=1,$M40/2)+IF($BH40=0,$M40)</f>
        <v>0</v>
      </c>
      <c r="DK40" s="129">
        <f>IF($BJ40=1,$M40/2)+IF($BJ40=0,$M40)</f>
        <v>38</v>
      </c>
      <c r="DL40" s="129">
        <f>IF($BL40=1,$M40/2)+IF($BL40=0,$M40)</f>
        <v>19</v>
      </c>
      <c r="DM40" s="129">
        <f>IF($BN40=1,$M40/2)+IF($BN40=0,$M40)</f>
        <v>0</v>
      </c>
      <c r="DN40" s="129">
        <f>IF($BP40=1,$M40/2)+IF($BP40=0,$M40)</f>
        <v>19</v>
      </c>
      <c r="DO40" s="129">
        <f>IF($BR40=1,$M40/2)+IF($BR40=0,$M40)</f>
        <v>19</v>
      </c>
      <c r="DP40" s="129">
        <f>IF($BT40=1,$M40/2)+IF($BT40=0,$M40)</f>
        <v>19</v>
      </c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</row>
    <row r="41" spans="1:150" x14ac:dyDescent="0.25">
      <c r="A41" s="150"/>
      <c r="B41" s="158"/>
      <c r="C41" s="233"/>
      <c r="D41" s="209"/>
      <c r="E41" s="147"/>
      <c r="F41" s="147"/>
      <c r="G41" s="149"/>
      <c r="H41" s="145"/>
      <c r="I41" s="147"/>
      <c r="J41" s="147"/>
      <c r="K41" s="149"/>
      <c r="L41" s="149"/>
      <c r="M41" s="245"/>
      <c r="N41" s="239"/>
      <c r="O41" s="25">
        <f>SUM(R41,T41,V41,X41,Z41,AB41,AD41,AF41,AH41,AJ41,AL41,AN41,AP41,AR41,AT41,AV41,AX41,AZ41,BB41,BD41,BF41,BH41,BJ41,BL41,BN41,BP41,BR41,BT41)</f>
        <v>75</v>
      </c>
      <c r="P41" s="26">
        <f>SUM(S41,U41,W41,Y41,AA41,AC41,AE41,AG41,AI41,AK41,AM41,AO41,AQ41,AS41,AU41,AW41,AY41,BA41,BC41,BE41,BG41,BI41,BK41,BM41,BO41,BQ41,BS41,BU41)</f>
        <v>74</v>
      </c>
      <c r="Q41" s="143"/>
      <c r="R41" s="19">
        <v>3</v>
      </c>
      <c r="S41" s="20">
        <v>3</v>
      </c>
      <c r="T41" s="36">
        <v>4</v>
      </c>
      <c r="U41" s="35">
        <v>1</v>
      </c>
      <c r="V41" s="19">
        <v>0</v>
      </c>
      <c r="W41" s="20">
        <v>4</v>
      </c>
      <c r="X41" s="36">
        <v>4</v>
      </c>
      <c r="Y41" s="35">
        <v>2</v>
      </c>
      <c r="Z41" s="19">
        <v>3</v>
      </c>
      <c r="AA41" s="20">
        <v>3</v>
      </c>
      <c r="AB41" s="36">
        <v>2</v>
      </c>
      <c r="AC41" s="35">
        <v>4</v>
      </c>
      <c r="AD41" s="19">
        <v>1</v>
      </c>
      <c r="AE41" s="20">
        <v>4</v>
      </c>
      <c r="AF41" s="19">
        <v>4</v>
      </c>
      <c r="AG41" s="20">
        <v>2</v>
      </c>
      <c r="AH41" s="36">
        <v>4</v>
      </c>
      <c r="AI41" s="35">
        <v>0</v>
      </c>
      <c r="AJ41" s="19">
        <v>3</v>
      </c>
      <c r="AK41" s="20">
        <v>3</v>
      </c>
      <c r="AL41" s="36">
        <v>4</v>
      </c>
      <c r="AM41" s="35">
        <v>1</v>
      </c>
      <c r="AN41" s="19">
        <v>2</v>
      </c>
      <c r="AO41" s="20">
        <v>4</v>
      </c>
      <c r="AP41" s="25">
        <v>4</v>
      </c>
      <c r="AQ41" s="39">
        <v>1</v>
      </c>
      <c r="AR41" s="25">
        <v>4</v>
      </c>
      <c r="AS41" s="39">
        <v>2</v>
      </c>
      <c r="AT41" s="19">
        <v>3</v>
      </c>
      <c r="AU41" s="20">
        <v>3</v>
      </c>
      <c r="AV41" s="36">
        <v>3</v>
      </c>
      <c r="AW41" s="35">
        <v>3</v>
      </c>
      <c r="AX41" s="36">
        <v>3</v>
      </c>
      <c r="AY41" s="35">
        <v>3</v>
      </c>
      <c r="AZ41" s="14"/>
      <c r="BA41" s="15"/>
      <c r="BB41" s="19">
        <v>0</v>
      </c>
      <c r="BC41" s="20">
        <v>4</v>
      </c>
      <c r="BD41" s="19">
        <v>3</v>
      </c>
      <c r="BE41" s="20">
        <v>3</v>
      </c>
      <c r="BF41" s="36">
        <v>0</v>
      </c>
      <c r="BG41" s="35">
        <v>4</v>
      </c>
      <c r="BH41" s="19">
        <v>4</v>
      </c>
      <c r="BI41" s="20">
        <v>2</v>
      </c>
      <c r="BJ41" s="19">
        <v>1</v>
      </c>
      <c r="BK41" s="20">
        <v>4</v>
      </c>
      <c r="BL41" s="19">
        <v>3</v>
      </c>
      <c r="BM41" s="20">
        <v>3</v>
      </c>
      <c r="BN41" s="36">
        <v>4</v>
      </c>
      <c r="BO41" s="35">
        <v>2</v>
      </c>
      <c r="BP41" s="36">
        <v>3</v>
      </c>
      <c r="BQ41" s="35">
        <v>3</v>
      </c>
      <c r="BR41" s="36">
        <v>3</v>
      </c>
      <c r="BS41" s="35">
        <v>3</v>
      </c>
      <c r="BT41" s="36">
        <v>3</v>
      </c>
      <c r="BU41" s="35">
        <v>3</v>
      </c>
      <c r="BV41" s="243"/>
      <c r="BW41" s="1"/>
      <c r="BX41" s="150"/>
      <c r="BY41" s="153"/>
      <c r="BZ41" s="21"/>
      <c r="CA41" s="22"/>
      <c r="CB41" s="21"/>
      <c r="CC41" s="22"/>
      <c r="CD41" s="21"/>
      <c r="CE41" s="22"/>
      <c r="CF41" s="23"/>
      <c r="CG41" s="24"/>
      <c r="CH41" s="21"/>
      <c r="CI41" s="22"/>
      <c r="CJ41" s="21"/>
      <c r="CK41" s="22"/>
      <c r="CL41" s="150"/>
      <c r="CM41" s="153"/>
      <c r="CN41" s="1"/>
      <c r="CO41" s="129"/>
      <c r="CP41" s="129"/>
      <c r="CQ41" s="129"/>
      <c r="CR41" s="129"/>
      <c r="CS41" s="129"/>
      <c r="CT41" s="129"/>
      <c r="CU41" s="129"/>
      <c r="CV41" s="129"/>
      <c r="CW41" s="130"/>
      <c r="CX41" s="130"/>
      <c r="CY41" s="129"/>
      <c r="CZ41" s="129"/>
      <c r="DA41" s="129"/>
      <c r="DB41" s="129"/>
      <c r="DC41" s="129"/>
      <c r="DD41" s="129"/>
      <c r="DE41" s="129"/>
      <c r="DF41" s="126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</row>
    <row r="42" spans="1:150" x14ac:dyDescent="0.25">
      <c r="A42" s="150" t="s">
        <v>69</v>
      </c>
      <c r="B42" s="162" t="s">
        <v>199</v>
      </c>
      <c r="C42" s="233" t="s">
        <v>200</v>
      </c>
      <c r="D42" s="209"/>
      <c r="E42" s="146">
        <f t="shared" ref="E42" si="70">IF(G42="",0,IF(F42+G42&lt;1000,1000,F42+G42))</f>
        <v>1305.82</v>
      </c>
      <c r="F42" s="154">
        <f>IF(I42&gt;150,IF(H42&gt;=65,0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(15+50)%)*10),IF(I42&lt;-150,IF(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&lt;1,0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,SUM(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-(COUNT(R42:AS42))*2*((G42-IF(SUM($G$6:$G$33)=0,0,(SUM($G$6:$G$33)/(COUNT($G$6:$G$33)))))/10+50)%)*10))</f>
        <v>-2.1799999999999997</v>
      </c>
      <c r="G42" s="148">
        <v>1308</v>
      </c>
      <c r="H42" s="144">
        <f t="shared" ref="H42" si="71">IF(COUNT(R42:AS42)=0,0,SUM(IF(R43=4,2,IF(R43=3,1,0))+IF(T43=4,2,IF(T43=3,1,0))+IF(V43=4,2,IF(V43=3,1,0))+IF(X43=4,2,IF(X43=3,1,0))+IF(Z43=4,2,IF(Z43=3,1,0))+IF(AB43=4,2,IF(AB43=3,1,0))+IF(AD43=4,2,IF(AD43=3,1,0))+IF(AF43=4,2,IF(AF43=3,1,0))+IF(AH43=4,2,IF(AH43=3,1,0))+IF(AJ43=4,2,IF(AJ43=3,1,0))+IF(AL43=4,2,IF(AL43=3,1,0))+IF(AN43=4,2,IF(AN43=3,1,0))+IF(AP43=4,2,IF(AP43=3,1,0))+IF(AR43=4,2,IF(AR43=3,1,0)))/((COUNT(R42:AS42))*2)%)</f>
        <v>60.714285714285708</v>
      </c>
      <c r="I42" s="146">
        <f t="shared" ref="I42" si="72">IF(G42="",0,G42-IF(SUM($G$6:$G$33)=0,0,(SUM($G$6:$G$33)/(COUNT($G$6:$G$33)))))</f>
        <v>114.92857142857133</v>
      </c>
      <c r="J42" s="146">
        <f>IF(G42=0,0,(SUM($G$6:$G$61)-G42)/(COUNT($G$6:$G$61)-1))</f>
        <v>1204.5185185185185</v>
      </c>
      <c r="K42" s="148">
        <f>SUM(AT42:BU42)</f>
        <v>26</v>
      </c>
      <c r="L42" s="148">
        <f t="shared" ref="L42" si="73">SUM(R42:AS42)</f>
        <v>21</v>
      </c>
      <c r="M42" s="244">
        <f>SUM(L42+K42)</f>
        <v>47</v>
      </c>
      <c r="N42" s="238">
        <v>6</v>
      </c>
      <c r="O42" s="140">
        <f>IF(O43+P43&lt;1,0,SUM(O43/P43))</f>
        <v>1.4193548387096775</v>
      </c>
      <c r="P42" s="141"/>
      <c r="Q42" s="142">
        <f>DG62</f>
        <v>634.5</v>
      </c>
      <c r="R42" s="155">
        <f>IF(R43+S43=0,"",IF(R43=4,3,IF(R43=3,1,0)))</f>
        <v>1</v>
      </c>
      <c r="S42" s="155"/>
      <c r="T42" s="182">
        <f>IF(T43+U43=0,"",IF(T43=4,3,IF(T43=3,1,0)))</f>
        <v>1</v>
      </c>
      <c r="U42" s="182"/>
      <c r="V42" s="155">
        <f>IF(V43+W43=0,"",IF(V43=4,3,IF(V43=3,1,0)))</f>
        <v>0</v>
      </c>
      <c r="W42" s="155"/>
      <c r="X42" s="182">
        <f>IF(X43+Y43=0,"",IF(X43=4,3,IF(X43=3,1,0)))</f>
        <v>1</v>
      </c>
      <c r="Y42" s="182"/>
      <c r="Z42" s="155">
        <f>IF(Z43+AA43=0,"",IF(Z43=4,3,IF(Z43=3,1,0)))</f>
        <v>1</v>
      </c>
      <c r="AA42" s="155"/>
      <c r="AB42" s="182">
        <f>IF(AB43+AC43=0,"",IF(AB43=4,3,IF(AB43=3,1,0)))</f>
        <v>3</v>
      </c>
      <c r="AC42" s="182"/>
      <c r="AD42" s="155">
        <f>IF(AD43+AE43=0,"",IF(AD43=4,3,IF(AD43=3,1,0)))</f>
        <v>1</v>
      </c>
      <c r="AE42" s="155"/>
      <c r="AF42" s="155">
        <f>IF(AF43+AG43=0,"",IF(AF43=4,3,IF(AF43=3,1,0)))</f>
        <v>1</v>
      </c>
      <c r="AG42" s="155"/>
      <c r="AH42" s="182">
        <f>IF(AH43+AI43=0,"",IF(AH43=4,3,IF(AH43=3,1,0)))</f>
        <v>3</v>
      </c>
      <c r="AI42" s="182"/>
      <c r="AJ42" s="155">
        <f>IF(AJ43+AK43=0,"",IF(AJ43=4,3,IF(AJ43=3,1,0)))</f>
        <v>1</v>
      </c>
      <c r="AK42" s="155"/>
      <c r="AL42" s="182">
        <f>IF(AL43+AM43=0,"",IF(AL43=4,3,IF(AL43=3,1,0)))</f>
        <v>3</v>
      </c>
      <c r="AM42" s="182"/>
      <c r="AN42" s="155">
        <f>IF(AN43+AO43=0,"",IF(AN43=4,3,IF(AN43=3,1,0)))</f>
        <v>1</v>
      </c>
      <c r="AO42" s="155"/>
      <c r="AP42" s="246">
        <f>IF(AP43+AQ43=0,"",IF(AP43=4,3,IF(AP43=3,1,0)))</f>
        <v>3</v>
      </c>
      <c r="AQ42" s="246"/>
      <c r="AR42" s="246">
        <f>IF(AR43+AS43=0,"",IF(AR43=4,3,IF(AR43=3,1,0)))</f>
        <v>1</v>
      </c>
      <c r="AS42" s="246"/>
      <c r="AT42" s="155">
        <f>IF(AT43+AU43=0,"",IF(AT43=4,3,IF(AT43=3,1,0)))</f>
        <v>1</v>
      </c>
      <c r="AU42" s="155"/>
      <c r="AV42" s="182">
        <f>IF(AV43+AW43=0,"",IF(AV43=4,3,IF(AV43=3,1,0)))</f>
        <v>1</v>
      </c>
      <c r="AW42" s="182"/>
      <c r="AX42" s="182">
        <f>IF(AX43+AY43=0,"",IF(AX43=4,3,IF(AX43=3,1,0)))</f>
        <v>3</v>
      </c>
      <c r="AY42" s="182"/>
      <c r="AZ42" s="155">
        <f>IF(AZ43+BA43=0,"",IF(AZ43=4,3,IF(AZ43=3,1,0)))</f>
        <v>3</v>
      </c>
      <c r="BA42" s="155"/>
      <c r="BB42" s="156" t="s">
        <v>27</v>
      </c>
      <c r="BC42" s="157"/>
      <c r="BD42" s="155">
        <f>IF(BD43+BE43=0,"",IF(BD43=4,3,IF(BD43=3,1,0)))</f>
        <v>3</v>
      </c>
      <c r="BE42" s="155"/>
      <c r="BF42" s="182">
        <f>IF(BF43+BG43=0,"",IF(BF43=4,3,IF(BF43=3,1,0)))</f>
        <v>3</v>
      </c>
      <c r="BG42" s="182"/>
      <c r="BH42" s="155">
        <f>IF(BH43+BI43=0,"",IF(BH43=4,3,IF(BH43=3,1,0)))</f>
        <v>1</v>
      </c>
      <c r="BI42" s="155"/>
      <c r="BJ42" s="155">
        <f>IF(BJ43+BK43=0,"",IF(BJ43=4,3,IF(BJ43=3,1,0)))</f>
        <v>1</v>
      </c>
      <c r="BK42" s="155"/>
      <c r="BL42" s="155">
        <f>IF(BL43+BM43=0,"",IF(BL43=4,3,IF(BL43=3,1,0)))</f>
        <v>3</v>
      </c>
      <c r="BM42" s="155"/>
      <c r="BN42" s="182">
        <f>IF(BN43+BO43=0,"",IF(BN43=4,3,IF(BN43=3,1,0)))</f>
        <v>3</v>
      </c>
      <c r="BO42" s="182"/>
      <c r="BP42" s="182">
        <f>IF(BP43+BQ43=0,"",IF(BP43=4,3,IF(BP43=3,1,0)))</f>
        <v>0</v>
      </c>
      <c r="BQ42" s="182"/>
      <c r="BR42" s="182">
        <f>IF(BR43+BS43=0,"",IF(BR43=4,3,IF(BR43=3,1,0)))</f>
        <v>1</v>
      </c>
      <c r="BS42" s="182"/>
      <c r="BT42" s="182">
        <f>IF(BT43+BU43=0,"",IF(BT43=4,3,IF(BT43=3,1,0)))</f>
        <v>3</v>
      </c>
      <c r="BU42" s="182"/>
      <c r="BV42" s="243">
        <v>18</v>
      </c>
      <c r="BW42" s="1"/>
      <c r="BX42" s="150">
        <v>5</v>
      </c>
      <c r="BY42" s="153"/>
      <c r="BZ42" s="163" t="str">
        <f>IF(BZ43+CA43=0,"",IF(BZ43=4,3,IF(BZ43=3,1,0)))</f>
        <v/>
      </c>
      <c r="CA42" s="163"/>
      <c r="CB42" s="163" t="str">
        <f>IF(CB43+CC43=0,"",IF(CB43=4,3,IF(CB43=3,1,0)))</f>
        <v/>
      </c>
      <c r="CC42" s="163"/>
      <c r="CD42" s="163" t="str">
        <f>IF(CD43+CE43=0,"",IF(CD43=4,3,IF(CD43=3,1,0)))</f>
        <v/>
      </c>
      <c r="CE42" s="163"/>
      <c r="CF42" s="163" t="str">
        <f>IF(CF43+CG43=0,"",IF(CF43=4,3,IF(CF43=3,1,0)))</f>
        <v/>
      </c>
      <c r="CG42" s="163"/>
      <c r="CH42" s="10" t="s">
        <v>27</v>
      </c>
      <c r="CI42" s="11"/>
      <c r="CJ42" s="163" t="str">
        <f>IF(CJ43+CK43=0,"",IF(CJ43=4,3,IF(CJ43=3,1,0)))</f>
        <v/>
      </c>
      <c r="CK42" s="163"/>
      <c r="CL42" s="150">
        <f t="shared" ref="CL42" si="74">SUM(BZ42:CK42)</f>
        <v>0</v>
      </c>
      <c r="CM42" s="153"/>
      <c r="CN42" s="1"/>
      <c r="CO42" s="129">
        <f>IF($R42=1,$M42/2)+IF($R42=0,$M42)</f>
        <v>23.5</v>
      </c>
      <c r="CP42" s="129">
        <f>IF($T42=1,$M42/2)+IF($T42=0,$M42)</f>
        <v>23.5</v>
      </c>
      <c r="CQ42" s="129">
        <f>IF($V42=1,$M42/2)+IF($V42=0,$M42)</f>
        <v>47</v>
      </c>
      <c r="CR42" s="129">
        <f>IF($X42=1,$M42/2)+IF($X42=0,$M42)</f>
        <v>23.5</v>
      </c>
      <c r="CS42" s="129">
        <f>IF($Z42=1,$M42/2)+IF($Z42=0,$M42)</f>
        <v>23.5</v>
      </c>
      <c r="CT42" s="129">
        <f>IF($AB42=1,$M42/2)+IF($AB42=0,$M42)</f>
        <v>0</v>
      </c>
      <c r="CU42" s="129">
        <f>IF($AD42=1,$M42/2)+IF($AD42=0,$M42)</f>
        <v>23.5</v>
      </c>
      <c r="CV42" s="129">
        <f>IF($AF42=1,$M42/2)+IF($AF42=0,$M42)</f>
        <v>23.5</v>
      </c>
      <c r="CW42" s="130">
        <f>IF($AH42=1,$M42/2)+IF($AH42=0,$M42)</f>
        <v>0</v>
      </c>
      <c r="CX42" s="130">
        <f>IF($AJ42=1,$M42/2)+IF($AJ42=0,$M42)</f>
        <v>23.5</v>
      </c>
      <c r="CY42" s="129">
        <f>IF($AL42=1,$M42/2)+IF($AL42=0,$M42)</f>
        <v>0</v>
      </c>
      <c r="CZ42" s="129">
        <f>IF($AN42=1,$M42/2)+IF($AN42=0,$M42)</f>
        <v>23.5</v>
      </c>
      <c r="DA42" s="129">
        <f>IF($AP42=1,$M42/2)+IF($AP42=0,$M42)</f>
        <v>0</v>
      </c>
      <c r="DB42" s="129">
        <f>IF($AR42=1,$M42/2)+IF($AR42=0,$M42)</f>
        <v>23.5</v>
      </c>
      <c r="DC42" s="129">
        <f>IF($AT42=1,$M42/2)+IF($AT42=0,$M42)</f>
        <v>23.5</v>
      </c>
      <c r="DD42" s="129">
        <f>IF($AV42=1,$M42/2)+IF($AV42=0,$M42)</f>
        <v>23.5</v>
      </c>
      <c r="DE42" s="129">
        <f>IF($AX42=1,$M42/2)+IF($AX42=0,$M42)</f>
        <v>0</v>
      </c>
      <c r="DF42" s="129">
        <f>IF($AZ42=1,$M42/2)+IF($AZ42=0,$M42)</f>
        <v>0</v>
      </c>
      <c r="DG42" s="126"/>
      <c r="DH42" s="129">
        <f>IF($BD42=1,$M42/2)+IF($BD42=0,$M42)</f>
        <v>0</v>
      </c>
      <c r="DI42" s="129">
        <f>IF($BF42=1,$M42/2)+IF($BF42=0,$M42)</f>
        <v>0</v>
      </c>
      <c r="DJ42" s="129">
        <f>IF($BH42=1,$M42/2)+IF($BH42=0,$M42)</f>
        <v>23.5</v>
      </c>
      <c r="DK42" s="129">
        <f>IF($BJ42=1,$M42/2)+IF($BJ42=0,$M42)</f>
        <v>23.5</v>
      </c>
      <c r="DL42" s="129">
        <f>IF($BL42=1,$M42/2)+IF($BL42=0,$M42)</f>
        <v>0</v>
      </c>
      <c r="DM42" s="129">
        <f>IF($BN42=1,$M42/2)+IF($BN42=0,$M42)</f>
        <v>0</v>
      </c>
      <c r="DN42" s="129">
        <f>IF($BP42=1,$M42/2)+IF($BP42=0,$M42)</f>
        <v>47</v>
      </c>
      <c r="DO42" s="129">
        <f>IF($BR42=1,$M42/2)+IF($BR42=0,$M42)</f>
        <v>23.5</v>
      </c>
      <c r="DP42" s="129">
        <f>IF($BT42=1,$M42/2)+IF($BT42=0,$M42)</f>
        <v>0</v>
      </c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</row>
    <row r="43" spans="1:150" x14ac:dyDescent="0.25">
      <c r="A43" s="150"/>
      <c r="B43" s="162"/>
      <c r="C43" s="233"/>
      <c r="D43" s="209"/>
      <c r="E43" s="147"/>
      <c r="F43" s="147"/>
      <c r="G43" s="149"/>
      <c r="H43" s="145"/>
      <c r="I43" s="147"/>
      <c r="J43" s="147"/>
      <c r="K43" s="149"/>
      <c r="L43" s="149"/>
      <c r="M43" s="245"/>
      <c r="N43" s="239"/>
      <c r="O43" s="25">
        <f>SUM(R43,T43,V43,X43,Z43,AB43,AD43,AF43,AH43,AJ43,AL43,AN43,AP43,AR43,AT43,AV43,AX43,AZ43,BB43,BD43,BF43,BH43,BJ43,BL43,BN43,BP43,BR43,BT43)</f>
        <v>88</v>
      </c>
      <c r="P43" s="26">
        <f>SUM(S43,U43,W43,Y43,AA43,AC43,AE43,AG43,AI43,AK43,AM43,AO43,AQ43,AS43,AU43,AW43,AY43,BA43,BC43,BE43,BG43,BI43,BK43,BM43,BO43,BQ43,BS43,BU43)</f>
        <v>62</v>
      </c>
      <c r="Q43" s="143"/>
      <c r="R43" s="19">
        <v>3</v>
      </c>
      <c r="S43" s="20">
        <v>3</v>
      </c>
      <c r="T43" s="36">
        <v>3</v>
      </c>
      <c r="U43" s="35">
        <v>3</v>
      </c>
      <c r="V43" s="19">
        <v>1</v>
      </c>
      <c r="W43" s="20">
        <v>4</v>
      </c>
      <c r="X43" s="36">
        <v>3</v>
      </c>
      <c r="Y43" s="35">
        <v>3</v>
      </c>
      <c r="Z43" s="19">
        <v>3</v>
      </c>
      <c r="AA43" s="20">
        <v>3</v>
      </c>
      <c r="AB43" s="36">
        <v>4</v>
      </c>
      <c r="AC43" s="35">
        <v>2</v>
      </c>
      <c r="AD43" s="19">
        <v>3</v>
      </c>
      <c r="AE43" s="20">
        <v>3</v>
      </c>
      <c r="AF43" s="19">
        <v>3</v>
      </c>
      <c r="AG43" s="20">
        <v>3</v>
      </c>
      <c r="AH43" s="36">
        <v>4</v>
      </c>
      <c r="AI43" s="35">
        <v>1</v>
      </c>
      <c r="AJ43" s="19">
        <v>3</v>
      </c>
      <c r="AK43" s="20">
        <v>3</v>
      </c>
      <c r="AL43" s="36">
        <v>4</v>
      </c>
      <c r="AM43" s="35">
        <v>2</v>
      </c>
      <c r="AN43" s="19">
        <v>3</v>
      </c>
      <c r="AO43" s="20">
        <v>3</v>
      </c>
      <c r="AP43" s="25">
        <v>4</v>
      </c>
      <c r="AQ43" s="39">
        <v>1</v>
      </c>
      <c r="AR43" s="25">
        <v>3</v>
      </c>
      <c r="AS43" s="39">
        <v>3</v>
      </c>
      <c r="AT43" s="19">
        <v>3</v>
      </c>
      <c r="AU43" s="20">
        <v>3</v>
      </c>
      <c r="AV43" s="36">
        <v>3</v>
      </c>
      <c r="AW43" s="35">
        <v>3</v>
      </c>
      <c r="AX43" s="36">
        <v>4</v>
      </c>
      <c r="AY43" s="35">
        <v>1</v>
      </c>
      <c r="AZ43" s="19">
        <v>4</v>
      </c>
      <c r="BA43" s="20">
        <v>0</v>
      </c>
      <c r="BB43" s="14"/>
      <c r="BC43" s="15"/>
      <c r="BD43" s="19">
        <v>4</v>
      </c>
      <c r="BE43" s="20">
        <v>1</v>
      </c>
      <c r="BF43" s="36">
        <v>4</v>
      </c>
      <c r="BG43" s="35">
        <v>0</v>
      </c>
      <c r="BH43" s="19">
        <v>3</v>
      </c>
      <c r="BI43" s="20">
        <v>3</v>
      </c>
      <c r="BJ43" s="19">
        <v>3</v>
      </c>
      <c r="BK43" s="20">
        <v>3</v>
      </c>
      <c r="BL43" s="19">
        <v>4</v>
      </c>
      <c r="BM43" s="20">
        <v>2</v>
      </c>
      <c r="BN43" s="36">
        <v>4</v>
      </c>
      <c r="BO43" s="35">
        <v>1</v>
      </c>
      <c r="BP43" s="36">
        <v>1</v>
      </c>
      <c r="BQ43" s="35">
        <v>4</v>
      </c>
      <c r="BR43" s="36">
        <v>3</v>
      </c>
      <c r="BS43" s="35">
        <v>3</v>
      </c>
      <c r="BT43" s="36">
        <v>4</v>
      </c>
      <c r="BU43" s="35">
        <v>1</v>
      </c>
      <c r="BV43" s="243"/>
      <c r="BW43" s="1"/>
      <c r="BX43" s="150"/>
      <c r="BY43" s="153"/>
      <c r="BZ43" s="21"/>
      <c r="CA43" s="22"/>
      <c r="CB43" s="21"/>
      <c r="CC43" s="22"/>
      <c r="CD43" s="21"/>
      <c r="CE43" s="22"/>
      <c r="CF43" s="21"/>
      <c r="CG43" s="22"/>
      <c r="CH43" s="23"/>
      <c r="CI43" s="24"/>
      <c r="CJ43" s="21"/>
      <c r="CK43" s="22"/>
      <c r="CL43" s="150"/>
      <c r="CM43" s="153"/>
      <c r="CN43" s="1"/>
      <c r="CO43" s="129"/>
      <c r="CP43" s="129"/>
      <c r="CQ43" s="129"/>
      <c r="CR43" s="129"/>
      <c r="CS43" s="129"/>
      <c r="CT43" s="129"/>
      <c r="CU43" s="129"/>
      <c r="CV43" s="129"/>
      <c r="CW43" s="130"/>
      <c r="CX43" s="130"/>
      <c r="CY43" s="129"/>
      <c r="CZ43" s="129"/>
      <c r="DA43" s="129"/>
      <c r="DB43" s="129"/>
      <c r="DC43" s="129"/>
      <c r="DD43" s="129"/>
      <c r="DE43" s="129"/>
      <c r="DF43" s="129"/>
      <c r="DG43" s="126"/>
      <c r="DH43" s="129"/>
      <c r="DI43" s="129"/>
      <c r="DJ43" s="129"/>
      <c r="DK43" s="129"/>
      <c r="DL43" s="129"/>
      <c r="DM43" s="129"/>
      <c r="DN43" s="129"/>
      <c r="DO43" s="129"/>
      <c r="DP43" s="129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</row>
    <row r="44" spans="1:150" x14ac:dyDescent="0.25">
      <c r="A44" s="150" t="s">
        <v>72</v>
      </c>
      <c r="B44" s="158" t="s">
        <v>201</v>
      </c>
      <c r="C44" s="233" t="s">
        <v>202</v>
      </c>
      <c r="D44" s="209"/>
      <c r="E44" s="146">
        <f t="shared" ref="E44" si="75">IF(G44="",0,IF(F44+G44&lt;1000,1000,F44+G44))</f>
        <v>1307.74</v>
      </c>
      <c r="F44" s="154">
        <f>IF(I44&gt;150,IF(H44&gt;=65,0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(15+50)%)*10),IF(I44&lt;-150,IF(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&lt;1,0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,SUM(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-(COUNT(R44:AS44))*2*((G44-IF(SUM($G$6:$G$33)=0,0,(SUM($G$6:$G$33)/(COUNT($G$6:$G$33)))))/10+50)%)*10))</f>
        <v>38.740000000000023</v>
      </c>
      <c r="G44" s="148">
        <v>1269</v>
      </c>
      <c r="H44" s="144">
        <f t="shared" ref="H44" si="76">IF(COUNT(R44:AS44)=0,0,SUM(IF(R45=4,2,IF(R45=3,1,0))+IF(T45=4,2,IF(T45=3,1,0))+IF(V45=4,2,IF(V45=3,1,0))+IF(X45=4,2,IF(X45=3,1,0))+IF(Z45=4,2,IF(Z45=3,1,0))+IF(AB45=4,2,IF(AB45=3,1,0))+IF(AD45=4,2,IF(AD45=3,1,0))+IF(AF45=4,2,IF(AF45=3,1,0))+IF(AH45=4,2,IF(AH45=3,1,0))+IF(AJ45=4,2,IF(AJ45=3,1,0))+IF(AL45=4,2,IF(AL45=3,1,0))+IF(AN45=4,2,IF(AN45=3,1,0))+IF(AP45=4,2,IF(AP45=3,1,0))+IF(AR45=4,2,IF(AR45=3,1,0)))/((COUNT(R44:AS44))*2)%)</f>
        <v>71.428571428571416</v>
      </c>
      <c r="I44" s="146">
        <f t="shared" ref="I44" si="77">IF(G44="",0,G44-IF(SUM($G$6:$G$33)=0,0,(SUM($G$6:$G$33)/(COUNT($G$6:$G$33)))))</f>
        <v>75.928571428571331</v>
      </c>
      <c r="J44" s="146">
        <f>IF(G44=0,0,(SUM($G$6:$G$61)-G44)/(COUNT($G$6:$G$61)-1))</f>
        <v>1205.962962962963</v>
      </c>
      <c r="K44" s="148">
        <f>SUM(AT44:BU44)</f>
        <v>20</v>
      </c>
      <c r="L44" s="148">
        <f t="shared" ref="L44" si="78">SUM(R44:AS44)</f>
        <v>28</v>
      </c>
      <c r="M44" s="244">
        <f>SUM(L44+K44)</f>
        <v>48</v>
      </c>
      <c r="N44" s="238">
        <v>4</v>
      </c>
      <c r="O44" s="140">
        <f>IF(O45+P45&lt;1,0,SUM(O45/P45))</f>
        <v>1.3225806451612903</v>
      </c>
      <c r="P44" s="141"/>
      <c r="Q44" s="142">
        <f>DH62</f>
        <v>558</v>
      </c>
      <c r="R44" s="155">
        <f>IF(R45+S45=0,"",IF(R45=4,3,IF(R45=3,1,0)))</f>
        <v>1</v>
      </c>
      <c r="S44" s="155"/>
      <c r="T44" s="182">
        <f>IF(T45+U45=0,"",IF(T45=4,3,IF(T45=3,1,0)))</f>
        <v>1</v>
      </c>
      <c r="U44" s="182"/>
      <c r="V44" s="155">
        <f>IF(V45+W45=0,"",IF(V45=4,3,IF(V45=3,1,0)))</f>
        <v>0</v>
      </c>
      <c r="W44" s="155"/>
      <c r="X44" s="182">
        <f>IF(X45+Y45=0,"",IF(X45=4,3,IF(X45=3,1,0)))</f>
        <v>3</v>
      </c>
      <c r="Y44" s="182"/>
      <c r="Z44" s="155">
        <f>IF(Z45+AA45=0,"",IF(Z45=4,3,IF(Z45=3,1,0)))</f>
        <v>1</v>
      </c>
      <c r="AA44" s="155"/>
      <c r="AB44" s="182">
        <f>IF(AB45+AC45=0,"",IF(AB45=4,3,IF(AB45=3,1,0)))</f>
        <v>3</v>
      </c>
      <c r="AC44" s="182"/>
      <c r="AD44" s="155">
        <f>IF(AD45+AE45=0,"",IF(AD45=4,3,IF(AD45=3,1,0)))</f>
        <v>1</v>
      </c>
      <c r="AE44" s="155"/>
      <c r="AF44" s="155">
        <f>IF(AF45+AG45=0,"",IF(AF45=4,3,IF(AF45=3,1,0)))</f>
        <v>3</v>
      </c>
      <c r="AG44" s="155"/>
      <c r="AH44" s="182">
        <f>IF(AH45+AI45=0,"",IF(AH45=4,3,IF(AH45=3,1,0)))</f>
        <v>3</v>
      </c>
      <c r="AI44" s="182"/>
      <c r="AJ44" s="155">
        <f>IF(AJ45+AK45=0,"",IF(AJ45=4,3,IF(AJ45=3,1,0)))</f>
        <v>3</v>
      </c>
      <c r="AK44" s="155"/>
      <c r="AL44" s="182">
        <f>IF(AL45+AM45=0,"",IF(AL45=4,3,IF(AL45=3,1,0)))</f>
        <v>3</v>
      </c>
      <c r="AM44" s="182"/>
      <c r="AN44" s="155">
        <f>IF(AN45+AO45=0,"",IF(AN45=4,3,IF(AN45=3,1,0)))</f>
        <v>0</v>
      </c>
      <c r="AO44" s="155"/>
      <c r="AP44" s="246">
        <f>IF(AP45+AQ45=0,"",IF(AP45=4,3,IF(AP45=3,1,0)))</f>
        <v>3</v>
      </c>
      <c r="AQ44" s="246"/>
      <c r="AR44" s="246">
        <f>IF(AR45+AS45=0,"",IF(AR45=4,3,IF(AR45=3,1,0)))</f>
        <v>3</v>
      </c>
      <c r="AS44" s="246"/>
      <c r="AT44" s="155">
        <f>IF(AT45+AU45=0,"",IF(AT45=4,3,IF(AT45=3,1,0)))</f>
        <v>1</v>
      </c>
      <c r="AU44" s="155"/>
      <c r="AV44" s="182">
        <f>IF(AV45+AW45=0,"",IF(AV45=4,3,IF(AV45=3,1,0)))</f>
        <v>1</v>
      </c>
      <c r="AW44" s="182"/>
      <c r="AX44" s="182">
        <f>IF(AX45+AY45=0,"",IF(AX45=4,3,IF(AX45=3,1,0)))</f>
        <v>3</v>
      </c>
      <c r="AY44" s="182"/>
      <c r="AZ44" s="155">
        <f>IF(AZ45+BA45=0,"",IF(AZ45=4,3,IF(AZ45=3,1,0)))</f>
        <v>1</v>
      </c>
      <c r="BA44" s="155"/>
      <c r="BB44" s="155">
        <f>IF(BB45+BC45=0,"",IF(BB45=4,3,IF(BB45=3,1,0)))</f>
        <v>0</v>
      </c>
      <c r="BC44" s="155"/>
      <c r="BD44" s="156" t="s">
        <v>27</v>
      </c>
      <c r="BE44" s="157"/>
      <c r="BF44" s="182">
        <f>IF(BF45+BG45=0,"",IF(BF45=4,3,IF(BF45=3,1,0)))</f>
        <v>3</v>
      </c>
      <c r="BG44" s="182"/>
      <c r="BH44" s="155">
        <f>IF(BH45+BI45=0,"",IF(BH45=4,3,IF(BH45=3,1,0)))</f>
        <v>0</v>
      </c>
      <c r="BI44" s="155"/>
      <c r="BJ44" s="155">
        <f>IF(BJ45+BK45=0,"",IF(BJ45=4,3,IF(BJ45=3,1,0)))</f>
        <v>1</v>
      </c>
      <c r="BK44" s="155"/>
      <c r="BL44" s="155">
        <f>IF(BL45+BM45=0,"",IF(BL45=4,3,IF(BL45=3,1,0)))</f>
        <v>1</v>
      </c>
      <c r="BM44" s="155"/>
      <c r="BN44" s="182">
        <f>IF(BN45+BO45=0,"",IF(BN45=4,3,IF(BN45=3,1,0)))</f>
        <v>3</v>
      </c>
      <c r="BO44" s="182"/>
      <c r="BP44" s="182">
        <f>IF(BP45+BQ45=0,"",IF(BP45=4,3,IF(BP45=3,1,0)))</f>
        <v>3</v>
      </c>
      <c r="BQ44" s="182"/>
      <c r="BR44" s="182">
        <f>IF(BR45+BS45=0,"",IF(BR45=4,3,IF(BR45=3,1,0)))</f>
        <v>3</v>
      </c>
      <c r="BS44" s="182"/>
      <c r="BT44" s="182">
        <f>IF(BT45+BU45=0,"",IF(BT45=4,3,IF(BT45=3,1,0)))</f>
        <v>0</v>
      </c>
      <c r="BU44" s="182"/>
      <c r="BV44" s="243">
        <v>13</v>
      </c>
      <c r="BW44" s="1"/>
      <c r="BX44" s="150">
        <v>6</v>
      </c>
      <c r="BY44" s="153"/>
      <c r="BZ44" s="163" t="str">
        <f>IF(BZ45+CA45=0,"",IF(BZ45=4,3,IF(BZ45=3,1,0)))</f>
        <v/>
      </c>
      <c r="CA44" s="163"/>
      <c r="CB44" s="163" t="str">
        <f>IF(CB45+CC45=0,"",IF(CB45=4,3,IF(CB45=3,1,0)))</f>
        <v/>
      </c>
      <c r="CC44" s="163"/>
      <c r="CD44" s="163" t="str">
        <f>IF(CD45+CE45=0,"",IF(CD45=4,3,IF(CD45=3,1,0)))</f>
        <v/>
      </c>
      <c r="CE44" s="163"/>
      <c r="CF44" s="163" t="str">
        <f>IF(CF45+CG45=0,"",IF(CF45=4,3,IF(CF45=3,1,0)))</f>
        <v/>
      </c>
      <c r="CG44" s="163"/>
      <c r="CH44" s="163" t="str">
        <f>IF(CH45+CI45=0,"",IF(CH45=4,3,IF(CH45=3,1,0)))</f>
        <v/>
      </c>
      <c r="CI44" s="163"/>
      <c r="CJ44" s="10" t="s">
        <v>27</v>
      </c>
      <c r="CK44" s="11"/>
      <c r="CL44" s="150">
        <f t="shared" ref="CL44" si="79">SUM(BZ44:CK44)</f>
        <v>0</v>
      </c>
      <c r="CM44" s="153"/>
      <c r="CN44" s="1"/>
      <c r="CO44" s="129">
        <f>IF($R44=1,$M44/2)+IF($R44=0,$M44)</f>
        <v>24</v>
      </c>
      <c r="CP44" s="129">
        <f>IF($T44=1,$M44/2)+IF($T44=0,$M44)</f>
        <v>24</v>
      </c>
      <c r="CQ44" s="129">
        <f>IF($V44=1,$M44/2)+IF($V44=0,$M44)</f>
        <v>48</v>
      </c>
      <c r="CR44" s="129">
        <f>IF($X44=1,$M44/2)+IF($X44=0,$M44)</f>
        <v>0</v>
      </c>
      <c r="CS44" s="129">
        <f>IF($Z44=1,$M44/2)+IF($Z44=0,$M44)</f>
        <v>24</v>
      </c>
      <c r="CT44" s="129">
        <f>IF($AB44=1,$M44/2)+IF($AB44=0,$M44)</f>
        <v>0</v>
      </c>
      <c r="CU44" s="129">
        <f>IF($AD44=1,$M44/2)+IF($AD44=0,$M44)</f>
        <v>24</v>
      </c>
      <c r="CV44" s="129">
        <f>IF($AF44=1,$M44/2)+IF($AF44=0,$M44)</f>
        <v>0</v>
      </c>
      <c r="CW44" s="130">
        <f>IF($AH44=1,$M44/2)+IF($AH44=0,$M44)</f>
        <v>0</v>
      </c>
      <c r="CX44" s="130">
        <f>IF($AJ44=1,$M44/2)+IF($AJ44=0,$M44)</f>
        <v>0</v>
      </c>
      <c r="CY44" s="129">
        <f>IF($AL44=1,$M44/2)+IF($AL44=0,$M44)</f>
        <v>0</v>
      </c>
      <c r="CZ44" s="129">
        <f>IF($AN44=1,$M44/2)+IF($AN44=0,$M44)</f>
        <v>48</v>
      </c>
      <c r="DA44" s="129">
        <f>IF($AP44=1,$M44/2)+IF($AP44=0,$M44)</f>
        <v>0</v>
      </c>
      <c r="DB44" s="129">
        <f>IF($AR44=1,$M44/2)+IF($AR44=0,$M44)</f>
        <v>0</v>
      </c>
      <c r="DC44" s="129">
        <f>IF($AT44=1,$M44/2)+IF($AT44=0,$M44)</f>
        <v>24</v>
      </c>
      <c r="DD44" s="129">
        <f>IF($AV44=1,$M44/2)+IF($AV44=0,$M44)</f>
        <v>24</v>
      </c>
      <c r="DE44" s="129">
        <f>IF($AX44=1,$M44/2)+IF($AX44=0,$M44)</f>
        <v>0</v>
      </c>
      <c r="DF44" s="129">
        <f>IF($AZ44=1,$M44/2)+IF($AZ44=0,$M44)</f>
        <v>24</v>
      </c>
      <c r="DG44" s="129">
        <f>IF($BB44=1,$M44/2)+IF($BB44=0,$M44)</f>
        <v>48</v>
      </c>
      <c r="DH44" s="126"/>
      <c r="DI44" s="129">
        <f>IF($BF44=1,$M44/2)+IF($BF44=0,$M44)</f>
        <v>0</v>
      </c>
      <c r="DJ44" s="129">
        <f>IF($BH44=1,$M44/2)+IF($BH44=0,$M44)</f>
        <v>48</v>
      </c>
      <c r="DK44" s="129">
        <f>IF($BJ44=1,$M44/2)+IF($BJ44=0,$M44)</f>
        <v>24</v>
      </c>
      <c r="DL44" s="129">
        <f>IF($BL44=1,$M44/2)+IF($BL44=0,$M44)</f>
        <v>24</v>
      </c>
      <c r="DM44" s="129">
        <f>IF($BN44=1,$M44/2)+IF($BN44=0,$M44)</f>
        <v>0</v>
      </c>
      <c r="DN44" s="129">
        <f>IF($BP44=1,$M44/2)+IF($BP44=0,$M44)</f>
        <v>0</v>
      </c>
      <c r="DO44" s="129">
        <f>IF($BR44=1,$M44/2)+IF($BR44=0,$M44)</f>
        <v>0</v>
      </c>
      <c r="DP44" s="129">
        <f>IF($BT44=1,$M44/2)+IF($BT44=0,$M44)</f>
        <v>48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</row>
    <row r="45" spans="1:150" x14ac:dyDescent="0.25">
      <c r="A45" s="150"/>
      <c r="B45" s="158"/>
      <c r="C45" s="233"/>
      <c r="D45" s="209"/>
      <c r="E45" s="147"/>
      <c r="F45" s="147"/>
      <c r="G45" s="149"/>
      <c r="H45" s="145"/>
      <c r="I45" s="147"/>
      <c r="J45" s="147"/>
      <c r="K45" s="149"/>
      <c r="L45" s="149"/>
      <c r="M45" s="245"/>
      <c r="N45" s="239"/>
      <c r="O45" s="25">
        <f>SUM(R45,T45,V45,X45,Z45,AB45,AD45,AF45,AH45,AJ45,AL45,AN45,AP45,AR45,AT45,AV45,AX45,AZ45,BB45,BD45,BF45,BH45,BJ45,BL45,BN45,BP45,BR45,BT45)</f>
        <v>82</v>
      </c>
      <c r="P45" s="26">
        <f>SUM(S45,U45,W45,Y45,AA45,AC45,AE45,AG45,AI45,AK45,AM45,AO45,AQ45,AS45,AU45,AW45,AY45,BA45,BC45,BE45,BG45,BI45,BK45,BM45,BO45,BQ45,BS45,BU45)</f>
        <v>62</v>
      </c>
      <c r="Q45" s="143"/>
      <c r="R45" s="19">
        <v>3</v>
      </c>
      <c r="S45" s="20">
        <v>3</v>
      </c>
      <c r="T45" s="36">
        <v>3</v>
      </c>
      <c r="U45" s="35">
        <v>3</v>
      </c>
      <c r="V45" s="19">
        <v>0</v>
      </c>
      <c r="W45" s="20">
        <v>4</v>
      </c>
      <c r="X45" s="36">
        <v>4</v>
      </c>
      <c r="Y45" s="35">
        <v>0</v>
      </c>
      <c r="Z45" s="19">
        <v>3</v>
      </c>
      <c r="AA45" s="20">
        <v>3</v>
      </c>
      <c r="AB45" s="36">
        <v>4</v>
      </c>
      <c r="AC45" s="35">
        <v>1</v>
      </c>
      <c r="AD45" s="19">
        <v>3</v>
      </c>
      <c r="AE45" s="20">
        <v>3</v>
      </c>
      <c r="AF45" s="19">
        <v>4</v>
      </c>
      <c r="AG45" s="20">
        <v>2</v>
      </c>
      <c r="AH45" s="36">
        <v>4</v>
      </c>
      <c r="AI45" s="35">
        <v>0</v>
      </c>
      <c r="AJ45" s="19">
        <v>4</v>
      </c>
      <c r="AK45" s="20">
        <v>1</v>
      </c>
      <c r="AL45" s="36">
        <v>4</v>
      </c>
      <c r="AM45" s="35">
        <v>0</v>
      </c>
      <c r="AN45" s="19">
        <v>0</v>
      </c>
      <c r="AO45" s="20">
        <v>4</v>
      </c>
      <c r="AP45" s="25">
        <v>4</v>
      </c>
      <c r="AQ45" s="39">
        <v>2</v>
      </c>
      <c r="AR45" s="25">
        <v>4</v>
      </c>
      <c r="AS45" s="39">
        <v>1</v>
      </c>
      <c r="AT45" s="19">
        <v>3</v>
      </c>
      <c r="AU45" s="20">
        <v>3</v>
      </c>
      <c r="AV45" s="36">
        <v>3</v>
      </c>
      <c r="AW45" s="35">
        <v>3</v>
      </c>
      <c r="AX45" s="36">
        <v>4</v>
      </c>
      <c r="AY45" s="35">
        <v>1</v>
      </c>
      <c r="AZ45" s="19">
        <v>3</v>
      </c>
      <c r="BA45" s="20">
        <v>3</v>
      </c>
      <c r="BB45" s="19">
        <v>1</v>
      </c>
      <c r="BC45" s="20">
        <v>4</v>
      </c>
      <c r="BD45" s="14"/>
      <c r="BE45" s="15"/>
      <c r="BF45" s="36">
        <v>4</v>
      </c>
      <c r="BG45" s="35">
        <v>1</v>
      </c>
      <c r="BH45" s="19">
        <v>1</v>
      </c>
      <c r="BI45" s="20">
        <v>4</v>
      </c>
      <c r="BJ45" s="19">
        <v>3</v>
      </c>
      <c r="BK45" s="20">
        <v>3</v>
      </c>
      <c r="BL45" s="19">
        <v>3</v>
      </c>
      <c r="BM45" s="20">
        <v>3</v>
      </c>
      <c r="BN45" s="36">
        <v>4</v>
      </c>
      <c r="BO45" s="35">
        <v>2</v>
      </c>
      <c r="BP45" s="36">
        <v>4</v>
      </c>
      <c r="BQ45" s="35">
        <v>2</v>
      </c>
      <c r="BR45" s="36">
        <v>4</v>
      </c>
      <c r="BS45" s="35">
        <v>2</v>
      </c>
      <c r="BT45" s="36">
        <v>1</v>
      </c>
      <c r="BU45" s="35">
        <v>4</v>
      </c>
      <c r="BV45" s="243"/>
      <c r="BW45" s="1"/>
      <c r="BX45" s="150"/>
      <c r="BY45" s="153"/>
      <c r="BZ45" s="21"/>
      <c r="CA45" s="30"/>
      <c r="CB45" s="21"/>
      <c r="CC45" s="30"/>
      <c r="CD45" s="21"/>
      <c r="CE45" s="30"/>
      <c r="CF45" s="21"/>
      <c r="CG45" s="30"/>
      <c r="CH45" s="21"/>
      <c r="CI45" s="30"/>
      <c r="CJ45" s="23"/>
      <c r="CK45" s="24"/>
      <c r="CL45" s="150"/>
      <c r="CM45" s="153"/>
      <c r="CN45" s="1"/>
      <c r="CO45" s="129"/>
      <c r="CP45" s="129"/>
      <c r="CQ45" s="129"/>
      <c r="CR45" s="129"/>
      <c r="CS45" s="129"/>
      <c r="CT45" s="129"/>
      <c r="CU45" s="129"/>
      <c r="CV45" s="129"/>
      <c r="CW45" s="130"/>
      <c r="CX45" s="130"/>
      <c r="CY45" s="129"/>
      <c r="CZ45" s="129"/>
      <c r="DA45" s="129"/>
      <c r="DB45" s="129"/>
      <c r="DC45" s="129"/>
      <c r="DD45" s="129"/>
      <c r="DE45" s="129"/>
      <c r="DF45" s="129"/>
      <c r="DG45" s="129"/>
      <c r="DH45" s="126"/>
      <c r="DI45" s="129"/>
      <c r="DJ45" s="129"/>
      <c r="DK45" s="129"/>
      <c r="DL45" s="129"/>
      <c r="DM45" s="129"/>
      <c r="DN45" s="129"/>
      <c r="DO45" s="129"/>
      <c r="DP45" s="129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1:150" x14ac:dyDescent="0.25">
      <c r="A46" s="150" t="s">
        <v>75</v>
      </c>
      <c r="B46" s="159" t="s">
        <v>203</v>
      </c>
      <c r="C46" s="233" t="s">
        <v>152</v>
      </c>
      <c r="D46" s="209"/>
      <c r="E46" s="146">
        <f t="shared" ref="E46" si="80">IF(G46="",0,IF(F46+G46&lt;1000,1000,F46+G46))</f>
        <v>1136.06</v>
      </c>
      <c r="F46" s="154">
        <f>IF(I46&gt;150,IF(H46&gt;=65,0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(15+50)%)*10),IF(I46&lt;-150,IF(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&lt;1,0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,SUM(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-(COUNT(R46:AS46))*2*((G46-IF(SUM($G$6:$G$33)=0,0,(SUM($G$6:$G$33)/(COUNT($G$6:$G$33)))))/10+50)%)*10))</f>
        <v>36.060000000000016</v>
      </c>
      <c r="G46" s="148">
        <v>1100</v>
      </c>
      <c r="H46" s="144">
        <f t="shared" ref="H46" si="81">IF(COUNT(R46:AS46)=0,0,SUM(IF(R47=4,2,IF(R47=3,1,0))+IF(T47=4,2,IF(T47=3,1,0))+IF(V47=4,2,IF(V47=3,1,0))+IF(X47=4,2,IF(X47=3,1,0))+IF(Z47=4,2,IF(Z47=3,1,0))+IF(AB47=4,2,IF(AB47=3,1,0))+IF(AD47=4,2,IF(AD47=3,1,0))+IF(AF47=4,2,IF(AF47=3,1,0))+IF(AH47=4,2,IF(AH47=3,1,0))+IF(AJ47=4,2,IF(AJ47=3,1,0))+IF(AL47=4,2,IF(AL47=3,1,0))+IF(AN47=4,2,IF(AN47=3,1,0))+IF(AP47=4,2,IF(AP47=3,1,0))+IF(AR47=4,2,IF(AR47=3,1,0)))/((COUNT(R46:AS46))*2)%)</f>
        <v>53.571428571428569</v>
      </c>
      <c r="I46" s="146">
        <f t="shared" ref="I46" si="82">IF(G46="",0,G46-IF(SUM($G$6:$G$33)=0,0,(SUM($G$6:$G$33)/(COUNT($G$6:$G$33)))))</f>
        <v>-93.071428571428669</v>
      </c>
      <c r="J46" s="146">
        <f>IF(G46=0,0,(SUM($G$6:$G$61)-G46)/(COUNT($G$6:$G$61)-1))</f>
        <v>1212.2222222222222</v>
      </c>
      <c r="K46" s="148">
        <f>SUM(AT46:BU46)</f>
        <v>12</v>
      </c>
      <c r="L46" s="148">
        <f t="shared" ref="L46" si="83">SUM(R46:AS46)</f>
        <v>21</v>
      </c>
      <c r="M46" s="244">
        <f>SUM(L46+K46)</f>
        <v>33</v>
      </c>
      <c r="N46" s="238">
        <v>18</v>
      </c>
      <c r="O46" s="140">
        <f>IF(O47+P47&lt;1,0,SUM(O47/P47))</f>
        <v>0.96</v>
      </c>
      <c r="P46" s="141"/>
      <c r="Q46" s="142">
        <f>DI62</f>
        <v>376</v>
      </c>
      <c r="R46" s="135">
        <f>IF(R47+S47=0,"",IF(R47=4,3,IF(R47=3,1,0)))</f>
        <v>0</v>
      </c>
      <c r="S46" s="135"/>
      <c r="T46" s="182">
        <f>IF(T47+U47=0,"",IF(T47=4,3,IF(T47=3,1,0)))</f>
        <v>3</v>
      </c>
      <c r="U46" s="182"/>
      <c r="V46" s="135">
        <f>IF(V47+W47=0,"",IF(V47=4,3,IF(V47=3,1,0)))</f>
        <v>1</v>
      </c>
      <c r="W46" s="135"/>
      <c r="X46" s="182">
        <f>IF(X47+Y47=0,"",IF(X47=4,3,IF(X47=3,1,0)))</f>
        <v>3</v>
      </c>
      <c r="Y46" s="182"/>
      <c r="Z46" s="135">
        <f>IF(Z47+AA47=0,"",IF(Z47=4,3,IF(Z47=3,1,0)))</f>
        <v>0</v>
      </c>
      <c r="AA46" s="135"/>
      <c r="AB46" s="182">
        <f>IF(AB47+AC47=0,"",IF(AB47=4,3,IF(AB47=3,1,0)))</f>
        <v>1</v>
      </c>
      <c r="AC46" s="182"/>
      <c r="AD46" s="135">
        <f>IF(AD47+AE47=0,"",IF(AD47=4,3,IF(AD47=3,1,0)))</f>
        <v>0</v>
      </c>
      <c r="AE46" s="135"/>
      <c r="AF46" s="135">
        <f>IF(AF47+AG47=0,"",IF(AF47=4,3,IF(AF47=3,1,0)))</f>
        <v>3</v>
      </c>
      <c r="AG46" s="135"/>
      <c r="AH46" s="182">
        <f>IF(AH47+AI47=0,"",IF(AH47=4,3,IF(AH47=3,1,0)))</f>
        <v>3</v>
      </c>
      <c r="AI46" s="182"/>
      <c r="AJ46" s="135">
        <f>IF(AJ47+AK47=0,"",IF(AJ47=4,3,IF(AJ47=3,1,0)))</f>
        <v>0</v>
      </c>
      <c r="AK46" s="135"/>
      <c r="AL46" s="182">
        <f>IF(AL47+AM47=0,"",IF(AL47=4,3,IF(AL47=3,1,0)))</f>
        <v>0</v>
      </c>
      <c r="AM46" s="182"/>
      <c r="AN46" s="135">
        <f>IF(AN47+AO47=0,"",IF(AN47=4,3,IF(AN47=3,1,0)))</f>
        <v>1</v>
      </c>
      <c r="AO46" s="135"/>
      <c r="AP46" s="246">
        <f>IF(AP47+AQ47=0,"",IF(AP47=4,3,IF(AP47=3,1,0)))</f>
        <v>3</v>
      </c>
      <c r="AQ46" s="246"/>
      <c r="AR46" s="246">
        <f>IF(AR47+AS47=0,"",IF(AR47=4,3,IF(AR47=3,1,0)))</f>
        <v>3</v>
      </c>
      <c r="AS46" s="246"/>
      <c r="AT46" s="131">
        <f>IF(AT47+AU47=0,"",IF(AT47=4,3,IF(AT47=3,1,0)))</f>
        <v>3</v>
      </c>
      <c r="AU46" s="131"/>
      <c r="AV46" s="182">
        <f>IF(AV47+AW47=0,"",IF(AV47=4,3,IF(AV47=3,1,0)))</f>
        <v>1</v>
      </c>
      <c r="AW46" s="182"/>
      <c r="AX46" s="182">
        <f>IF(AX47+AY47=0,"",IF(AX47=4,3,IF(AX47=3,1,0)))</f>
        <v>1</v>
      </c>
      <c r="AY46" s="182"/>
      <c r="AZ46" s="131">
        <f>IF(AZ47+BA47=0,"",IF(AZ47=4,3,IF(AZ47=3,1,0)))</f>
        <v>3</v>
      </c>
      <c r="BA46" s="131"/>
      <c r="BB46" s="131">
        <f>IF(BB47+BC47=0,"",IF(BB47=4,3,IF(BB47=3,1,0)))</f>
        <v>0</v>
      </c>
      <c r="BC46" s="131"/>
      <c r="BD46" s="131">
        <f>IF(BD47+BE47=0,"",IF(BD47=4,3,IF(BD47=3,1,0)))</f>
        <v>0</v>
      </c>
      <c r="BE46" s="131"/>
      <c r="BF46" s="203" t="s">
        <v>27</v>
      </c>
      <c r="BG46" s="204"/>
      <c r="BH46" s="131">
        <f>IF(BH47+BI47=0,"",IF(BH47=4,3,IF(BH47=3,1,0)))</f>
        <v>0</v>
      </c>
      <c r="BI46" s="131"/>
      <c r="BJ46" s="131">
        <f>IF(BJ47+BK47=0,"",IF(BJ47=4,3,IF(BJ47=3,1,0)))</f>
        <v>0</v>
      </c>
      <c r="BK46" s="131"/>
      <c r="BL46" s="131">
        <f>IF(BL47+BM47=0,"",IF(BL47=4,3,IF(BL47=3,1,0)))</f>
        <v>1</v>
      </c>
      <c r="BM46" s="131"/>
      <c r="BN46" s="182">
        <f>IF(BN47+BO47=0,"",IF(BN47=4,3,IF(BN47=3,1,0)))</f>
        <v>0</v>
      </c>
      <c r="BO46" s="182"/>
      <c r="BP46" s="182">
        <f>IF(BP47+BQ47=0,"",IF(BP47=4,3,IF(BP47=3,1,0)))</f>
        <v>3</v>
      </c>
      <c r="BQ46" s="182"/>
      <c r="BR46" s="182">
        <f>IF(BR47+BS47=0,"",IF(BR47=4,3,IF(BR47=3,1,0)))</f>
        <v>0</v>
      </c>
      <c r="BS46" s="182"/>
      <c r="BT46" s="182">
        <f>IF(BT47+BU47=0,"",IF(BT47=4,3,IF(BT47=3,1,0)))</f>
        <v>0</v>
      </c>
      <c r="BU46" s="182"/>
      <c r="BV46" s="243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29">
        <f>IF($R46=1,$M46/2)+IF($R46=0,$M46)</f>
        <v>33</v>
      </c>
      <c r="CP46" s="129">
        <f>IF($T46=1,$M46/2)+IF($T46=0,$M46)</f>
        <v>0</v>
      </c>
      <c r="CQ46" s="129">
        <f>IF($V46=1,$M46/2)+IF($V46=0,$M46)</f>
        <v>16.5</v>
      </c>
      <c r="CR46" s="129">
        <f>IF($X46=1,$M46/2)+IF($X46=0,$M46)</f>
        <v>0</v>
      </c>
      <c r="CS46" s="129">
        <f>IF($Z46=1,$M46/2)+IF($Z46=0,$M46)</f>
        <v>33</v>
      </c>
      <c r="CT46" s="129">
        <f>IF($AB46=1,$M46/2)+IF($AB46=0,$M46)</f>
        <v>16.5</v>
      </c>
      <c r="CU46" s="129">
        <f>IF($AD46=1,$M46/2)+IF($AD46=0,$M46)</f>
        <v>33</v>
      </c>
      <c r="CV46" s="129">
        <f>IF($AF46=1,$M46/2)+IF($AF46=0,$M46)</f>
        <v>0</v>
      </c>
      <c r="CW46" s="130">
        <f>IF($AH46=1,$M46/2)+IF($AH46=0,$M46)</f>
        <v>0</v>
      </c>
      <c r="CX46" s="130">
        <f>IF($AJ46=1,$M46/2)+IF($AJ46=0,$M46)</f>
        <v>33</v>
      </c>
      <c r="CY46" s="129">
        <f>IF($AL46=1,$M46/2)+IF($AL46=0,$M46)</f>
        <v>33</v>
      </c>
      <c r="CZ46" s="129">
        <f>IF($AN46=1,$M46/2)+IF($AN46=0,$M46)</f>
        <v>16.5</v>
      </c>
      <c r="DA46" s="129">
        <f>IF($AP46=1,$M46/2)+IF($AP46=0,$M46)</f>
        <v>0</v>
      </c>
      <c r="DB46" s="129">
        <f>IF($AR46=1,$M46/2)+IF($AR46=0,$M46)</f>
        <v>0</v>
      </c>
      <c r="DC46" s="129">
        <f>IF($AT46=1,$M46/2)+IF($AT46=0,$M46)</f>
        <v>0</v>
      </c>
      <c r="DD46" s="129">
        <f>IF($AV46=1,$M46/2)+IF($AV46=0,$M46)</f>
        <v>16.5</v>
      </c>
      <c r="DE46" s="129">
        <f>IF($AX46=1,$M46/2)+IF($AX46=0,$M46)</f>
        <v>16.5</v>
      </c>
      <c r="DF46" s="129">
        <f>IF($AZ46=1,$M46/2)+IF($AZ46=0,$M46)</f>
        <v>0</v>
      </c>
      <c r="DG46" s="129">
        <f>IF($BB46=1,$M46/2)+IF($BB46=0,$M46)</f>
        <v>33</v>
      </c>
      <c r="DH46" s="129">
        <f>IF($BD46=1,$M46/2)+IF($BD46=0,$M46)</f>
        <v>33</v>
      </c>
      <c r="DI46" s="126"/>
      <c r="DJ46" s="129">
        <f>IF($BH46=1,$M46/2)+IF($BH46=0,$M46)</f>
        <v>33</v>
      </c>
      <c r="DK46" s="129">
        <f>IF($BJ46=1,$M46/2)+IF($BJ46=0,$M46)</f>
        <v>33</v>
      </c>
      <c r="DL46" s="129">
        <f>IF($BL46=1,$M46/2)+IF($BL46=0,$M46)</f>
        <v>16.5</v>
      </c>
      <c r="DM46" s="129">
        <f>IF($BN46=1,$M46/2)+IF($BN46=0,$M46)</f>
        <v>33</v>
      </c>
      <c r="DN46" s="129">
        <f>IF($BP46=1,$M46/2)+IF($BP46=0,$M46)</f>
        <v>0</v>
      </c>
      <c r="DO46" s="129">
        <f>IF($BR46=1,$M46/2)+IF($BR46=0,$M46)</f>
        <v>33</v>
      </c>
      <c r="DP46" s="129">
        <f>IF($BT46=1,$M46/2)+IF($BT46=0,$M46)</f>
        <v>33</v>
      </c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150" x14ac:dyDescent="0.25">
      <c r="A47" s="150"/>
      <c r="B47" s="159"/>
      <c r="C47" s="233"/>
      <c r="D47" s="209"/>
      <c r="E47" s="147"/>
      <c r="F47" s="147"/>
      <c r="G47" s="149"/>
      <c r="H47" s="145"/>
      <c r="I47" s="147"/>
      <c r="J47" s="147"/>
      <c r="K47" s="149"/>
      <c r="L47" s="149"/>
      <c r="M47" s="245"/>
      <c r="N47" s="239"/>
      <c r="O47" s="25">
        <f>SUM(R47,T47,V47,X47,Z47,AB47,AD47,AF47,AH47,AJ47,AL47,AN47,AP47,AR47,AT47,AV47,AX47,AZ47,BB47,BD47,BF47,BH47,BJ47,BL47,BN47,BP47,BR47,BT47)</f>
        <v>72</v>
      </c>
      <c r="P47" s="26">
        <f>SUM(S47,U47,W47,Y47,AA47,AC47,AE47,AG47,AI47,AK47,AM47,AO47,AQ47,AS47,AU47,AW47,AY47,BA47,BC47,BE47,BG47,BI47,BK47,BM47,BO47,BQ47,BS47,BU47)</f>
        <v>75</v>
      </c>
      <c r="Q47" s="143"/>
      <c r="R47" s="21">
        <v>2</v>
      </c>
      <c r="S47" s="22">
        <v>4</v>
      </c>
      <c r="T47" s="36">
        <v>4</v>
      </c>
      <c r="U47" s="35">
        <v>2</v>
      </c>
      <c r="V47" s="21">
        <v>3</v>
      </c>
      <c r="W47" s="22">
        <v>3</v>
      </c>
      <c r="X47" s="36">
        <v>4</v>
      </c>
      <c r="Y47" s="35">
        <v>2</v>
      </c>
      <c r="Z47" s="21">
        <v>1</v>
      </c>
      <c r="AA47" s="22">
        <v>4</v>
      </c>
      <c r="AB47" s="36">
        <v>3</v>
      </c>
      <c r="AC47" s="35">
        <v>3</v>
      </c>
      <c r="AD47" s="21">
        <v>2</v>
      </c>
      <c r="AE47" s="22">
        <v>4</v>
      </c>
      <c r="AF47" s="21">
        <v>4</v>
      </c>
      <c r="AG47" s="22">
        <v>0</v>
      </c>
      <c r="AH47" s="36">
        <v>4</v>
      </c>
      <c r="AI47" s="35">
        <v>0</v>
      </c>
      <c r="AJ47" s="21">
        <v>2</v>
      </c>
      <c r="AK47" s="22">
        <v>4</v>
      </c>
      <c r="AL47" s="36">
        <v>2</v>
      </c>
      <c r="AM47" s="35">
        <v>4</v>
      </c>
      <c r="AN47" s="21">
        <v>3</v>
      </c>
      <c r="AO47" s="22">
        <v>3</v>
      </c>
      <c r="AP47" s="25">
        <v>4</v>
      </c>
      <c r="AQ47" s="39">
        <v>1</v>
      </c>
      <c r="AR47" s="25">
        <v>4</v>
      </c>
      <c r="AS47" s="39">
        <v>1</v>
      </c>
      <c r="AT47" s="18">
        <v>4</v>
      </c>
      <c r="AU47" s="17">
        <v>2</v>
      </c>
      <c r="AV47" s="36">
        <v>3</v>
      </c>
      <c r="AW47" s="35">
        <v>3</v>
      </c>
      <c r="AX47" s="36">
        <v>3</v>
      </c>
      <c r="AY47" s="35">
        <v>3</v>
      </c>
      <c r="AZ47" s="18">
        <v>4</v>
      </c>
      <c r="BA47" s="17">
        <v>0</v>
      </c>
      <c r="BB47" s="18">
        <v>0</v>
      </c>
      <c r="BC47" s="17">
        <v>4</v>
      </c>
      <c r="BD47" s="18">
        <v>1</v>
      </c>
      <c r="BE47" s="17">
        <v>4</v>
      </c>
      <c r="BF47" s="23"/>
      <c r="BG47" s="24"/>
      <c r="BH47" s="18">
        <v>0</v>
      </c>
      <c r="BI47" s="17">
        <v>4</v>
      </c>
      <c r="BJ47" s="18">
        <v>2</v>
      </c>
      <c r="BK47" s="17">
        <v>4</v>
      </c>
      <c r="BL47" s="18">
        <v>3</v>
      </c>
      <c r="BM47" s="17">
        <v>3</v>
      </c>
      <c r="BN47" s="36">
        <v>2</v>
      </c>
      <c r="BO47" s="35">
        <v>4</v>
      </c>
      <c r="BP47" s="36">
        <v>4</v>
      </c>
      <c r="BQ47" s="35">
        <v>1</v>
      </c>
      <c r="BR47" s="36">
        <v>2</v>
      </c>
      <c r="BS47" s="35">
        <v>4</v>
      </c>
      <c r="BT47" s="36">
        <v>2</v>
      </c>
      <c r="BU47" s="35">
        <v>4</v>
      </c>
      <c r="BV47" s="243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29"/>
      <c r="CP47" s="129"/>
      <c r="CQ47" s="129"/>
      <c r="CR47" s="129"/>
      <c r="CS47" s="129"/>
      <c r="CT47" s="129"/>
      <c r="CU47" s="129"/>
      <c r="CV47" s="129"/>
      <c r="CW47" s="130"/>
      <c r="CX47" s="130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6"/>
      <c r="DJ47" s="129"/>
      <c r="DK47" s="129"/>
      <c r="DL47" s="129"/>
      <c r="DM47" s="129"/>
      <c r="DN47" s="129"/>
      <c r="DO47" s="129"/>
      <c r="DP47" s="129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150" x14ac:dyDescent="0.25">
      <c r="A48" s="150" t="s">
        <v>77</v>
      </c>
      <c r="B48" s="158" t="s">
        <v>204</v>
      </c>
      <c r="C48" s="233" t="s">
        <v>205</v>
      </c>
      <c r="D48" s="209"/>
      <c r="E48" s="146">
        <f t="shared" ref="E48" si="84">IF(G48="",0,IF(F48+G48&lt;1000,1000,F48+G48))</f>
        <v>1560</v>
      </c>
      <c r="F48" s="154">
        <f>IF(I48&gt;150,IF(H48&gt;=65,0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(15+50)%)*10),IF(I48&lt;-150,IF(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&lt;1,0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,SUM(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-(COUNT(R48:AS48))*2*((G48-IF(SUM($G$6:$G$33)=0,0,(SUM($G$6:$G$33)/(COUNT($G$6:$G$33)))))/10+50)%)*10))</f>
        <v>0</v>
      </c>
      <c r="G48" s="148">
        <v>1560</v>
      </c>
      <c r="H48" s="144">
        <f t="shared" ref="H48" si="85">IF(COUNT(R48:AS48)=0,0,SUM(IF(R49=4,2,IF(R49=3,1,0))+IF(T49=4,2,IF(T49=3,1,0))+IF(V49=4,2,IF(V49=3,1,0))+IF(X49=4,2,IF(X49=3,1,0))+IF(Z49=4,2,IF(Z49=3,1,0))+IF(AB49=4,2,IF(AB49=3,1,0))+IF(AD49=4,2,IF(AD49=3,1,0))+IF(AF49=4,2,IF(AF49=3,1,0))+IF(AH49=4,2,IF(AH49=3,1,0))+IF(AJ49=4,2,IF(AJ49=3,1,0))+IF(AL49=4,2,IF(AL49=3,1,0))+IF(AN49=4,2,IF(AN49=3,1,0))+IF(AP49=4,2,IF(AP49=3,1,0))+IF(AR49=4,2,IF(AR49=3,1,0)))/((COUNT(R48:AS48))*2)%)</f>
        <v>78.571428571428569</v>
      </c>
      <c r="I48" s="146">
        <f t="shared" ref="I48" si="86">IF(G48="",0,G48-IF(SUM($G$6:$G$33)=0,0,(SUM($G$6:$G$33)/(COUNT($G$6:$G$33)))))</f>
        <v>366.92857142857133</v>
      </c>
      <c r="J48" s="146">
        <f>IF(G48=0,0,(SUM($G$6:$G$61)-G48)/(COUNT($G$6:$G$61)-1))</f>
        <v>1195.1851851851852</v>
      </c>
      <c r="K48" s="148">
        <f>SUM(AT48:BU48)</f>
        <v>26</v>
      </c>
      <c r="L48" s="148">
        <f t="shared" ref="L48" si="87">SUM(R48:AS48)</f>
        <v>32</v>
      </c>
      <c r="M48" s="244">
        <f>SUM(L48+K48)</f>
        <v>58</v>
      </c>
      <c r="N48" s="247">
        <v>1</v>
      </c>
      <c r="O48" s="140">
        <f>IF(O49+P49&lt;1,0,SUM(O49/P49))</f>
        <v>1.7547169811320755</v>
      </c>
      <c r="P48" s="141"/>
      <c r="Q48" s="142">
        <f>DJ62</f>
        <v>666</v>
      </c>
      <c r="R48" s="155">
        <f>IF(R49+S49=0,"",IF(R49=4,3,IF(R49=3,1,0)))</f>
        <v>3</v>
      </c>
      <c r="S48" s="155"/>
      <c r="T48" s="182">
        <f>IF(T49+U49=0,"",IF(T49=4,3,IF(T49=3,1,0)))</f>
        <v>3</v>
      </c>
      <c r="U48" s="182"/>
      <c r="V48" s="155">
        <f>IF(V49+W49=0,"",IF(V49=4,3,IF(V49=3,1,0)))</f>
        <v>3</v>
      </c>
      <c r="W48" s="155"/>
      <c r="X48" s="182">
        <f>IF(X49+Y49=0,"",IF(X49=4,3,IF(X49=3,1,0)))</f>
        <v>3</v>
      </c>
      <c r="Y48" s="182"/>
      <c r="Z48" s="155">
        <f>IF(Z49+AA49=0,"",IF(Z49=4,3,IF(Z49=3,1,0)))</f>
        <v>3</v>
      </c>
      <c r="AA48" s="155"/>
      <c r="AB48" s="182">
        <f>IF(AB49+AC49=0,"",IF(AB49=4,3,IF(AB49=3,1,0)))</f>
        <v>1</v>
      </c>
      <c r="AC48" s="182"/>
      <c r="AD48" s="155">
        <f>IF(AD49+AE49=0,"",IF(AD49=4,3,IF(AD49=3,1,0)))</f>
        <v>0</v>
      </c>
      <c r="AE48" s="155"/>
      <c r="AF48" s="155">
        <f>IF(AF49+AG49=0,"",IF(AF49=4,3,IF(AF49=3,1,0)))</f>
        <v>3</v>
      </c>
      <c r="AG48" s="155"/>
      <c r="AH48" s="182">
        <f>IF(AH49+AI49=0,"",IF(AH49=4,3,IF(AH49=3,1,0)))</f>
        <v>3</v>
      </c>
      <c r="AI48" s="182"/>
      <c r="AJ48" s="155">
        <f>IF(AJ49+AK49=0,"",IF(AJ49=4,3,IF(AJ49=3,1,0)))</f>
        <v>1</v>
      </c>
      <c r="AK48" s="155"/>
      <c r="AL48" s="182">
        <f>IF(AL49+AM49=0,"",IF(AL49=4,3,IF(AL49=3,1,0)))</f>
        <v>3</v>
      </c>
      <c r="AM48" s="182"/>
      <c r="AN48" s="155">
        <f>IF(AN49+AO49=0,"",IF(AN49=4,3,IF(AN49=3,1,0)))</f>
        <v>0</v>
      </c>
      <c r="AO48" s="155"/>
      <c r="AP48" s="246">
        <f>IF(AP49+AQ49=0,"",IF(AP49=4,3,IF(AP49=3,1,0)))</f>
        <v>3</v>
      </c>
      <c r="AQ48" s="246"/>
      <c r="AR48" s="246">
        <f>IF(AR49+AS49=0,"",IF(AR49=4,3,IF(AR49=3,1,0)))</f>
        <v>3</v>
      </c>
      <c r="AS48" s="246"/>
      <c r="AT48" s="155">
        <f>IF(AT49+AU49=0,"",IF(AT49=4,3,IF(AT49=3,1,0)))</f>
        <v>1</v>
      </c>
      <c r="AU48" s="155"/>
      <c r="AV48" s="182">
        <f>IF(AV49+AW49=0,"",IF(AV49=4,3,IF(AV49=3,1,0)))</f>
        <v>3</v>
      </c>
      <c r="AW48" s="182"/>
      <c r="AX48" s="182">
        <f>IF(AX49+AY49=0,"",IF(AX49=4,3,IF(AX49=3,1,0)))</f>
        <v>3</v>
      </c>
      <c r="AY48" s="182"/>
      <c r="AZ48" s="155">
        <f>IF(AZ49+BA49=0,"",IF(AZ49=4,3,IF(AZ49=3,1,0)))</f>
        <v>0</v>
      </c>
      <c r="BA48" s="155"/>
      <c r="BB48" s="155">
        <f>IF(BB49+BC49=0,"",IF(BB49=4,3,IF(BB49=3,1,0)))</f>
        <v>1</v>
      </c>
      <c r="BC48" s="155"/>
      <c r="BD48" s="155">
        <f>IF(BD49+BE49=0,"",IF(BD49=4,3,IF(BD49=3,1,0)))</f>
        <v>3</v>
      </c>
      <c r="BE48" s="155"/>
      <c r="BF48" s="182">
        <f>IF(BF49+BG49=0,"",IF(BF49=4,3,IF(BF49=3,1,0)))</f>
        <v>3</v>
      </c>
      <c r="BG48" s="182"/>
      <c r="BH48" s="156" t="s">
        <v>27</v>
      </c>
      <c r="BI48" s="157"/>
      <c r="BJ48" s="155">
        <f>IF(BJ49+BK49=0,"",IF(BJ49=4,3,IF(BJ49=3,1,0)))</f>
        <v>1</v>
      </c>
      <c r="BK48" s="155"/>
      <c r="BL48" s="155">
        <f>IF(BL49+BM49=0,"",IF(BL49=4,3,IF(BL49=3,1,0)))</f>
        <v>1</v>
      </c>
      <c r="BM48" s="155"/>
      <c r="BN48" s="182">
        <f>IF(BN49+BO49=0,"",IF(BN49=4,3,IF(BN49=3,1,0)))</f>
        <v>3</v>
      </c>
      <c r="BO48" s="182"/>
      <c r="BP48" s="182">
        <f>IF(BP49+BQ49=0,"",IF(BP49=4,3,IF(BP49=3,1,0)))</f>
        <v>3</v>
      </c>
      <c r="BQ48" s="182"/>
      <c r="BR48" s="182">
        <f>IF(BR49+BS49=0,"",IF(BR49=4,3,IF(BR49=3,1,0)))</f>
        <v>3</v>
      </c>
      <c r="BS48" s="182"/>
      <c r="BT48" s="182">
        <f>IF(BT49+BU49=0,"",IF(BT49=4,3,IF(BT49=3,1,0)))</f>
        <v>1</v>
      </c>
      <c r="BU48" s="182"/>
      <c r="BV48" s="243">
        <v>20</v>
      </c>
      <c r="BW48" s="1"/>
      <c r="BX48" s="1"/>
      <c r="BY48" s="1"/>
      <c r="BZ48" s="1"/>
      <c r="CA48" s="1"/>
      <c r="CB48" s="1"/>
      <c r="CC48" s="1"/>
      <c r="CD48" s="1"/>
      <c r="CE48" s="1"/>
      <c r="CF48" s="1" t="s">
        <v>27</v>
      </c>
      <c r="CG48" s="1"/>
      <c r="CH48" s="1"/>
      <c r="CI48" s="1"/>
      <c r="CJ48" s="1"/>
      <c r="CK48" s="1"/>
      <c r="CL48" s="1"/>
      <c r="CM48" s="1"/>
      <c r="CN48" s="1"/>
      <c r="CO48" s="129">
        <f>IF($R48=1,$M48/2)+IF($R48=0,$M48)</f>
        <v>0</v>
      </c>
      <c r="CP48" s="129">
        <f>IF($T48=1,$M48/2)+IF($T48=0,$M48)</f>
        <v>0</v>
      </c>
      <c r="CQ48" s="129">
        <f>IF($V48=1,$M48/2)+IF($V48=0,$M48)</f>
        <v>0</v>
      </c>
      <c r="CR48" s="129">
        <f>IF($X48=1,$M48/2)+IF($X48=0,$M48)</f>
        <v>0</v>
      </c>
      <c r="CS48" s="129">
        <f>IF($Z48=1,$M48/2)+IF($Z48=0,$M48)</f>
        <v>0</v>
      </c>
      <c r="CT48" s="129">
        <f>IF($AB48=1,$M48/2)+IF($AB48=0,$M48)</f>
        <v>29</v>
      </c>
      <c r="CU48" s="129">
        <f>IF($AD48=1,$M48/2)+IF($AD48=0,$M48)</f>
        <v>58</v>
      </c>
      <c r="CV48" s="129">
        <f>IF($AF48=1,$M48/2)+IF($AF48=0,$M48)</f>
        <v>0</v>
      </c>
      <c r="CW48" s="130">
        <f>IF($AH48=1,$M48/2)+IF($AH48=0,$M48)</f>
        <v>0</v>
      </c>
      <c r="CX48" s="130">
        <f>IF($AJ48=1,$M48/2)+IF($AJ48=0,$M48)</f>
        <v>29</v>
      </c>
      <c r="CY48" s="129">
        <f>IF($AL48=1,$M48/2)+IF($AL48=0,$M48)</f>
        <v>0</v>
      </c>
      <c r="CZ48" s="129">
        <f>IF($AN48=1,$M48/2)+IF($AN48=0,$M48)</f>
        <v>58</v>
      </c>
      <c r="DA48" s="129">
        <f>IF($AP48=1,$M48/2)+IF($AP48=0,$M48)</f>
        <v>0</v>
      </c>
      <c r="DB48" s="129">
        <f>IF($AR48=1,$M48/2)+IF($AR48=0,$M48)</f>
        <v>0</v>
      </c>
      <c r="DC48" s="129">
        <f>IF($AT48=1,$M48/2)+IF($AT48=0,$M48)</f>
        <v>29</v>
      </c>
      <c r="DD48" s="129">
        <f>IF($AV48=1,$M48/2)+IF($AV48=0,$M48)</f>
        <v>0</v>
      </c>
      <c r="DE48" s="129">
        <f>IF($AX48=1,$M48/2)+IF($AX48=0,$M48)</f>
        <v>0</v>
      </c>
      <c r="DF48" s="129">
        <f>IF($AZ48=1,$M48/2)+IF($AZ48=0,$M48)</f>
        <v>58</v>
      </c>
      <c r="DG48" s="129">
        <f>IF($BB48=1,$M48/2)+IF($BB48=0,$M48)</f>
        <v>29</v>
      </c>
      <c r="DH48" s="129">
        <f>IF($BD48=1,$M48/2)+IF($BD48=0,$M48)</f>
        <v>0</v>
      </c>
      <c r="DI48" s="129">
        <f>IF($BF48=1,$M48/2)+IF($BF48=0,$M48)</f>
        <v>0</v>
      </c>
      <c r="DJ48" s="126"/>
      <c r="DK48" s="129">
        <f>IF($BJ48=1,$M48/2)+IF($BJ48=0,$M48)</f>
        <v>29</v>
      </c>
      <c r="DL48" s="129">
        <f>IF($BL48=1,$M48/2)+IF($BL48=0,$M48)</f>
        <v>29</v>
      </c>
      <c r="DM48" s="129">
        <f>IF($BN48=1,$M48/2)+IF($BN48=0,$M48)</f>
        <v>0</v>
      </c>
      <c r="DN48" s="129">
        <f>IF($BP48=1,$M48/2)+IF($BP48=0,$M48)</f>
        <v>0</v>
      </c>
      <c r="DO48" s="129">
        <f>IF($BR48=1,$M48/2)+IF($BR48=0,$M48)</f>
        <v>0</v>
      </c>
      <c r="DP48" s="129">
        <f>IF($BT48=1,$M48/2)+IF($BT48=0,$M48)</f>
        <v>29</v>
      </c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</row>
    <row r="49" spans="1:150" x14ac:dyDescent="0.25">
      <c r="A49" s="150"/>
      <c r="B49" s="158"/>
      <c r="C49" s="233"/>
      <c r="D49" s="209"/>
      <c r="E49" s="147"/>
      <c r="F49" s="147"/>
      <c r="G49" s="149"/>
      <c r="H49" s="145"/>
      <c r="I49" s="147"/>
      <c r="J49" s="147"/>
      <c r="K49" s="149"/>
      <c r="L49" s="149"/>
      <c r="M49" s="245"/>
      <c r="N49" s="248"/>
      <c r="O49" s="25">
        <f>SUM(R49,T49,V49,X49,Z49,AB49,AD49,AF49,AH49,AJ49,AL49,AN49,AP49,AR49,AT49,AV49,AX49,AZ49,BB49,BD49,BF49,BH49,BJ49,BL49,BN49,BP49,BR49,BT49)</f>
        <v>93</v>
      </c>
      <c r="P49" s="26">
        <f>SUM(S49,U49,W49,Y49,AA49,AC49,AE49,AG49,AI49,AK49,AM49,AO49,AQ49,AS49,AU49,AW49,AY49,BA49,BC49,BE49,BG49,BI49,BK49,BM49,BO49,BQ49,BS49,BU49)</f>
        <v>53</v>
      </c>
      <c r="Q49" s="143"/>
      <c r="R49" s="19">
        <v>4</v>
      </c>
      <c r="S49" s="20">
        <v>2</v>
      </c>
      <c r="T49" s="36">
        <v>4</v>
      </c>
      <c r="U49" s="35">
        <v>1</v>
      </c>
      <c r="V49" s="19">
        <v>4</v>
      </c>
      <c r="W49" s="20">
        <v>0</v>
      </c>
      <c r="X49" s="36">
        <v>4</v>
      </c>
      <c r="Y49" s="35">
        <v>2</v>
      </c>
      <c r="Z49" s="19">
        <v>4</v>
      </c>
      <c r="AA49" s="20">
        <v>2</v>
      </c>
      <c r="AB49" s="36">
        <v>3</v>
      </c>
      <c r="AC49" s="35">
        <v>3</v>
      </c>
      <c r="AD49" s="19">
        <v>0</v>
      </c>
      <c r="AE49" s="20">
        <v>4</v>
      </c>
      <c r="AF49" s="19">
        <v>4</v>
      </c>
      <c r="AG49" s="20">
        <v>2</v>
      </c>
      <c r="AH49" s="36">
        <v>4</v>
      </c>
      <c r="AI49" s="35">
        <v>2</v>
      </c>
      <c r="AJ49" s="19">
        <v>3</v>
      </c>
      <c r="AK49" s="20">
        <v>3</v>
      </c>
      <c r="AL49" s="36">
        <v>4</v>
      </c>
      <c r="AM49" s="35">
        <v>2</v>
      </c>
      <c r="AN49" s="19">
        <v>2</v>
      </c>
      <c r="AO49" s="20">
        <v>4</v>
      </c>
      <c r="AP49" s="25">
        <v>4</v>
      </c>
      <c r="AQ49" s="39">
        <v>1</v>
      </c>
      <c r="AR49" s="25">
        <v>4</v>
      </c>
      <c r="AS49" s="39">
        <v>1</v>
      </c>
      <c r="AT49" s="19">
        <v>3</v>
      </c>
      <c r="AU49" s="20">
        <v>3</v>
      </c>
      <c r="AV49" s="36">
        <v>4</v>
      </c>
      <c r="AW49" s="35">
        <v>0</v>
      </c>
      <c r="AX49" s="36">
        <v>4</v>
      </c>
      <c r="AY49" s="35">
        <v>1</v>
      </c>
      <c r="AZ49" s="19">
        <v>2</v>
      </c>
      <c r="BA49" s="20">
        <v>4</v>
      </c>
      <c r="BB49" s="19">
        <v>3</v>
      </c>
      <c r="BC49" s="20">
        <v>3</v>
      </c>
      <c r="BD49" s="19">
        <v>4</v>
      </c>
      <c r="BE49" s="20">
        <v>1</v>
      </c>
      <c r="BF49" s="36">
        <v>4</v>
      </c>
      <c r="BG49" s="35">
        <v>0</v>
      </c>
      <c r="BH49" s="14"/>
      <c r="BI49" s="15"/>
      <c r="BJ49" s="19">
        <v>3</v>
      </c>
      <c r="BK49" s="20">
        <v>3</v>
      </c>
      <c r="BL49" s="19">
        <v>3</v>
      </c>
      <c r="BM49" s="20">
        <v>3</v>
      </c>
      <c r="BN49" s="36">
        <v>4</v>
      </c>
      <c r="BO49" s="35">
        <v>1</v>
      </c>
      <c r="BP49" s="36">
        <v>4</v>
      </c>
      <c r="BQ49" s="35">
        <v>1</v>
      </c>
      <c r="BR49" s="36">
        <v>4</v>
      </c>
      <c r="BS49" s="35">
        <v>1</v>
      </c>
      <c r="BT49" s="36">
        <v>3</v>
      </c>
      <c r="BU49" s="35">
        <v>3</v>
      </c>
      <c r="BV49" s="243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29"/>
      <c r="CP49" s="129"/>
      <c r="CQ49" s="129"/>
      <c r="CR49" s="129"/>
      <c r="CS49" s="129"/>
      <c r="CT49" s="129"/>
      <c r="CU49" s="129"/>
      <c r="CV49" s="129"/>
      <c r="CW49" s="130"/>
      <c r="CX49" s="130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6"/>
      <c r="DK49" s="129"/>
      <c r="DL49" s="129"/>
      <c r="DM49" s="129"/>
      <c r="DN49" s="129"/>
      <c r="DO49" s="129"/>
      <c r="DP49" s="129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</row>
    <row r="50" spans="1:150" x14ac:dyDescent="0.25">
      <c r="A50" s="150" t="s">
        <v>79</v>
      </c>
      <c r="B50" s="162" t="s">
        <v>206</v>
      </c>
      <c r="C50" s="233" t="s">
        <v>200</v>
      </c>
      <c r="D50" s="209"/>
      <c r="E50" s="146">
        <f t="shared" ref="E50" si="88">IF(G50="",0,IF(F50+G50&lt;1000,1000,F50+G50))</f>
        <v>1271.82</v>
      </c>
      <c r="F50" s="154">
        <f>IF(I50&gt;150,IF(H50&gt;=65,0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(15+50)%)*10),IF(I50&lt;-150,IF(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&lt;1,0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,SUM(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-(COUNT(R50:AS50))*2*((G50-IF(SUM($G$6:$G$33)=0,0,(SUM($G$6:$G$33)/(COUNT($G$6:$G$33)))))/10+50)%)*10))</f>
        <v>38.820000000000036</v>
      </c>
      <c r="G50" s="148">
        <v>1233</v>
      </c>
      <c r="H50" s="144">
        <f t="shared" ref="H50" si="89">IF(COUNT(R50:AS50)=0,0,SUM(IF(R51=4,2,IF(R51=3,1,0))+IF(T51=4,2,IF(T51=3,1,0))+IF(V51=4,2,IF(V51=3,1,0))+IF(X51=4,2,IF(X51=3,1,0))+IF(Z51=4,2,IF(Z51=3,1,0))+IF(AB51=4,2,IF(AB51=3,1,0))+IF(AD51=4,2,IF(AD51=3,1,0))+IF(AF51=4,2,IF(AF51=3,1,0))+IF(AH51=4,2,IF(AH51=3,1,0))+IF(AJ51=4,2,IF(AJ51=3,1,0))+IF(AL51=4,2,IF(AL51=3,1,0))+IF(AN51=4,2,IF(AN51=3,1,0))+IF(AP51=4,2,IF(AP51=3,1,0))+IF(AR51=4,2,IF(AR51=3,1,0)))/((COUNT(R50:AS50))*2)%)</f>
        <v>67.857142857142847</v>
      </c>
      <c r="I50" s="146">
        <f t="shared" ref="I50" si="90">IF(G50="",0,G50-IF(SUM($G$6:$G$33)=0,0,(SUM($G$6:$G$33)/(COUNT($G$6:$G$33)))))</f>
        <v>39.928571428571331</v>
      </c>
      <c r="J50" s="146">
        <f>IF(G50=0,0,(SUM($G$6:$G$61)-G50)/(COUNT($G$6:$G$61)-1))</f>
        <v>1207.2962962962963</v>
      </c>
      <c r="K50" s="148">
        <f>SUM(AT50:BU50)</f>
        <v>21</v>
      </c>
      <c r="L50" s="148">
        <f t="shared" ref="L50" si="91">SUM(R50:AS50)</f>
        <v>26</v>
      </c>
      <c r="M50" s="244">
        <f>SUM(L50+K50)</f>
        <v>47</v>
      </c>
      <c r="N50" s="238">
        <v>5</v>
      </c>
      <c r="O50" s="140">
        <f>IF(O51+P51&lt;1,0,SUM(O51/P51))</f>
        <v>1.4262295081967213</v>
      </c>
      <c r="P50" s="141"/>
      <c r="Q50" s="142">
        <f>DK62</f>
        <v>618.5</v>
      </c>
      <c r="R50" s="155">
        <f>IF(R51+S51=0,"",IF(R51=4,3,IF(R51=3,1,0)))</f>
        <v>1</v>
      </c>
      <c r="S50" s="155"/>
      <c r="T50" s="182">
        <f>IF(T51+U51=0,"",IF(T51=4,3,IF(T51=3,1,0)))</f>
        <v>3</v>
      </c>
      <c r="U50" s="182"/>
      <c r="V50" s="155">
        <f>IF(V51+W51=0,"",IF(V51=4,3,IF(V51=3,1,0)))</f>
        <v>1</v>
      </c>
      <c r="W50" s="155"/>
      <c r="X50" s="182">
        <f>IF(X51+Y51=0,"",IF(X51=4,3,IF(X51=3,1,0)))</f>
        <v>3</v>
      </c>
      <c r="Y50" s="182"/>
      <c r="Z50" s="155">
        <f>IF(Z51+AA51=0,"",IF(Z51=4,3,IF(Z51=3,1,0)))</f>
        <v>3</v>
      </c>
      <c r="AA50" s="155"/>
      <c r="AB50" s="182">
        <f>IF(AB51+AC51=0,"",IF(AB51=4,3,IF(AB51=3,1,0)))</f>
        <v>3</v>
      </c>
      <c r="AC50" s="182"/>
      <c r="AD50" s="155">
        <f>IF(AD51+AE51=0,"",IF(AD51=4,3,IF(AD51=3,1,0)))</f>
        <v>3</v>
      </c>
      <c r="AE50" s="155"/>
      <c r="AF50" s="155">
        <f>IF(AF51+AG51=0,"",IF(AF51=4,3,IF(AF51=3,1,0)))</f>
        <v>0</v>
      </c>
      <c r="AG50" s="155"/>
      <c r="AH50" s="182">
        <f>IF(AH51+AI51=0,"",IF(AH51=4,3,IF(AH51=3,1,0)))</f>
        <v>0</v>
      </c>
      <c r="AI50" s="182"/>
      <c r="AJ50" s="155">
        <f>IF(AJ51+AK51=0,"",IF(AJ51=4,3,IF(AJ51=3,1,0)))</f>
        <v>1</v>
      </c>
      <c r="AK50" s="155"/>
      <c r="AL50" s="182">
        <f>IF(AL51+AM51=0,"",IF(AL51=4,3,IF(AL51=3,1,0)))</f>
        <v>3</v>
      </c>
      <c r="AM50" s="182"/>
      <c r="AN50" s="155">
        <f>IF(AN51+AO51=0,"",IF(AN51=4,3,IF(AN51=3,1,0)))</f>
        <v>1</v>
      </c>
      <c r="AO50" s="155"/>
      <c r="AP50" s="246">
        <f>IF(AP51+AQ51=0,"",IF(AP51=4,3,IF(AP51=3,1,0)))</f>
        <v>3</v>
      </c>
      <c r="AQ50" s="246"/>
      <c r="AR50" s="246">
        <f>IF(AR51+AS51=0,"",IF(AR51=4,3,IF(AR51=3,1,0)))</f>
        <v>1</v>
      </c>
      <c r="AS50" s="246"/>
      <c r="AT50" s="155">
        <f>IF(AT51+AU51=0,"",IF(AT51=4,3,IF(AT51=3,1,0)))</f>
        <v>1</v>
      </c>
      <c r="AU50" s="155"/>
      <c r="AV50" s="182">
        <f>IF(AV51+AW51=0,"",IF(AV51=4,3,IF(AV51=3,1,0)))</f>
        <v>1</v>
      </c>
      <c r="AW50" s="182"/>
      <c r="AX50" s="182">
        <f>IF(AX51+AY51=0,"",IF(AX51=4,3,IF(AX51=3,1,0)))</f>
        <v>3</v>
      </c>
      <c r="AY50" s="182"/>
      <c r="AZ50" s="155">
        <f>IF(AZ51+BA51=0,"",IF(AZ51=4,3,IF(AZ51=3,1,0)))</f>
        <v>3</v>
      </c>
      <c r="BA50" s="155"/>
      <c r="BB50" s="155">
        <f>IF(BB51+BC51=0,"",IF(BB51=4,3,IF(BB51=3,1,0)))</f>
        <v>1</v>
      </c>
      <c r="BC50" s="155"/>
      <c r="BD50" s="155">
        <f>IF(BD51+BE51=0,"",IF(BD51=4,3,IF(BD51=3,1,0)))</f>
        <v>1</v>
      </c>
      <c r="BE50" s="155"/>
      <c r="BF50" s="182">
        <f>IF(BF51+BG51=0,"",IF(BF51=4,3,IF(BF51=3,1,0)))</f>
        <v>3</v>
      </c>
      <c r="BG50" s="182"/>
      <c r="BH50" s="155">
        <f>IF(BH51+BI51=0,"",IF(BH51=4,3,IF(BH51=3,1,0)))</f>
        <v>1</v>
      </c>
      <c r="BI50" s="155"/>
      <c r="BJ50" s="156" t="s">
        <v>27</v>
      </c>
      <c r="BK50" s="157"/>
      <c r="BL50" s="155">
        <f>IF(BL51+BM51=0,"",IF(BL51=4,3,IF(BL51=3,1,0)))</f>
        <v>1</v>
      </c>
      <c r="BM50" s="155"/>
      <c r="BN50" s="182">
        <f>IF(BN51+BO51=0,"",IF(BN51=4,3,IF(BN51=3,1,0)))</f>
        <v>3</v>
      </c>
      <c r="BO50" s="182"/>
      <c r="BP50" s="182">
        <f>IF(BP51+BQ51=0,"",IF(BP51=4,3,IF(BP51=3,1,0)))</f>
        <v>1</v>
      </c>
      <c r="BQ50" s="182"/>
      <c r="BR50" s="182">
        <f>IF(BR51+BS51=0,"",IF(BR51=4,3,IF(BR51=3,1,0)))</f>
        <v>1</v>
      </c>
      <c r="BS50" s="182"/>
      <c r="BT50" s="182">
        <f>IF(BT51+BU51=0,"",IF(BT51=4,3,IF(BT51=3,1,0)))</f>
        <v>1</v>
      </c>
      <c r="BU50" s="182"/>
      <c r="BV50" s="243">
        <v>18</v>
      </c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29">
        <f>IF($R50=1,$M50/2)+IF($R50=0,$M50)</f>
        <v>23.5</v>
      </c>
      <c r="CP50" s="129">
        <f>IF($T50=1,$M50/2)+IF($T50=0,$M50)</f>
        <v>0</v>
      </c>
      <c r="CQ50" s="129">
        <f>IF($V50=1,$M50/2)+IF($V50=0,$M50)</f>
        <v>23.5</v>
      </c>
      <c r="CR50" s="129">
        <f>IF($X50=1,$M50/2)+IF($X50=0,$M50)</f>
        <v>0</v>
      </c>
      <c r="CS50" s="129">
        <f>IF($Z50=1,$M50/2)+IF($Z50=0,$M50)</f>
        <v>0</v>
      </c>
      <c r="CT50" s="129">
        <f>IF($AB50=1,$M50/2)+IF($AB50=0,$M50)</f>
        <v>0</v>
      </c>
      <c r="CU50" s="129">
        <f>IF($AD50=1,$M50/2)+IF($AD50=0,$M50)</f>
        <v>0</v>
      </c>
      <c r="CV50" s="129">
        <f>IF($AF50=1,$M50/2)+IF($AF50=0,$M50)</f>
        <v>47</v>
      </c>
      <c r="CW50" s="130">
        <f>IF($AH50=1,$M50/2)+IF($AH50=0,$M50)</f>
        <v>47</v>
      </c>
      <c r="CX50" s="130">
        <f>IF($AJ50=1,$M50/2)+IF($AJ50=0,$M50)</f>
        <v>23.5</v>
      </c>
      <c r="CY50" s="129">
        <f>IF($AL50=1,$M50/2)+IF($AL50=0,$M50)</f>
        <v>0</v>
      </c>
      <c r="CZ50" s="129">
        <f>IF($AN50=1,$M50/2)+IF($AN50=0,$M50)</f>
        <v>23.5</v>
      </c>
      <c r="DA50" s="129">
        <f>IF($AP50=1,$M50/2)+IF($AP50=0,$M50)</f>
        <v>0</v>
      </c>
      <c r="DB50" s="129">
        <f>IF($AR50=1,$M50/2)+IF($AR50=0,$M50)</f>
        <v>23.5</v>
      </c>
      <c r="DC50" s="129">
        <f>IF($AT50=1,$M50/2)+IF($AT50=0,$M50)</f>
        <v>23.5</v>
      </c>
      <c r="DD50" s="129">
        <f>IF($AV50=1,$M50/2)+IF($AV50=0,$M50)</f>
        <v>23.5</v>
      </c>
      <c r="DE50" s="129">
        <f>IF($AX50=1,$M50/2)+IF($AX50=0,$M50)</f>
        <v>0</v>
      </c>
      <c r="DF50" s="129">
        <f>IF($AZ50=1,$M50/2)+IF($AZ50=0,$M50)</f>
        <v>0</v>
      </c>
      <c r="DG50" s="129">
        <f>IF($BB50=1,$M50/2)+IF($BB50=0,$M50)</f>
        <v>23.5</v>
      </c>
      <c r="DH50" s="129">
        <f>IF($BD50=1,$M50/2)+IF($BD50=0,$M50)</f>
        <v>23.5</v>
      </c>
      <c r="DI50" s="129">
        <f>IF($BF50=1,$M50/2)+IF($BF50=0,$M50)</f>
        <v>0</v>
      </c>
      <c r="DJ50" s="129">
        <f>IF($BH50=1,$M50/2)+IF($BH50=0,$M50)</f>
        <v>23.5</v>
      </c>
      <c r="DK50" s="126"/>
      <c r="DL50" s="129">
        <f>IF($BL50=1,$M50/2)+IF($BL50=0,$M50)</f>
        <v>23.5</v>
      </c>
      <c r="DM50" s="129">
        <f>IF($BN50=1,$M50/2)+IF($BN50=0,$M50)</f>
        <v>0</v>
      </c>
      <c r="DN50" s="129">
        <f>IF($BP50=1,$M50/2)+IF($BP50=0,$M50)</f>
        <v>23.5</v>
      </c>
      <c r="DO50" s="129">
        <f>IF($BR50=1,$M50/2)+IF($BR50=0,$M50)</f>
        <v>23.5</v>
      </c>
      <c r="DP50" s="129">
        <f>IF($BT50=1,$M50/2)+IF($BT50=0,$M50)</f>
        <v>23.5</v>
      </c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</row>
    <row r="51" spans="1:150" x14ac:dyDescent="0.25">
      <c r="A51" s="150"/>
      <c r="B51" s="162"/>
      <c r="C51" s="233"/>
      <c r="D51" s="209"/>
      <c r="E51" s="147"/>
      <c r="F51" s="147"/>
      <c r="G51" s="149"/>
      <c r="H51" s="145"/>
      <c r="I51" s="147"/>
      <c r="J51" s="147"/>
      <c r="K51" s="149"/>
      <c r="L51" s="149"/>
      <c r="M51" s="245"/>
      <c r="N51" s="239"/>
      <c r="O51" s="25">
        <f>SUM(R51,T51,V51,X51,Z51,AB51,AD51,AF51,AH51,AJ51,AL51,AN51,AP51,AR51,AT51,AV51,AX51,AZ51,BB51,BD51,BF51,BH51,BJ51,BL51,BN51,BP51,BR51,BT51)</f>
        <v>87</v>
      </c>
      <c r="P51" s="26">
        <f>SUM(S51,U51,W51,Y51,AA51,AC51,AE51,AG51,AI51,AK51,AM51,AO51,AQ51,AS51,AU51,AW51,AY51,BA51,BC51,BE51,BG51,BI51,BK51,BM51,BO51,BQ51,BS51,BU51)</f>
        <v>61</v>
      </c>
      <c r="Q51" s="143"/>
      <c r="R51" s="19">
        <v>3</v>
      </c>
      <c r="S51" s="20">
        <v>3</v>
      </c>
      <c r="T51" s="36">
        <v>4</v>
      </c>
      <c r="U51" s="35">
        <v>0</v>
      </c>
      <c r="V51" s="19">
        <v>3</v>
      </c>
      <c r="W51" s="20">
        <v>3</v>
      </c>
      <c r="X51" s="36">
        <v>4</v>
      </c>
      <c r="Y51" s="35">
        <v>0</v>
      </c>
      <c r="Z51" s="19">
        <v>4</v>
      </c>
      <c r="AA51" s="20">
        <v>2</v>
      </c>
      <c r="AB51" s="36">
        <v>4</v>
      </c>
      <c r="AC51" s="35">
        <v>1</v>
      </c>
      <c r="AD51" s="19">
        <v>4</v>
      </c>
      <c r="AE51" s="20">
        <v>2</v>
      </c>
      <c r="AF51" s="19">
        <v>0</v>
      </c>
      <c r="AG51" s="20">
        <v>4</v>
      </c>
      <c r="AH51" s="36">
        <v>1</v>
      </c>
      <c r="AI51" s="35">
        <v>4</v>
      </c>
      <c r="AJ51" s="19">
        <v>3</v>
      </c>
      <c r="AK51" s="20">
        <v>3</v>
      </c>
      <c r="AL51" s="36">
        <v>4</v>
      </c>
      <c r="AM51" s="35">
        <v>1</v>
      </c>
      <c r="AN51" s="19">
        <v>3</v>
      </c>
      <c r="AO51" s="20">
        <v>3</v>
      </c>
      <c r="AP51" s="25">
        <v>4</v>
      </c>
      <c r="AQ51" s="39">
        <v>2</v>
      </c>
      <c r="AR51" s="25">
        <v>3</v>
      </c>
      <c r="AS51" s="39">
        <v>3</v>
      </c>
      <c r="AT51" s="19">
        <v>3</v>
      </c>
      <c r="AU51" s="20">
        <v>3</v>
      </c>
      <c r="AV51" s="36">
        <v>3</v>
      </c>
      <c r="AW51" s="35">
        <v>3</v>
      </c>
      <c r="AX51" s="36">
        <v>4</v>
      </c>
      <c r="AY51" s="35">
        <v>0</v>
      </c>
      <c r="AZ51" s="19">
        <v>4</v>
      </c>
      <c r="BA51" s="20">
        <v>1</v>
      </c>
      <c r="BB51" s="19">
        <v>3</v>
      </c>
      <c r="BC51" s="20">
        <v>3</v>
      </c>
      <c r="BD51" s="19">
        <v>3</v>
      </c>
      <c r="BE51" s="20">
        <v>3</v>
      </c>
      <c r="BF51" s="36">
        <v>4</v>
      </c>
      <c r="BG51" s="35">
        <v>2</v>
      </c>
      <c r="BH51" s="19">
        <v>3</v>
      </c>
      <c r="BI51" s="20">
        <v>3</v>
      </c>
      <c r="BJ51" s="14"/>
      <c r="BK51" s="15"/>
      <c r="BL51" s="19">
        <v>3</v>
      </c>
      <c r="BM51" s="20">
        <v>3</v>
      </c>
      <c r="BN51" s="36">
        <v>4</v>
      </c>
      <c r="BO51" s="35">
        <v>0</v>
      </c>
      <c r="BP51" s="36">
        <v>3</v>
      </c>
      <c r="BQ51" s="35">
        <v>3</v>
      </c>
      <c r="BR51" s="36">
        <v>3</v>
      </c>
      <c r="BS51" s="35">
        <v>3</v>
      </c>
      <c r="BT51" s="36">
        <v>3</v>
      </c>
      <c r="BU51" s="35">
        <v>3</v>
      </c>
      <c r="BV51" s="243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29"/>
      <c r="CP51" s="129"/>
      <c r="CQ51" s="129"/>
      <c r="CR51" s="129"/>
      <c r="CS51" s="129"/>
      <c r="CT51" s="129"/>
      <c r="CU51" s="129"/>
      <c r="CV51" s="129"/>
      <c r="CW51" s="130"/>
      <c r="CX51" s="130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6"/>
      <c r="DL51" s="129"/>
      <c r="DM51" s="129"/>
      <c r="DN51" s="129"/>
      <c r="DO51" s="129"/>
      <c r="DP51" s="129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x14ac:dyDescent="0.25">
      <c r="A52" s="150" t="s">
        <v>81</v>
      </c>
      <c r="B52" s="158" t="s">
        <v>207</v>
      </c>
      <c r="C52" s="233" t="s">
        <v>202</v>
      </c>
      <c r="D52" s="209"/>
      <c r="E52" s="146">
        <f t="shared" ref="E52" si="92">IF(G52="",0,IF(F52+G52&lt;1000,1000,F52+G52))</f>
        <v>1407</v>
      </c>
      <c r="F52" s="154">
        <f>IF(I52&gt;150,IF(H52&gt;=65,0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(15+50)%)*10),IF(I52&lt;-150,IF(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&lt;1,0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,SUM(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-(COUNT(R52:AS52))*2*((G52-IF(SUM($G$6:$G$33)=0,0,(SUM($G$6:$G$33)/(COUNT($G$6:$G$33)))))/10+50)%)*10))</f>
        <v>-11.999999999999993</v>
      </c>
      <c r="G52" s="148">
        <v>1419</v>
      </c>
      <c r="H52" s="144">
        <f t="shared" ref="H52" si="93">IF(COUNT(R52:AS52)=0,0,SUM(IF(R53=4,2,IF(R53=3,1,0))+IF(T53=4,2,IF(T53=3,1,0))+IF(V53=4,2,IF(V53=3,1,0))+IF(X53=4,2,IF(X53=3,1,0))+IF(Z53=4,2,IF(Z53=3,1,0))+IF(AB53=4,2,IF(AB53=3,1,0))+IF(AD53=4,2,IF(AD53=3,1,0))+IF(AF53=4,2,IF(AF53=3,1,0))+IF(AH53=4,2,IF(AH53=3,1,0))+IF(AJ53=4,2,IF(AJ53=3,1,0))+IF(AL53=4,2,IF(AL53=3,1,0))+IF(AN53=4,2,IF(AN53=3,1,0))+IF(AP53=4,2,IF(AP53=3,1,0))+IF(AR53=4,2,IF(AR53=3,1,0)))/((COUNT(R52:AS52))*2)%)</f>
        <v>60.714285714285708</v>
      </c>
      <c r="I52" s="146">
        <f t="shared" ref="I52" si="94">IF(G52="",0,G52-IF(SUM($G$6:$G$33)=0,0,(SUM($G$6:$G$33)/(COUNT($G$6:$G$33)))))</f>
        <v>225.92857142857133</v>
      </c>
      <c r="J52" s="146">
        <f>IF(G52=0,0,(SUM($G$6:$G$61)-G52)/(COUNT($G$6:$G$61)-1))</f>
        <v>1200.4074074074074</v>
      </c>
      <c r="K52" s="148">
        <f>SUM(AT52:BU52)</f>
        <v>20</v>
      </c>
      <c r="L52" s="148">
        <f t="shared" ref="L52" si="95">SUM(R52:AS52)</f>
        <v>25</v>
      </c>
      <c r="M52" s="244">
        <f>SUM(L52+K52)</f>
        <v>45</v>
      </c>
      <c r="N52" s="238">
        <v>8</v>
      </c>
      <c r="O52" s="140">
        <f>IF(O53+P53&lt;1,0,SUM(O53/P53))</f>
        <v>1.2857142857142858</v>
      </c>
      <c r="P52" s="141"/>
      <c r="Q52" s="142">
        <f>DL62</f>
        <v>545.5</v>
      </c>
      <c r="R52" s="155">
        <f>IF(R53+S53=0,"",IF(R53=4,3,IF(R53=3,1,0)))</f>
        <v>3</v>
      </c>
      <c r="S52" s="155"/>
      <c r="T52" s="182">
        <f>IF(T53+U53=0,"",IF(T53=4,3,IF(T53=3,1,0)))</f>
        <v>3</v>
      </c>
      <c r="U52" s="182"/>
      <c r="V52" s="155">
        <f>IF(V53+W53=0,"",IF(V53=4,3,IF(V53=3,1,0)))</f>
        <v>3</v>
      </c>
      <c r="W52" s="155"/>
      <c r="X52" s="182">
        <f>IF(X53+Y53=0,"",IF(X53=4,3,IF(X53=3,1,0)))</f>
        <v>0</v>
      </c>
      <c r="Y52" s="182"/>
      <c r="Z52" s="155">
        <f>IF(Z53+AA53=0,"",IF(Z53=4,3,IF(Z53=3,1,0)))</f>
        <v>0</v>
      </c>
      <c r="AA52" s="155"/>
      <c r="AB52" s="182">
        <f>IF(AB53+AC53=0,"",IF(AB53=4,3,IF(AB53=3,1,0)))</f>
        <v>3</v>
      </c>
      <c r="AC52" s="182"/>
      <c r="AD52" s="155">
        <f>IF(AD53+AE53=0,"",IF(AD53=4,3,IF(AD53=3,1,0)))</f>
        <v>0</v>
      </c>
      <c r="AE52" s="155"/>
      <c r="AF52" s="155">
        <f>IF(AF53+AG53=0,"",IF(AF53=4,3,IF(AF53=3,1,0)))</f>
        <v>0</v>
      </c>
      <c r="AG52" s="155"/>
      <c r="AH52" s="182">
        <f>IF(AH53+AI53=0,"",IF(AH53=4,3,IF(AH53=3,1,0)))</f>
        <v>3</v>
      </c>
      <c r="AI52" s="182"/>
      <c r="AJ52" s="155">
        <f>IF(AJ53+AK53=0,"",IF(AJ53=4,3,IF(AJ53=3,1,0)))</f>
        <v>3</v>
      </c>
      <c r="AK52" s="155"/>
      <c r="AL52" s="182">
        <f>IF(AL53+AM53=0,"",IF(AL53=4,3,IF(AL53=3,1,0)))</f>
        <v>3</v>
      </c>
      <c r="AM52" s="182"/>
      <c r="AN52" s="155">
        <f>IF(AN53+AO53=0,"",IF(AN53=4,3,IF(AN53=3,1,0)))</f>
        <v>1</v>
      </c>
      <c r="AO52" s="155"/>
      <c r="AP52" s="246">
        <f>IF(AP53+AQ53=0,"",IF(AP53=4,3,IF(AP53=3,1,0)))</f>
        <v>0</v>
      </c>
      <c r="AQ52" s="246"/>
      <c r="AR52" s="246">
        <f>IF(AR53+AS53=0,"",IF(AR53=4,3,IF(AR53=3,1,0)))</f>
        <v>3</v>
      </c>
      <c r="AS52" s="246"/>
      <c r="AT52" s="155">
        <f>IF(AT53+AU53=0,"",IF(AT53=4,3,IF(AT53=3,1,0)))</f>
        <v>1</v>
      </c>
      <c r="AU52" s="155"/>
      <c r="AV52" s="182">
        <f>IF(AV53+AW53=0,"",IF(AV53=4,3,IF(AV53=3,1,0)))</f>
        <v>3</v>
      </c>
      <c r="AW52" s="182"/>
      <c r="AX52" s="182">
        <f>IF(AX53+AY53=0,"",IF(AX53=4,3,IF(AX53=3,1,0)))</f>
        <v>3</v>
      </c>
      <c r="AY52" s="182"/>
      <c r="AZ52" s="155">
        <f>IF(AZ53+BA53=0,"",IF(AZ53=4,3,IF(AZ53=3,1,0)))</f>
        <v>1</v>
      </c>
      <c r="BA52" s="155"/>
      <c r="BB52" s="155">
        <f>IF(BB53+BC53=0,"",IF(BB53=4,3,IF(BB53=3,1,0)))</f>
        <v>0</v>
      </c>
      <c r="BC52" s="155"/>
      <c r="BD52" s="155">
        <f>IF(BD53+BE53=0,"",IF(BD53=4,3,IF(BD53=3,1,0)))</f>
        <v>1</v>
      </c>
      <c r="BE52" s="155"/>
      <c r="BF52" s="182">
        <f>IF(BF53+BG53=0,"",IF(BF53=4,3,IF(BF53=3,1,0)))</f>
        <v>1</v>
      </c>
      <c r="BG52" s="182"/>
      <c r="BH52" s="155">
        <f>IF(BH53+BI53=0,"",IF(BH53=4,3,IF(BH53=3,1,0)))</f>
        <v>1</v>
      </c>
      <c r="BI52" s="155"/>
      <c r="BJ52" s="155">
        <f>IF(BJ53+BK53=0,"",IF(BJ53=4,3,IF(BJ53=3,1,0)))</f>
        <v>1</v>
      </c>
      <c r="BK52" s="155"/>
      <c r="BL52" s="156" t="s">
        <v>27</v>
      </c>
      <c r="BM52" s="157"/>
      <c r="BN52" s="182">
        <f>IF(BN53+BO53=0,"",IF(BN53=4,3,IF(BN53=3,1,0)))</f>
        <v>1</v>
      </c>
      <c r="BO52" s="182"/>
      <c r="BP52" s="182">
        <f>IF(BP53+BQ53=0,"",IF(BP53=4,3,IF(BP53=3,1,0)))</f>
        <v>3</v>
      </c>
      <c r="BQ52" s="182"/>
      <c r="BR52" s="182">
        <f>IF(BR53+BS53=0,"",IF(BR53=4,3,IF(BR53=3,1,0)))</f>
        <v>3</v>
      </c>
      <c r="BS52" s="182"/>
      <c r="BT52" s="182">
        <f>IF(BT53+BU53=0,"",IF(BT53=4,3,IF(BT53=3,1,0)))</f>
        <v>1</v>
      </c>
      <c r="BU52" s="182"/>
      <c r="BV52" s="243">
        <v>15</v>
      </c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29">
        <f>IF($R52=1,$M52/2)+IF($R52=0,$M52)</f>
        <v>0</v>
      </c>
      <c r="CP52" s="129">
        <f>IF($T52=1,$M52/2)+IF($T52=0,$M52)</f>
        <v>0</v>
      </c>
      <c r="CQ52" s="129">
        <f>IF($V52=1,$M52/2)+IF($V52=0,$M52)</f>
        <v>0</v>
      </c>
      <c r="CR52" s="129">
        <f>IF($X52=1,$M52/2)+IF($X52=0,$M52)</f>
        <v>45</v>
      </c>
      <c r="CS52" s="129">
        <f>IF($Z52=1,$M52/2)+IF($Z52=0,$M52)</f>
        <v>45</v>
      </c>
      <c r="CT52" s="129">
        <f>IF($AB52=1,$M52/2)+IF($AB52=0,$M52)</f>
        <v>0</v>
      </c>
      <c r="CU52" s="129">
        <f>IF($AD52=1,$M52/2)+IF($AD52=0,$M52)</f>
        <v>45</v>
      </c>
      <c r="CV52" s="129">
        <f>IF($AF52=1,$M52/2)+IF($AF52=0,$M52)</f>
        <v>45</v>
      </c>
      <c r="CW52" s="130">
        <f>IF($AH52=1,$M52/2)+IF($AH52=0,$M52)</f>
        <v>0</v>
      </c>
      <c r="CX52" s="130">
        <f>IF($AJ52=1,$M52/2)+IF($AJ52=0,$M52)</f>
        <v>0</v>
      </c>
      <c r="CY52" s="129">
        <f>IF($AL52=1,$M52/2)+IF($AL52=0,$M52)</f>
        <v>0</v>
      </c>
      <c r="CZ52" s="129">
        <f>IF($AN52=1,$M52/2)+IF($AN52=0,$M52)</f>
        <v>22.5</v>
      </c>
      <c r="DA52" s="129">
        <f>IF($AP52=1,$M52/2)+IF($AP52=0,$M52)</f>
        <v>45</v>
      </c>
      <c r="DB52" s="129">
        <f>IF($AR52=1,$M52/2)+IF($AR52=0,$M52)</f>
        <v>0</v>
      </c>
      <c r="DC52" s="129">
        <f>IF($AT52=1,$M52/2)+IF($AT52=0,$M52)</f>
        <v>22.5</v>
      </c>
      <c r="DD52" s="129">
        <f>IF($AV52=1,$M52/2)+IF($AV52=0,$M52)</f>
        <v>0</v>
      </c>
      <c r="DE52" s="129">
        <f>IF($AX52=1,$M52/2)+IF($AX52=0,$M52)</f>
        <v>0</v>
      </c>
      <c r="DF52" s="129">
        <f>IF($AZ52=1,$M52/2)+IF($AZ52=0,$M52)</f>
        <v>22.5</v>
      </c>
      <c r="DG52" s="129">
        <f>IF($BB52=1,$M52/2)+IF($BB52=0,$M52)</f>
        <v>45</v>
      </c>
      <c r="DH52" s="129">
        <f>IF($BD52=1,$M52/2)+IF($BD52=0,$M52)</f>
        <v>22.5</v>
      </c>
      <c r="DI52" s="129">
        <f>IF($BF52=1,$M52/2)+IF($BF52=0,$M52)</f>
        <v>22.5</v>
      </c>
      <c r="DJ52" s="129">
        <f>IF($BH52=1,$M52/2)+IF($BH52=0,$M52)</f>
        <v>22.5</v>
      </c>
      <c r="DK52" s="129">
        <f>IF($BJ52=1,$M52/2)+IF($BJ52=0,$M52)</f>
        <v>22.5</v>
      </c>
      <c r="DL52" s="126"/>
      <c r="DM52" s="129">
        <f>IF($BN52=1,$M52/2)+IF($BN52=0,$M52)</f>
        <v>22.5</v>
      </c>
      <c r="DN52" s="129">
        <f>IF($BP52=1,$M52/2)+IF($BP52=0,$M52)</f>
        <v>0</v>
      </c>
      <c r="DO52" s="129">
        <f>IF($BR52=1,$M52/2)+IF($BR52=0,$M52)</f>
        <v>0</v>
      </c>
      <c r="DP52" s="129">
        <f>IF($BT52=1,$M52/2)+IF($BT52=0,$M52)</f>
        <v>22.5</v>
      </c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</row>
    <row r="53" spans="1:150" x14ac:dyDescent="0.25">
      <c r="A53" s="150"/>
      <c r="B53" s="158"/>
      <c r="C53" s="233"/>
      <c r="D53" s="209"/>
      <c r="E53" s="147"/>
      <c r="F53" s="147"/>
      <c r="G53" s="149"/>
      <c r="H53" s="145"/>
      <c r="I53" s="147"/>
      <c r="J53" s="147"/>
      <c r="K53" s="149"/>
      <c r="L53" s="149"/>
      <c r="M53" s="245"/>
      <c r="N53" s="239"/>
      <c r="O53" s="25">
        <f>SUM(R53,T53,V53,X53,Z53,AB53,AD53,AF53,AH53,AJ53,AL53,AN53,AP53,AR53,AT53,AV53,AX53,AZ53,BB53,BD53,BF53,BH53,BJ53,BL53,BN53,BP53,BR53,BT53)</f>
        <v>81</v>
      </c>
      <c r="P53" s="26">
        <f>SUM(S53,U53,W53,Y53,AA53,AC53,AE53,AG53,AI53,AK53,AM53,AO53,AQ53,AS53,AU53,AW53,AY53,BA53,BC53,BE53,BG53,BI53,BK53,BM53,BO53,BQ53,BS53,BU53)</f>
        <v>63</v>
      </c>
      <c r="Q53" s="143"/>
      <c r="R53" s="19">
        <v>4</v>
      </c>
      <c r="S53" s="20">
        <v>2</v>
      </c>
      <c r="T53" s="36">
        <v>4</v>
      </c>
      <c r="U53" s="35">
        <v>0</v>
      </c>
      <c r="V53" s="19">
        <v>4</v>
      </c>
      <c r="W53" s="20">
        <v>0</v>
      </c>
      <c r="X53" s="36">
        <v>0</v>
      </c>
      <c r="Y53" s="35">
        <v>4</v>
      </c>
      <c r="Z53" s="19">
        <v>1</v>
      </c>
      <c r="AA53" s="20">
        <v>4</v>
      </c>
      <c r="AB53" s="36">
        <v>4</v>
      </c>
      <c r="AC53" s="35">
        <v>1</v>
      </c>
      <c r="AD53" s="19">
        <v>1</v>
      </c>
      <c r="AE53" s="20">
        <v>4</v>
      </c>
      <c r="AF53" s="19">
        <v>1</v>
      </c>
      <c r="AG53" s="20">
        <v>4</v>
      </c>
      <c r="AH53" s="36">
        <v>4</v>
      </c>
      <c r="AI53" s="35">
        <v>1</v>
      </c>
      <c r="AJ53" s="19">
        <v>4</v>
      </c>
      <c r="AK53" s="20">
        <v>1</v>
      </c>
      <c r="AL53" s="36">
        <v>4</v>
      </c>
      <c r="AM53" s="35">
        <v>0</v>
      </c>
      <c r="AN53" s="19">
        <v>3</v>
      </c>
      <c r="AO53" s="20">
        <v>3</v>
      </c>
      <c r="AP53" s="25">
        <v>1</v>
      </c>
      <c r="AQ53" s="39">
        <v>4</v>
      </c>
      <c r="AR53" s="25">
        <v>4</v>
      </c>
      <c r="AS53" s="39">
        <v>1</v>
      </c>
      <c r="AT53" s="19">
        <v>3</v>
      </c>
      <c r="AU53" s="20">
        <v>3</v>
      </c>
      <c r="AV53" s="36">
        <v>4</v>
      </c>
      <c r="AW53" s="35">
        <v>1</v>
      </c>
      <c r="AX53" s="36">
        <v>4</v>
      </c>
      <c r="AY53" s="35">
        <v>2</v>
      </c>
      <c r="AZ53" s="19">
        <v>3</v>
      </c>
      <c r="BA53" s="20">
        <v>3</v>
      </c>
      <c r="BB53" s="19">
        <v>2</v>
      </c>
      <c r="BC53" s="20">
        <v>4</v>
      </c>
      <c r="BD53" s="19">
        <v>3</v>
      </c>
      <c r="BE53" s="20">
        <v>3</v>
      </c>
      <c r="BF53" s="36">
        <v>3</v>
      </c>
      <c r="BG53" s="35">
        <v>3</v>
      </c>
      <c r="BH53" s="19">
        <v>3</v>
      </c>
      <c r="BI53" s="20">
        <v>3</v>
      </c>
      <c r="BJ53" s="19">
        <v>3</v>
      </c>
      <c r="BK53" s="20">
        <v>3</v>
      </c>
      <c r="BL53" s="14"/>
      <c r="BM53" s="15"/>
      <c r="BN53" s="36">
        <v>3</v>
      </c>
      <c r="BO53" s="35">
        <v>3</v>
      </c>
      <c r="BP53" s="36">
        <v>4</v>
      </c>
      <c r="BQ53" s="35">
        <v>1</v>
      </c>
      <c r="BR53" s="36">
        <v>4</v>
      </c>
      <c r="BS53" s="35">
        <v>2</v>
      </c>
      <c r="BT53" s="36">
        <v>3</v>
      </c>
      <c r="BU53" s="35">
        <v>3</v>
      </c>
      <c r="BV53" s="243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29"/>
      <c r="CP53" s="129"/>
      <c r="CQ53" s="129"/>
      <c r="CR53" s="129"/>
      <c r="CS53" s="129"/>
      <c r="CT53" s="129"/>
      <c r="CU53" s="129"/>
      <c r="CV53" s="129"/>
      <c r="CW53" s="130"/>
      <c r="CX53" s="130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6"/>
      <c r="DM53" s="129"/>
      <c r="DN53" s="129"/>
      <c r="DO53" s="129"/>
      <c r="DP53" s="129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</row>
    <row r="54" spans="1:150" x14ac:dyDescent="0.25">
      <c r="A54" s="150" t="s">
        <v>84</v>
      </c>
      <c r="B54" s="159" t="s">
        <v>208</v>
      </c>
      <c r="C54" s="233" t="s">
        <v>209</v>
      </c>
      <c r="D54" s="209"/>
      <c r="E54" s="146">
        <f t="shared" ref="E54" si="96">IF(G54="",0,IF(F54+G54&lt;1000,1000,F54+G54))</f>
        <v>1047.3400000000001</v>
      </c>
      <c r="F54" s="154">
        <f>IF(I54&gt;150,IF(H54&gt;=65,0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(15+50)%)*10),IF(I54&lt;-150,IF(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&lt;1,0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,SUM(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-(COUNT(R54:AS54))*2*((G54-IF(SUM($G$6:$G$33)=0,0,(SUM($G$6:$G$33)/(COUNT($G$6:$G$33)))))/10+50)%)*10))</f>
        <v>-26.659999999999968</v>
      </c>
      <c r="G54" s="148">
        <v>1074</v>
      </c>
      <c r="H54" s="144">
        <f t="shared" ref="H54" si="97">IF(COUNT(R54:AS54)=0,0,SUM(IF(R55=4,2,IF(R55=3,1,0))+IF(T55=4,2,IF(T55=3,1,0))+IF(V55=4,2,IF(V55=3,1,0))+IF(X55=4,2,IF(X55=3,1,0))+IF(Z55=4,2,IF(Z55=3,1,0))+IF(AB55=4,2,IF(AB55=3,1,0))+IF(AD55=4,2,IF(AD55=3,1,0))+IF(AF55=4,2,IF(AF55=3,1,0))+IF(AH55=4,2,IF(AH55=3,1,0))+IF(AJ55=4,2,IF(AJ55=3,1,0))+IF(AL55=4,2,IF(AL55=3,1,0))+IF(AN55=4,2,IF(AN55=3,1,0))+IF(AP55=4,2,IF(AP55=3,1,0))+IF(AR55=4,2,IF(AR55=3,1,0)))/((COUNT(R54:AS54))*2)%)</f>
        <v>28.571428571428569</v>
      </c>
      <c r="I54" s="146">
        <f t="shared" ref="I54" si="98">IF(G54="",0,G54-IF(SUM($G$6:$G$33)=0,0,(SUM($G$6:$G$33)/(COUNT($G$6:$G$33)))))</f>
        <v>-119.07142857142867</v>
      </c>
      <c r="J54" s="146">
        <f>IF(G54=0,0,(SUM($G$6:$G$61)-G54)/(COUNT($G$6:$G$61)-1))</f>
        <v>1213.1851851851852</v>
      </c>
      <c r="K54" s="148">
        <f>SUM(AT54:BU54)</f>
        <v>14</v>
      </c>
      <c r="L54" s="148">
        <f t="shared" ref="L54" si="99">SUM(R54:AS54)</f>
        <v>10</v>
      </c>
      <c r="M54" s="244">
        <f>SUM(L54+K54)</f>
        <v>24</v>
      </c>
      <c r="N54" s="238">
        <v>24</v>
      </c>
      <c r="O54" s="140">
        <f>IF(O55+P55&lt;1,0,SUM(O55/P55))</f>
        <v>0.70930232558139539</v>
      </c>
      <c r="P54" s="141"/>
      <c r="Q54" s="142">
        <f>DM62</f>
        <v>247.5</v>
      </c>
      <c r="R54" s="135">
        <f>IF(R55+S55=0,"",IF(R55=4,3,IF(R55=3,1,0)))</f>
        <v>0</v>
      </c>
      <c r="S54" s="135"/>
      <c r="T54" s="182">
        <f>IF(T55+U55=0,"",IF(T55=4,3,IF(T55=3,1,0)))</f>
        <v>3</v>
      </c>
      <c r="U54" s="182"/>
      <c r="V54" s="135">
        <f>IF(V55+W55=0,"",IF(V55=4,3,IF(V55=3,1,0)))</f>
        <v>1</v>
      </c>
      <c r="W54" s="135"/>
      <c r="X54" s="182">
        <f>IF(X55+Y55=0,"",IF(X55=4,3,IF(X55=3,1,0)))</f>
        <v>1</v>
      </c>
      <c r="Y54" s="182"/>
      <c r="Z54" s="135">
        <f>IF(Z55+AA55=0,"",IF(Z55=4,3,IF(Z55=3,1,0)))</f>
        <v>0</v>
      </c>
      <c r="AA54" s="135"/>
      <c r="AB54" s="182">
        <f>IF(AB55+AC55=0,"",IF(AB55=4,3,IF(AB55=3,1,0)))</f>
        <v>1</v>
      </c>
      <c r="AC54" s="182"/>
      <c r="AD54" s="135">
        <f>IF(AD55+AE55=0,"",IF(AD55=4,3,IF(AD55=3,1,0)))</f>
        <v>0</v>
      </c>
      <c r="AE54" s="135"/>
      <c r="AF54" s="135">
        <f>IF(AF55+AG55=0,"",IF(AF55=4,3,IF(AF55=3,1,0)))</f>
        <v>0</v>
      </c>
      <c r="AG54" s="135"/>
      <c r="AH54" s="182">
        <f>IF(AH55+AI55=0,"",IF(AH55=4,3,IF(AH55=3,1,0)))</f>
        <v>0</v>
      </c>
      <c r="AI54" s="182"/>
      <c r="AJ54" s="135">
        <f>IF(AJ55+AK55=0,"",IF(AJ55=4,3,IF(AJ55=3,1,0)))</f>
        <v>0</v>
      </c>
      <c r="AK54" s="135"/>
      <c r="AL54" s="182">
        <f>IF(AL55+AM55=0,"",IF(AL55=4,3,IF(AL55=3,1,0)))</f>
        <v>1</v>
      </c>
      <c r="AM54" s="182"/>
      <c r="AN54" s="135">
        <f>IF(AN55+AO55=0,"",IF(AN55=4,3,IF(AN55=3,1,0)))</f>
        <v>0</v>
      </c>
      <c r="AO54" s="135"/>
      <c r="AP54" s="246">
        <f>IF(AP55+AQ55=0,"",IF(AP55=4,3,IF(AP55=3,1,0)))</f>
        <v>0</v>
      </c>
      <c r="AQ54" s="246"/>
      <c r="AR54" s="246">
        <f>IF(AR55+AS55=0,"",IF(AR55=4,3,IF(AR55=3,1,0)))</f>
        <v>3</v>
      </c>
      <c r="AS54" s="246"/>
      <c r="AT54" s="131">
        <f>IF(AT55+AU55=0,"",IF(AT55=4,3,IF(AT55=3,1,0)))</f>
        <v>1</v>
      </c>
      <c r="AU54" s="131"/>
      <c r="AV54" s="182">
        <f>IF(AV55+AW55=0,"",IF(AV55=4,3,IF(AV55=3,1,0)))</f>
        <v>3</v>
      </c>
      <c r="AW54" s="182"/>
      <c r="AX54" s="182">
        <f>IF(AX55+AY55=0,"",IF(AX55=4,3,IF(AX55=3,1,0)))</f>
        <v>0</v>
      </c>
      <c r="AY54" s="182"/>
      <c r="AZ54" s="131">
        <f>IF(AZ55+BA55=0,"",IF(AZ55=4,3,IF(AZ55=3,1,0)))</f>
        <v>0</v>
      </c>
      <c r="BA54" s="131"/>
      <c r="BB54" s="131">
        <f>IF(BB55+BC55=0,"",IF(BB55=4,3,IF(BB55=3,1,0)))</f>
        <v>0</v>
      </c>
      <c r="BC54" s="131"/>
      <c r="BD54" s="131">
        <f>IF(BD55+BE55=0,"",IF(BD55=4,3,IF(BD55=3,1,0)))</f>
        <v>0</v>
      </c>
      <c r="BE54" s="131"/>
      <c r="BF54" s="182">
        <f>IF(BF55+BG55=0,"",IF(BF55=4,3,IF(BF55=3,1,0)))</f>
        <v>3</v>
      </c>
      <c r="BG54" s="182"/>
      <c r="BH54" s="131">
        <f>IF(BH55+BI55=0,"",IF(BH55=4,3,IF(BH55=3,1,0)))</f>
        <v>0</v>
      </c>
      <c r="BI54" s="131"/>
      <c r="BJ54" s="131">
        <f>IF(BJ55+BK55=0,"",IF(BJ55=4,3,IF(BJ55=3,1,0)))</f>
        <v>0</v>
      </c>
      <c r="BK54" s="131"/>
      <c r="BL54" s="131">
        <f>IF(BL55+BM55=0,"",IF(BL55=4,3,IF(BL55=3,1,0)))</f>
        <v>1</v>
      </c>
      <c r="BM54" s="131"/>
      <c r="BN54" s="203" t="s">
        <v>27</v>
      </c>
      <c r="BO54" s="204"/>
      <c r="BP54" s="182">
        <f>IF(BP55+BQ55=0,"",IF(BP55=4,3,IF(BP55=3,1,0)))</f>
        <v>3</v>
      </c>
      <c r="BQ54" s="182"/>
      <c r="BR54" s="182">
        <f>IF(BR55+BS55=0,"",IF(BR55=4,3,IF(BR55=3,1,0)))</f>
        <v>0</v>
      </c>
      <c r="BS54" s="182"/>
      <c r="BT54" s="182">
        <f>IF(BT55+BU55=0,"",IF(BT55=4,3,IF(BT55=3,1,0)))</f>
        <v>3</v>
      </c>
      <c r="BU54" s="182"/>
      <c r="BV54" s="243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29">
        <f>IF($R54=1,$M54/2)+IF($R54=0,$M54)</f>
        <v>24</v>
      </c>
      <c r="CP54" s="129">
        <f>IF($T54=1,$M54/2)+IF($T54=0,$M54)</f>
        <v>0</v>
      </c>
      <c r="CQ54" s="129">
        <f>IF($V54=1,$M54/2)+IF($V54=0,$M54)</f>
        <v>12</v>
      </c>
      <c r="CR54" s="129">
        <f>IF($X54=1,$M54/2)+IF($X54=0,$M54)</f>
        <v>12</v>
      </c>
      <c r="CS54" s="129">
        <f>IF($Z54=1,$M54/2)+IF($Z54=0,$M54)</f>
        <v>24</v>
      </c>
      <c r="CT54" s="129">
        <f>IF($AB54=1,$M54/2)+IF($AB54=0,$M54)</f>
        <v>12</v>
      </c>
      <c r="CU54" s="129">
        <f>IF($AD54=1,$M54/2)+IF($AD54=0,$M54)</f>
        <v>24</v>
      </c>
      <c r="CV54" s="129">
        <f>IF($AF54=1,$M54/2)+IF($AF54=0,$M54)</f>
        <v>24</v>
      </c>
      <c r="CW54" s="130">
        <f>IF($AH54=1,$M54/2)+IF($AH54=0,$M54)</f>
        <v>24</v>
      </c>
      <c r="CX54" s="130">
        <f>IF($AJ54=1,$M54/2)+IF($AJ54=0,$M54)</f>
        <v>24</v>
      </c>
      <c r="CY54" s="129">
        <f>IF($AL54=1,$M54/2)+IF($AL54=0,$M54)</f>
        <v>12</v>
      </c>
      <c r="CZ54" s="129">
        <f>IF($AN54=1,$M54/2)+IF($AN54=0,$M54)</f>
        <v>24</v>
      </c>
      <c r="DA54" s="129">
        <f>IF($AP54=1,$M54/2)+IF($AP54=0,$M54)</f>
        <v>24</v>
      </c>
      <c r="DB54" s="129">
        <f>IF($AR54=1,$M54/2)+IF($AR54=0,$M54)</f>
        <v>0</v>
      </c>
      <c r="DC54" s="129">
        <f>IF($AT54=1,$M54/2)+IF($AT54=0,$M54)</f>
        <v>12</v>
      </c>
      <c r="DD54" s="129">
        <f>IF($AV54=1,$M54/2)+IF($AV54=0,$M54)</f>
        <v>0</v>
      </c>
      <c r="DE54" s="129">
        <f>IF($AX54=1,$M54/2)+IF($AX54=0,$M54)</f>
        <v>24</v>
      </c>
      <c r="DF54" s="129">
        <f>IF($AZ54=1,$M54/2)+IF($AZ54=0,$M54)</f>
        <v>24</v>
      </c>
      <c r="DG54" s="129">
        <f>IF($BB54=1,$M54/2)+IF($BB54=0,$M54)</f>
        <v>24</v>
      </c>
      <c r="DH54" s="129">
        <f>IF($BD54=1,$M54/2)+IF($BD54=0,$M54)</f>
        <v>24</v>
      </c>
      <c r="DI54" s="129">
        <f>IF($BF54=1,$M54/2)+IF($BF54=0,$M54)</f>
        <v>0</v>
      </c>
      <c r="DJ54" s="129">
        <f>IF($BH54=1,$M54/2)+IF($BH54=0,$M54)</f>
        <v>24</v>
      </c>
      <c r="DK54" s="129">
        <f>IF($BJ54=1,$M54/2)+IF($BJ54=0,$M54)</f>
        <v>24</v>
      </c>
      <c r="DL54" s="129">
        <f>IF($BL54=1,$M54/2)+IF($BL54=0,$M54)</f>
        <v>12</v>
      </c>
      <c r="DM54" s="126"/>
      <c r="DN54" s="129">
        <f>IF($BP54=1,$M54/2)+IF($BP54=0,$M54)</f>
        <v>0</v>
      </c>
      <c r="DO54" s="129">
        <f>IF($BR54=1,$M54/2)+IF($BR54=0,$M54)</f>
        <v>24</v>
      </c>
      <c r="DP54" s="129">
        <f>IF($BT54=1,$M54/2)+IF($BT54=0,$M54)</f>
        <v>0</v>
      </c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</row>
    <row r="55" spans="1:150" x14ac:dyDescent="0.25">
      <c r="A55" s="150"/>
      <c r="B55" s="159"/>
      <c r="C55" s="233"/>
      <c r="D55" s="209"/>
      <c r="E55" s="147"/>
      <c r="F55" s="147"/>
      <c r="G55" s="149"/>
      <c r="H55" s="145"/>
      <c r="I55" s="147"/>
      <c r="J55" s="147"/>
      <c r="K55" s="149"/>
      <c r="L55" s="149"/>
      <c r="M55" s="245"/>
      <c r="N55" s="239"/>
      <c r="O55" s="25">
        <f>SUM(R55,T55,V55,X55,Z55,AB55,AD55,AF55,AH55,AJ55,AL55,AN55,AP55,AR55,AT55,AV55,AX55,AZ55,BB55,BD55,BF55,BH55,BJ55,BL55,BN55,BP55,BR55,BT55)</f>
        <v>61</v>
      </c>
      <c r="P55" s="26">
        <f>SUM(S55,U55,W55,Y55,AA55,AC55,AE55,AG55,AI55,AK55,AM55,AO55,AQ55,AS55,AU55,AW55,AY55,BA55,BC55,BE55,BG55,BI55,BK55,BM55,BO55,BQ55,BS55,BU55)</f>
        <v>86</v>
      </c>
      <c r="Q55" s="143"/>
      <c r="R55" s="21">
        <v>1</v>
      </c>
      <c r="S55" s="22">
        <v>4</v>
      </c>
      <c r="T55" s="36">
        <v>4</v>
      </c>
      <c r="U55" s="35">
        <v>0</v>
      </c>
      <c r="V55" s="21">
        <v>3</v>
      </c>
      <c r="W55" s="22">
        <v>3</v>
      </c>
      <c r="X55" s="36">
        <v>3</v>
      </c>
      <c r="Y55" s="35">
        <v>3</v>
      </c>
      <c r="Z55" s="21">
        <v>1</v>
      </c>
      <c r="AA55" s="22">
        <v>4</v>
      </c>
      <c r="AB55" s="36">
        <v>3</v>
      </c>
      <c r="AC55" s="35">
        <v>3</v>
      </c>
      <c r="AD55" s="21">
        <v>1</v>
      </c>
      <c r="AE55" s="22">
        <v>4</v>
      </c>
      <c r="AF55" s="21">
        <v>2</v>
      </c>
      <c r="AG55" s="22">
        <v>4</v>
      </c>
      <c r="AH55" s="36">
        <v>2</v>
      </c>
      <c r="AI55" s="35">
        <v>4</v>
      </c>
      <c r="AJ55" s="21">
        <v>2</v>
      </c>
      <c r="AK55" s="22">
        <v>4</v>
      </c>
      <c r="AL55" s="21">
        <v>3</v>
      </c>
      <c r="AM55" s="22">
        <v>3</v>
      </c>
      <c r="AN55" s="21">
        <v>1</v>
      </c>
      <c r="AO55" s="22">
        <v>4</v>
      </c>
      <c r="AP55" s="36">
        <v>1</v>
      </c>
      <c r="AQ55" s="35">
        <v>4</v>
      </c>
      <c r="AR55" s="36">
        <v>4</v>
      </c>
      <c r="AS55" s="35">
        <v>2</v>
      </c>
      <c r="AT55" s="18">
        <v>3</v>
      </c>
      <c r="AU55" s="17">
        <v>3</v>
      </c>
      <c r="AV55" s="36">
        <v>4</v>
      </c>
      <c r="AW55" s="35">
        <v>1</v>
      </c>
      <c r="AX55" s="36">
        <v>0</v>
      </c>
      <c r="AY55" s="35">
        <v>4</v>
      </c>
      <c r="AZ55" s="18">
        <v>2</v>
      </c>
      <c r="BA55" s="17">
        <v>4</v>
      </c>
      <c r="BB55" s="18">
        <v>1</v>
      </c>
      <c r="BC55" s="17">
        <v>4</v>
      </c>
      <c r="BD55" s="18">
        <v>2</v>
      </c>
      <c r="BE55" s="17">
        <v>4</v>
      </c>
      <c r="BF55" s="36">
        <v>4</v>
      </c>
      <c r="BG55" s="35">
        <v>2</v>
      </c>
      <c r="BH55" s="18">
        <v>1</v>
      </c>
      <c r="BI55" s="17">
        <v>4</v>
      </c>
      <c r="BJ55" s="18">
        <v>0</v>
      </c>
      <c r="BK55" s="17">
        <v>4</v>
      </c>
      <c r="BL55" s="18">
        <v>3</v>
      </c>
      <c r="BM55" s="17">
        <v>3</v>
      </c>
      <c r="BN55" s="23"/>
      <c r="BO55" s="24"/>
      <c r="BP55" s="36">
        <v>4</v>
      </c>
      <c r="BQ55" s="35">
        <v>1</v>
      </c>
      <c r="BR55" s="36">
        <v>2</v>
      </c>
      <c r="BS55" s="35">
        <v>4</v>
      </c>
      <c r="BT55" s="36">
        <v>4</v>
      </c>
      <c r="BU55" s="35">
        <v>2</v>
      </c>
      <c r="BV55" s="243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29"/>
      <c r="CP55" s="129"/>
      <c r="CQ55" s="129"/>
      <c r="CR55" s="129"/>
      <c r="CS55" s="129"/>
      <c r="CT55" s="129"/>
      <c r="CU55" s="129"/>
      <c r="CV55" s="129"/>
      <c r="CW55" s="130"/>
      <c r="CX55" s="130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6"/>
      <c r="DN55" s="129"/>
      <c r="DO55" s="129"/>
      <c r="DP55" s="129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x14ac:dyDescent="0.25">
      <c r="A56" s="150" t="s">
        <v>85</v>
      </c>
      <c r="B56" s="151" t="s">
        <v>210</v>
      </c>
      <c r="C56" s="233" t="s">
        <v>211</v>
      </c>
      <c r="D56" s="209"/>
      <c r="E56" s="146">
        <f t="shared" ref="E56" si="100">IF(G56="",0,IF(F56+G56&lt;1000,1000,F56+G56))</f>
        <v>1063.74</v>
      </c>
      <c r="F56" s="154">
        <f>IF(I56&gt;150,IF(H56&gt;=65,0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(15+50)%)*10),IF(I56&lt;-150,IF(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&lt;1,0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,SUM(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-(COUNT(R56:AS56))*2*((G56-IF(SUM($G$6:$G$33)=0,0,(SUM($G$6:$G$33)/(COUNT($G$6:$G$33)))))/10+50)%)*10))</f>
        <v>-5.2599999999999802</v>
      </c>
      <c r="G56" s="148">
        <v>1069</v>
      </c>
      <c r="H56" s="144">
        <f t="shared" ref="H56" si="101">IF(COUNT(R56:AS56)=0,0,SUM(IF(R57=4,2,IF(R57=3,1,0))+IF(T57=4,2,IF(T57=3,1,0))+IF(V57=4,2,IF(V57=3,1,0))+IF(X57=4,2,IF(X57=3,1,0))+IF(Z57=4,2,IF(Z57=3,1,0))+IF(AB57=4,2,IF(AB57=3,1,0))+IF(AD57=4,2,IF(AD57=3,1,0))+IF(AF57=4,2,IF(AF57=3,1,0))+IF(AH57=4,2,IF(AH57=3,1,0))+IF(AJ57=4,2,IF(AJ57=3,1,0))+IF(AL57=4,2,IF(AL57=3,1,0))+IF(AN57=4,2,IF(AN57=3,1,0))+IF(AP57=4,2,IF(AP57=3,1,0))+IF(AR57=4,2,IF(AR57=3,1,0)))/((COUNT(R56:AS56))*2)%)</f>
        <v>35.714285714285708</v>
      </c>
      <c r="I56" s="146">
        <f t="shared" ref="I56" si="102">IF(G56="",0,G56-IF(SUM($G$6:$G$33)=0,0,(SUM($G$6:$G$33)/(COUNT($G$6:$G$33)))))</f>
        <v>-124.07142857142867</v>
      </c>
      <c r="J56" s="146">
        <f>IF(G56=0,0,(SUM($G$6:$G$61)-G56)/(COUNT($G$6:$G$61)-1))</f>
        <v>1213.3703703703704</v>
      </c>
      <c r="K56" s="148">
        <f>SUM(AT56:BU56)</f>
        <v>10</v>
      </c>
      <c r="L56" s="148">
        <f t="shared" ref="L56" si="103">SUM(R56:AS56)</f>
        <v>12</v>
      </c>
      <c r="M56" s="244">
        <f>SUM(L56+K56)</f>
        <v>22</v>
      </c>
      <c r="N56" s="238">
        <v>26</v>
      </c>
      <c r="O56" s="140">
        <f>IF(O57+P57&lt;1,0,SUM(O57/P57))</f>
        <v>0.65116279069767447</v>
      </c>
      <c r="P56" s="141"/>
      <c r="Q56" s="142">
        <f>DN62</f>
        <v>309.5</v>
      </c>
      <c r="R56" s="135">
        <f>IF(R57+S57=0,"",IF(R57=4,3,IF(R57=3,1,0)))</f>
        <v>0</v>
      </c>
      <c r="S56" s="135"/>
      <c r="T56" s="182">
        <f>IF(T57+U57=0,"",IF(T57=4,3,IF(T57=3,1,0)))</f>
        <v>3</v>
      </c>
      <c r="U56" s="182"/>
      <c r="V56" s="135">
        <f>IF(V57+W57=0,"",IF(V57=4,3,IF(V57=3,1,0)))</f>
        <v>0</v>
      </c>
      <c r="W56" s="135"/>
      <c r="X56" s="182">
        <f>IF(X57+Y57=0,"",IF(X57=4,3,IF(X57=3,1,0)))</f>
        <v>3</v>
      </c>
      <c r="Y56" s="182"/>
      <c r="Z56" s="135">
        <f>IF(Z57+AA57=0,"",IF(Z57=4,3,IF(Z57=3,1,0)))</f>
        <v>0</v>
      </c>
      <c r="AA56" s="135"/>
      <c r="AB56" s="182">
        <f>IF(AB57+AC57=0,"",IF(AB57=4,3,IF(AB57=3,1,0)))</f>
        <v>1</v>
      </c>
      <c r="AC56" s="182"/>
      <c r="AD56" s="135">
        <f>IF(AD57+AE57=0,"",IF(AD57=4,3,IF(AD57=3,1,0)))</f>
        <v>1</v>
      </c>
      <c r="AE56" s="135"/>
      <c r="AF56" s="135">
        <f>IF(AF57+AG57=0,"",IF(AF57=4,3,IF(AF57=3,1,0)))</f>
        <v>1</v>
      </c>
      <c r="AG56" s="135"/>
      <c r="AH56" s="182">
        <f>IF(AH57+AI57=0,"",IF(AH57=4,3,IF(AH57=3,1,0)))</f>
        <v>1</v>
      </c>
      <c r="AI56" s="182"/>
      <c r="AJ56" s="135">
        <f>IF(AJ57+AK57=0,"",IF(AJ57=4,3,IF(AJ57=3,1,0)))</f>
        <v>0</v>
      </c>
      <c r="AK56" s="135"/>
      <c r="AL56" s="135">
        <f>IF(AL57+AM57=0,"",IF(AL57=4,3,IF(AL57=3,1,0)))</f>
        <v>0</v>
      </c>
      <c r="AM56" s="135"/>
      <c r="AN56" s="135">
        <f>IF(AN57+AO57=0,"",IF(AN57=4,3,IF(AN57=3,1,0)))</f>
        <v>1</v>
      </c>
      <c r="AO56" s="135"/>
      <c r="AP56" s="182">
        <f>IF(AP57+AQ57=0,"",IF(AP57=4,3,IF(AP57=3,1,0)))</f>
        <v>0</v>
      </c>
      <c r="AQ56" s="182"/>
      <c r="AR56" s="182">
        <f>IF(AR57+AS57=0,"",IF(AR57=4,3,IF(AR57=3,1,0)))</f>
        <v>1</v>
      </c>
      <c r="AS56" s="182"/>
      <c r="AT56" s="131">
        <f>IF(AT57+AU57=0,"",IF(AT57=4,3,IF(AT57=3,1,0)))</f>
        <v>0</v>
      </c>
      <c r="AU56" s="131"/>
      <c r="AV56" s="182">
        <f>IF(AV57+AW57=0,"",IF(AV57=4,3,IF(AV57=3,1,0)))</f>
        <v>1</v>
      </c>
      <c r="AW56" s="182"/>
      <c r="AX56" s="182">
        <f>IF(AX57+AY57=0,"",IF(AX57=4,3,IF(AX57=3,1,0)))</f>
        <v>3</v>
      </c>
      <c r="AY56" s="182"/>
      <c r="AZ56" s="131">
        <f>IF(AZ57+BA57=0,"",IF(AZ57=4,3,IF(AZ57=3,1,0)))</f>
        <v>1</v>
      </c>
      <c r="BA56" s="131"/>
      <c r="BB56" s="131">
        <f>IF(BB57+BC57=0,"",IF(BB57=4,3,IF(BB57=3,1,0)))</f>
        <v>3</v>
      </c>
      <c r="BC56" s="131"/>
      <c r="BD56" s="131">
        <f>IF(BD57+BE57=0,"",IF(BD57=4,3,IF(BD57=3,1,0)))</f>
        <v>0</v>
      </c>
      <c r="BE56" s="131"/>
      <c r="BF56" s="182">
        <f>IF(BF57+BG57=0,"",IF(BF57=4,3,IF(BF57=3,1,0)))</f>
        <v>0</v>
      </c>
      <c r="BG56" s="182"/>
      <c r="BH56" s="131">
        <f>IF(BH57+BI57=0,"",IF(BH57=4,3,IF(BH57=3,1,0)))</f>
        <v>0</v>
      </c>
      <c r="BI56" s="131"/>
      <c r="BJ56" s="131">
        <f>IF(BJ57+BK57=0,"",IF(BJ57=4,3,IF(BJ57=3,1,0)))</f>
        <v>1</v>
      </c>
      <c r="BK56" s="131"/>
      <c r="BL56" s="131">
        <f>IF(BL57+BM57=0,"",IF(BL57=4,3,IF(BL57=3,1,0)))</f>
        <v>0</v>
      </c>
      <c r="BM56" s="131"/>
      <c r="BN56" s="182">
        <f>IF(BN57+BO57=0,"",IF(BN57=4,3,IF(BN57=3,1,0)))</f>
        <v>0</v>
      </c>
      <c r="BO56" s="182"/>
      <c r="BP56" s="203" t="s">
        <v>27</v>
      </c>
      <c r="BQ56" s="204"/>
      <c r="BR56" s="182">
        <f>IF(BR57+BS57=0,"",IF(BR57=4,3,IF(BR57=3,1,0)))</f>
        <v>1</v>
      </c>
      <c r="BS56" s="182"/>
      <c r="BT56" s="182">
        <f>IF(BT57+BU57=0,"",IF(BT57=4,3,IF(BT57=3,1,0)))</f>
        <v>0</v>
      </c>
      <c r="BU56" s="182"/>
      <c r="BV56" s="243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29">
        <f>IF($R56=1,$M56/2)+IF($R56=0,$M56)</f>
        <v>22</v>
      </c>
      <c r="CP56" s="129">
        <f>IF($T56=1,$M56/2)+IF($T56=0,$M56)</f>
        <v>0</v>
      </c>
      <c r="CQ56" s="129">
        <f>IF($V56=1,$M56/2)+IF($V56=0,$M56)</f>
        <v>22</v>
      </c>
      <c r="CR56" s="129">
        <f>IF($X56=1,$M56/2)+IF($X56=0,$M56)</f>
        <v>0</v>
      </c>
      <c r="CS56" s="129">
        <f>IF($Z56=1,$M56/2)+IF($Z56=0,$M56)</f>
        <v>22</v>
      </c>
      <c r="CT56" s="129">
        <f>IF($AB56=1,$M56/2)+IF($AB56=0,$M56)</f>
        <v>11</v>
      </c>
      <c r="CU56" s="129">
        <f>IF($AD56=1,$M56/2)+IF($AD56=0,$M56)</f>
        <v>11</v>
      </c>
      <c r="CV56" s="129">
        <f>IF($AF56=1,$M56/2)+IF($AF56=0,$M56)</f>
        <v>11</v>
      </c>
      <c r="CW56" s="130">
        <f>IF($AH56=1,$M56/2)+IF($AH56=0,$M56)</f>
        <v>11</v>
      </c>
      <c r="CX56" s="130">
        <f>IF($AJ56=1,$M56/2)+IF($AJ56=0,$M56)</f>
        <v>22</v>
      </c>
      <c r="CY56" s="129">
        <f>IF($AL56=1,$M56/2)+IF($AL56=0,$M56)</f>
        <v>22</v>
      </c>
      <c r="CZ56" s="129">
        <f>IF($AN56=1,$M56/2)+IF($AN56=0,$M56)</f>
        <v>11</v>
      </c>
      <c r="DA56" s="129">
        <f>IF($AP56=1,$M56/2)+IF($AP56=0,$M56)</f>
        <v>22</v>
      </c>
      <c r="DB56" s="130">
        <f>IF($AR56=1,$M56/2)+IF($AR56=0,$M56)</f>
        <v>11</v>
      </c>
      <c r="DC56" s="129">
        <f>IF($AT56=1,$M56/2)+IF($AT56=0,$M56)</f>
        <v>22</v>
      </c>
      <c r="DD56" s="129">
        <f>IF($AV56=1,$M56/2)+IF($AV56=0,$M56)</f>
        <v>11</v>
      </c>
      <c r="DE56" s="129">
        <f>IF($AX56=1,$M56/2)+IF($AX56=0,$M56)</f>
        <v>0</v>
      </c>
      <c r="DF56" s="129">
        <f>IF($AZ56=1,$M56/2)+IF($AZ56=0,$M56)</f>
        <v>11</v>
      </c>
      <c r="DG56" s="129">
        <f>IF($BB56=1,$M56/2)+IF($BB56=0,$M56)</f>
        <v>0</v>
      </c>
      <c r="DH56" s="129">
        <f>IF($BD56=1,$M56/2)+IF($BD56=0,$M56)</f>
        <v>22</v>
      </c>
      <c r="DI56" s="129">
        <f>IF($BF56=1,$M56/2)+IF($BF56=0,$M56)</f>
        <v>22</v>
      </c>
      <c r="DJ56" s="129">
        <f>IF($BH56=1,$M56/2)+IF($BH56=0,$M56)</f>
        <v>22</v>
      </c>
      <c r="DK56" s="129">
        <f>IF($BJ56=1,$M56/2)+IF($BJ56=0,$M56)</f>
        <v>11</v>
      </c>
      <c r="DL56" s="129">
        <f>IF($BL56=1,$M56/2)+IF($BL56=0,$M56)</f>
        <v>22</v>
      </c>
      <c r="DM56" s="129">
        <f>IF($BN56=1,$M56/2)+IF($BN56=0,$M56)</f>
        <v>22</v>
      </c>
      <c r="DN56" s="126"/>
      <c r="DO56" s="129">
        <f>IF($BR56=1,$M56/2)+IF($BR56=0,$M56)</f>
        <v>11</v>
      </c>
      <c r="DP56" s="129">
        <f>IF($BT56=1,$M56/2)+IF($BT56=0,$M56)</f>
        <v>22</v>
      </c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</row>
    <row r="57" spans="1:150" x14ac:dyDescent="0.25">
      <c r="A57" s="150"/>
      <c r="B57" s="151"/>
      <c r="C57" s="233"/>
      <c r="D57" s="209"/>
      <c r="E57" s="147"/>
      <c r="F57" s="147"/>
      <c r="G57" s="149"/>
      <c r="H57" s="145"/>
      <c r="I57" s="147"/>
      <c r="J57" s="147"/>
      <c r="K57" s="149"/>
      <c r="L57" s="149"/>
      <c r="M57" s="245"/>
      <c r="N57" s="239"/>
      <c r="O57" s="25">
        <f>SUM(R57,T57,V57,X57,Z57,AB57,AD57,AF57,AH57,AJ57,AL57,AN57,AP57,AR57,AT57,AV57,AX57,AZ57,BB57,BD57,BF57,BH57,BJ57,BL57,BN57,BP57,BR57,BT57)</f>
        <v>56</v>
      </c>
      <c r="P57" s="26">
        <f>SUM(S57,U57,W57,Y57,AA57,AC57,AE57,AG57,AI57,AK57,AM57,AO57,AQ57,AS57,AU57,AW57,AY57,BA57,BC57,BE57,BG57,BI57,BK57,BM57,BO57,BQ57,BS57,BU57)</f>
        <v>86</v>
      </c>
      <c r="Q57" s="143"/>
      <c r="R57" s="21">
        <v>2</v>
      </c>
      <c r="S57" s="22">
        <v>4</v>
      </c>
      <c r="T57" s="36">
        <v>4</v>
      </c>
      <c r="U57" s="35">
        <v>2</v>
      </c>
      <c r="V57" s="21">
        <v>0</v>
      </c>
      <c r="W57" s="22">
        <v>4</v>
      </c>
      <c r="X57" s="36">
        <v>4</v>
      </c>
      <c r="Y57" s="35">
        <v>0</v>
      </c>
      <c r="Z57" s="21">
        <v>0</v>
      </c>
      <c r="AA57" s="22">
        <v>4</v>
      </c>
      <c r="AB57" s="36">
        <v>3</v>
      </c>
      <c r="AC57" s="35">
        <v>3</v>
      </c>
      <c r="AD57" s="21">
        <v>3</v>
      </c>
      <c r="AE57" s="22">
        <v>3</v>
      </c>
      <c r="AF57" s="21">
        <v>3</v>
      </c>
      <c r="AG57" s="22">
        <v>3</v>
      </c>
      <c r="AH57" s="36">
        <v>3</v>
      </c>
      <c r="AI57" s="35">
        <v>3</v>
      </c>
      <c r="AJ57" s="21">
        <v>1</v>
      </c>
      <c r="AK57" s="22">
        <v>4</v>
      </c>
      <c r="AL57" s="21">
        <v>0</v>
      </c>
      <c r="AM57" s="22">
        <v>4</v>
      </c>
      <c r="AN57" s="21">
        <v>3</v>
      </c>
      <c r="AO57" s="22">
        <v>3</v>
      </c>
      <c r="AP57" s="36">
        <v>1</v>
      </c>
      <c r="AQ57" s="35">
        <v>4</v>
      </c>
      <c r="AR57" s="36">
        <v>3</v>
      </c>
      <c r="AS57" s="35">
        <v>3</v>
      </c>
      <c r="AT57" s="18">
        <v>0</v>
      </c>
      <c r="AU57" s="17">
        <v>4</v>
      </c>
      <c r="AV57" s="36">
        <v>3</v>
      </c>
      <c r="AW57" s="35">
        <v>3</v>
      </c>
      <c r="AX57" s="36">
        <v>4</v>
      </c>
      <c r="AY57" s="35">
        <v>1</v>
      </c>
      <c r="AZ57" s="18">
        <v>3</v>
      </c>
      <c r="BA57" s="17">
        <v>3</v>
      </c>
      <c r="BB57" s="18">
        <v>4</v>
      </c>
      <c r="BC57" s="17">
        <v>1</v>
      </c>
      <c r="BD57" s="18">
        <v>2</v>
      </c>
      <c r="BE57" s="17">
        <v>4</v>
      </c>
      <c r="BF57" s="36">
        <v>1</v>
      </c>
      <c r="BG57" s="35">
        <v>4</v>
      </c>
      <c r="BH57" s="18">
        <v>1</v>
      </c>
      <c r="BI57" s="17">
        <v>4</v>
      </c>
      <c r="BJ57" s="18">
        <v>3</v>
      </c>
      <c r="BK57" s="17">
        <v>3</v>
      </c>
      <c r="BL57" s="18">
        <v>1</v>
      </c>
      <c r="BM57" s="17">
        <v>4</v>
      </c>
      <c r="BN57" s="36">
        <v>1</v>
      </c>
      <c r="BO57" s="35">
        <v>4</v>
      </c>
      <c r="BP57" s="23"/>
      <c r="BQ57" s="24"/>
      <c r="BR57" s="36">
        <v>3</v>
      </c>
      <c r="BS57" s="35">
        <v>3</v>
      </c>
      <c r="BT57" s="36">
        <v>0</v>
      </c>
      <c r="BU57" s="35">
        <v>4</v>
      </c>
      <c r="BV57" s="243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29"/>
      <c r="CP57" s="129"/>
      <c r="CQ57" s="129"/>
      <c r="CR57" s="129"/>
      <c r="CS57" s="129"/>
      <c r="CT57" s="129"/>
      <c r="CU57" s="129"/>
      <c r="CV57" s="129"/>
      <c r="CW57" s="130"/>
      <c r="CX57" s="130"/>
      <c r="CY57" s="129"/>
      <c r="CZ57" s="129"/>
      <c r="DA57" s="129"/>
      <c r="DB57" s="130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6"/>
      <c r="DO57" s="129"/>
      <c r="DP57" s="129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</row>
    <row r="58" spans="1:150" x14ac:dyDescent="0.25">
      <c r="A58" s="150" t="s">
        <v>88</v>
      </c>
      <c r="B58" s="159" t="s">
        <v>212</v>
      </c>
      <c r="C58" s="233" t="s">
        <v>195</v>
      </c>
      <c r="D58" s="209"/>
      <c r="E58" s="146">
        <f t="shared" ref="E58" si="104">IF(G58="",0,IF(F58+G58&lt;1000,1000,F58+G58))</f>
        <v>1159.82</v>
      </c>
      <c r="F58" s="154">
        <f>IF(I58&gt;150,IF(H58&gt;=65,0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(15+50)%)*10),IF(I58&lt;-150,IF(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&lt;1,0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,SUM(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-(COUNT(R58:AS58))*2*((G58-IF(SUM($G$6:$G$33)=0,0,(SUM($G$6:$G$33)/(COUNT($G$6:$G$33)))))/10+50)%)*10))</f>
        <v>26.820000000000022</v>
      </c>
      <c r="G58" s="148">
        <v>1133</v>
      </c>
      <c r="H58" s="144">
        <f t="shared" ref="H58" si="105">IF(COUNT(R58:AS58)=0,0,SUM(IF(R59=4,2,IF(R59=3,1,0))+IF(T59=4,2,IF(T59=3,1,0))+IF(V59=4,2,IF(V59=3,1,0))+IF(X59=4,2,IF(X59=3,1,0))+IF(Z59=4,2,IF(Z59=3,1,0))+IF(AB59=4,2,IF(AB59=3,1,0))+IF(AD59=4,2,IF(AD59=3,1,0))+IF(AF59=4,2,IF(AF59=3,1,0))+IF(AH59=4,2,IF(AH59=3,1,0))+IF(AJ59=4,2,IF(AJ59=3,1,0))+IF(AL59=4,2,IF(AL59=3,1,0))+IF(AN59=4,2,IF(AN59=3,1,0))+IF(AP59=4,2,IF(AP59=3,1,0))+IF(AR59=4,2,IF(AR59=3,1,0)))/((COUNT(R58:AS58))*2)%)</f>
        <v>53.571428571428569</v>
      </c>
      <c r="I58" s="146">
        <f t="shared" ref="I58" si="106">IF(G58="",0,G58-IF(SUM($G$6:$G$33)=0,0,(SUM($G$6:$G$33)/(COUNT($G$6:$G$33)))))</f>
        <v>-60.071428571428669</v>
      </c>
      <c r="J58" s="146">
        <f>IF(G58=0,0,(SUM($G$6:$G$61)-G58)/(COUNT($G$6:$G$61)-1))</f>
        <v>1211</v>
      </c>
      <c r="K58" s="148">
        <f>SUM(AT58:BU58)</f>
        <v>13</v>
      </c>
      <c r="L58" s="148">
        <f t="shared" ref="L58" si="107">SUM(R58:AS58)</f>
        <v>21</v>
      </c>
      <c r="M58" s="244">
        <f>SUM(L58+K58)</f>
        <v>34</v>
      </c>
      <c r="N58" s="238">
        <v>16</v>
      </c>
      <c r="O58" s="140">
        <f>IF(O59+P59&lt;1,0,SUM(O59/P59))</f>
        <v>1.0129870129870129</v>
      </c>
      <c r="P58" s="141"/>
      <c r="Q58" s="142">
        <f>DO62</f>
        <v>398.5</v>
      </c>
      <c r="R58" s="135">
        <f>IF(R59+S59=0,"",IF(R59=4,3,IF(R59=3,1,0)))</f>
        <v>0</v>
      </c>
      <c r="S58" s="135"/>
      <c r="T58" s="182">
        <f>IF(T59+U59=0,"",IF(T59=4,3,IF(T59=3,1,0)))</f>
        <v>3</v>
      </c>
      <c r="U58" s="182"/>
      <c r="V58" s="135">
        <f>IF(V59+W59=0,"",IF(V59=4,3,IF(V59=3,1,0)))</f>
        <v>3</v>
      </c>
      <c r="W58" s="135"/>
      <c r="X58" s="182">
        <f>IF(X59+Y59=0,"",IF(X59=4,3,IF(X59=3,1,0)))</f>
        <v>3</v>
      </c>
      <c r="Y58" s="182"/>
      <c r="Z58" s="135">
        <f>IF(Z59+AA59=0,"",IF(Z59=4,3,IF(Z59=3,1,0)))</f>
        <v>0</v>
      </c>
      <c r="AA58" s="135"/>
      <c r="AB58" s="135">
        <f>IF(AB59+AC59=0,"",IF(AB59=4,3,IF(AB59=3,1,0)))</f>
        <v>3</v>
      </c>
      <c r="AC58" s="135"/>
      <c r="AD58" s="135">
        <f>IF(AD59+AE59=0,"",IF(AD59=4,3,IF(AD59=3,1,0)))</f>
        <v>0</v>
      </c>
      <c r="AE58" s="135"/>
      <c r="AF58" s="135">
        <f>IF(AF59+AG59=0,"",IF(AF59=4,3,IF(AF59=3,1,0)))</f>
        <v>1</v>
      </c>
      <c r="AG58" s="135"/>
      <c r="AH58" s="182">
        <f>IF(AH59+AI59=0,"",IF(AH59=4,3,IF(AH59=3,1,0)))</f>
        <v>3</v>
      </c>
      <c r="AI58" s="182"/>
      <c r="AJ58" s="135">
        <f>IF(AJ59+AK59=0,"",IF(AJ59=4,3,IF(AJ59=3,1,0)))</f>
        <v>1</v>
      </c>
      <c r="AK58" s="135"/>
      <c r="AL58" s="135">
        <f>IF(AL59+AM59=0,"",IF(AL59=4,3,IF(AL59=3,1,0)))</f>
        <v>3</v>
      </c>
      <c r="AM58" s="135"/>
      <c r="AN58" s="135">
        <f>IF(AN59+AO59=0,"",IF(AN59=4,3,IF(AN59=3,1,0)))</f>
        <v>0</v>
      </c>
      <c r="AO58" s="135"/>
      <c r="AP58" s="135">
        <f>IF(AP59+AQ59=0,"",IF(AP59=4,3,IF(AP59=3,1,0)))</f>
        <v>1</v>
      </c>
      <c r="AQ58" s="135"/>
      <c r="AR58" s="135">
        <f>IF(AR59+AS59=0,"",IF(AR59=4,3,IF(AR59=3,1,0)))</f>
        <v>0</v>
      </c>
      <c r="AS58" s="135"/>
      <c r="AT58" s="131">
        <f>IF(AT59+AU59=0,"",IF(AT59=4,3,IF(AT59=3,1,0)))</f>
        <v>1</v>
      </c>
      <c r="AU58" s="131"/>
      <c r="AV58" s="182">
        <f>IF(AV59+AW59=0,"",IF(AV59=4,3,IF(AV59=3,1,0)))</f>
        <v>1</v>
      </c>
      <c r="AW58" s="182"/>
      <c r="AX58" s="182">
        <f>IF(AX59+AY59=0,"",IF(AX59=4,3,IF(AX59=3,1,0)))</f>
        <v>1</v>
      </c>
      <c r="AY58" s="182"/>
      <c r="AZ58" s="131">
        <f>IF(AZ59+BA59=0,"",IF(AZ59=4,3,IF(AZ59=3,1,0)))</f>
        <v>1</v>
      </c>
      <c r="BA58" s="131"/>
      <c r="BB58" s="131">
        <f>IF(BB59+BC59=0,"",IF(BB59=4,3,IF(BB59=3,1,0)))</f>
        <v>1</v>
      </c>
      <c r="BC58" s="131"/>
      <c r="BD58" s="131">
        <f>IF(BD59+BE59=0,"",IF(BD59=4,3,IF(BD59=3,1,0)))</f>
        <v>0</v>
      </c>
      <c r="BE58" s="131"/>
      <c r="BF58" s="131">
        <f>IF(BF59+BG59=0,"",IF(BF59=4,3,IF(BF59=3,1,0)))</f>
        <v>3</v>
      </c>
      <c r="BG58" s="131"/>
      <c r="BH58" s="131">
        <f>IF(BH59+BI59=0,"",IF(BH59=4,3,IF(BH59=3,1,0)))</f>
        <v>0</v>
      </c>
      <c r="BI58" s="131"/>
      <c r="BJ58" s="131">
        <f>IF(BJ59+BK59=0,"",IF(BJ59=4,3,IF(BJ59=3,1,0)))</f>
        <v>1</v>
      </c>
      <c r="BK58" s="131"/>
      <c r="BL58" s="131">
        <f>IF(BL59+BM59=0,"",IF(BL59=4,3,IF(BL59=3,1,0)))</f>
        <v>0</v>
      </c>
      <c r="BM58" s="131"/>
      <c r="BN58" s="182">
        <f>IF(BN59+BO59=0,"",IF(BN59=4,3,IF(BN59=3,1,0)))</f>
        <v>3</v>
      </c>
      <c r="BO58" s="182"/>
      <c r="BP58" s="182">
        <f>IF(BP59+BQ59=0,"",IF(BP59=4,3,IF(BP59=3,1,0)))</f>
        <v>1</v>
      </c>
      <c r="BQ58" s="182"/>
      <c r="BR58" s="203" t="s">
        <v>27</v>
      </c>
      <c r="BS58" s="204"/>
      <c r="BT58" s="182">
        <f>IF(BT59+BU59=0,"",IF(BT59=4,3,IF(BT59=3,1,0)))</f>
        <v>0</v>
      </c>
      <c r="BU58" s="182"/>
      <c r="BV58" s="243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29">
        <f>IF($R58=1,$M58/2)+IF($R58=0,$M58)</f>
        <v>34</v>
      </c>
      <c r="CP58" s="129">
        <f>IF($T58=1,$M58/2)+IF($T58=0,$M58)</f>
        <v>0</v>
      </c>
      <c r="CQ58" s="129">
        <f>IF($V58=1,$M58/2)+IF($V58=0,$M58)</f>
        <v>0</v>
      </c>
      <c r="CR58" s="129">
        <f>IF($X58=1,$M58/2)+IF($X58=0,$M58)</f>
        <v>0</v>
      </c>
      <c r="CS58" s="129">
        <f>IF($Z58=1,$M58/2)+IF($Z58=0,$M58)</f>
        <v>34</v>
      </c>
      <c r="CT58" s="129">
        <f>IF($AB58=1,$M58/2)+IF($AB58=0,$M58)</f>
        <v>0</v>
      </c>
      <c r="CU58" s="129">
        <f>IF($AD58=1,$M58/2)+IF($AD58=0,$M58)</f>
        <v>34</v>
      </c>
      <c r="CV58" s="129">
        <f>IF($AF58=1,$M58/2)+IF($AF58=0,$M58)</f>
        <v>17</v>
      </c>
      <c r="CW58" s="130">
        <f>IF($AH58=1,$M58/2)+IF($AH58=0,$M58)</f>
        <v>0</v>
      </c>
      <c r="CX58" s="130">
        <f>IF($AJ58=1,$M58/2)+IF($AJ58=0,$M58)</f>
        <v>17</v>
      </c>
      <c r="CY58" s="129">
        <f>IF($AL58=1,$M58/2)+IF($AL58=0,$M58)</f>
        <v>0</v>
      </c>
      <c r="CZ58" s="129">
        <f>IF($AN58=1,$M58/2)+IF($AN58=0,$M58)</f>
        <v>34</v>
      </c>
      <c r="DA58" s="129">
        <f>IF($AP58=1,$M58/2)+IF($AP58=0,$M58)</f>
        <v>17</v>
      </c>
      <c r="DB58" s="130">
        <f>IF($AR58=1,$M58/2)+IF($AR58=0,$M58)</f>
        <v>34</v>
      </c>
      <c r="DC58" s="129">
        <f>IF($AT58=1,$M58/2)+IF($AT58=0,$M58)</f>
        <v>17</v>
      </c>
      <c r="DD58" s="129">
        <f>IF($AV58=1,$M58/2)+IF($AV58=0,$M58)</f>
        <v>17</v>
      </c>
      <c r="DE58" s="129">
        <f>IF($AX58=1,$M58/2)+IF($AX58=0,$M58)</f>
        <v>17</v>
      </c>
      <c r="DF58" s="129">
        <f>IF($AZ58=1,$M58/2)+IF($AZ58=0,$M58)</f>
        <v>17</v>
      </c>
      <c r="DG58" s="129">
        <f>IF($BB58=1,$M58/2)+IF($BB58=0,$M58)</f>
        <v>17</v>
      </c>
      <c r="DH58" s="129">
        <f>IF($BD58=1,$M58/2)+IF($BD58=0,$M58)</f>
        <v>34</v>
      </c>
      <c r="DI58" s="129">
        <f>IF($BF58=1,$M58/2)+IF($BF58=0,$M58)</f>
        <v>0</v>
      </c>
      <c r="DJ58" s="129">
        <f>IF($BH58=1,$M58/2)+IF($BH58=0,$M58)</f>
        <v>34</v>
      </c>
      <c r="DK58" s="129">
        <f>IF($BJ58=1,$M58/2)+IF($BJ58=0,$M58)</f>
        <v>17</v>
      </c>
      <c r="DL58" s="129">
        <f>IF($BL58=1,$M58/2)+IF($BL58=0,$M58)</f>
        <v>34</v>
      </c>
      <c r="DM58" s="129">
        <f>IF($BN58=1,$M58/2)+IF($BN58=0,$M58)</f>
        <v>0</v>
      </c>
      <c r="DN58" s="129">
        <f>IF($BP58=1,$M58/2)+IF($BP58=0,$M58)</f>
        <v>17</v>
      </c>
      <c r="DO58" s="126"/>
      <c r="DP58" s="129">
        <f>IF($BT58=1,$M58/2)+IF($BT58=0,$M58)</f>
        <v>34</v>
      </c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x14ac:dyDescent="0.25">
      <c r="A59" s="150"/>
      <c r="B59" s="159"/>
      <c r="C59" s="233"/>
      <c r="D59" s="209"/>
      <c r="E59" s="147"/>
      <c r="F59" s="147"/>
      <c r="G59" s="149"/>
      <c r="H59" s="145"/>
      <c r="I59" s="147"/>
      <c r="J59" s="147"/>
      <c r="K59" s="149"/>
      <c r="L59" s="149"/>
      <c r="M59" s="245"/>
      <c r="N59" s="239"/>
      <c r="O59" s="25">
        <f>SUM(R59,T59,V59,X59,Z59,AB59,AD59,AF59,AH59,AJ59,AL59,AN59,AP59,AR59,AT59,AV59,AX59,AZ59,BB59,BD59,BF59,BH59,BJ59,BL59,BN59,BP59,BR59,BT59)</f>
        <v>78</v>
      </c>
      <c r="P59" s="26">
        <f>SUM(S59,U59,W59,Y59,AA59,AC59,AE59,AG59,AI59,AK59,AM59,AO59,AQ59,AS59,AU59,AW59,AY59,BA59,BC59,BE59,BG59,BI59,BK59,BM59,BO59,BQ59,BS59,BU59)</f>
        <v>77</v>
      </c>
      <c r="Q59" s="143"/>
      <c r="R59" s="21">
        <v>2</v>
      </c>
      <c r="S59" s="22">
        <v>4</v>
      </c>
      <c r="T59" s="36">
        <v>4</v>
      </c>
      <c r="U59" s="35">
        <v>0</v>
      </c>
      <c r="V59" s="21">
        <v>4</v>
      </c>
      <c r="W59" s="22">
        <v>1</v>
      </c>
      <c r="X59" s="36">
        <v>4</v>
      </c>
      <c r="Y59" s="35">
        <v>2</v>
      </c>
      <c r="Z59" s="21">
        <v>2</v>
      </c>
      <c r="AA59" s="22">
        <v>4</v>
      </c>
      <c r="AB59" s="21">
        <v>4</v>
      </c>
      <c r="AC59" s="22">
        <v>2</v>
      </c>
      <c r="AD59" s="21">
        <v>2</v>
      </c>
      <c r="AE59" s="22">
        <v>4</v>
      </c>
      <c r="AF59" s="21">
        <v>3</v>
      </c>
      <c r="AG59" s="22">
        <v>3</v>
      </c>
      <c r="AH59" s="21">
        <v>4</v>
      </c>
      <c r="AI59" s="22">
        <v>1</v>
      </c>
      <c r="AJ59" s="21">
        <v>3</v>
      </c>
      <c r="AK59" s="22">
        <v>3</v>
      </c>
      <c r="AL59" s="21">
        <v>4</v>
      </c>
      <c r="AM59" s="22">
        <v>1</v>
      </c>
      <c r="AN59" s="21">
        <v>2</v>
      </c>
      <c r="AO59" s="22">
        <v>4</v>
      </c>
      <c r="AP59" s="21">
        <v>3</v>
      </c>
      <c r="AQ59" s="22">
        <v>3</v>
      </c>
      <c r="AR59" s="21">
        <v>2</v>
      </c>
      <c r="AS59" s="22">
        <v>4</v>
      </c>
      <c r="AT59" s="18">
        <v>3</v>
      </c>
      <c r="AU59" s="17">
        <v>3</v>
      </c>
      <c r="AV59" s="18">
        <v>3</v>
      </c>
      <c r="AW59" s="17">
        <v>3</v>
      </c>
      <c r="AX59" s="18">
        <v>3</v>
      </c>
      <c r="AY59" s="17">
        <v>3</v>
      </c>
      <c r="AZ59" s="18">
        <v>3</v>
      </c>
      <c r="BA59" s="17">
        <v>3</v>
      </c>
      <c r="BB59" s="18">
        <v>3</v>
      </c>
      <c r="BC59" s="17">
        <v>3</v>
      </c>
      <c r="BD59" s="18">
        <v>2</v>
      </c>
      <c r="BE59" s="17">
        <v>4</v>
      </c>
      <c r="BF59" s="18">
        <v>4</v>
      </c>
      <c r="BG59" s="17">
        <v>2</v>
      </c>
      <c r="BH59" s="18">
        <v>1</v>
      </c>
      <c r="BI59" s="17">
        <v>4</v>
      </c>
      <c r="BJ59" s="18">
        <v>3</v>
      </c>
      <c r="BK59" s="17">
        <v>3</v>
      </c>
      <c r="BL59" s="18">
        <v>2</v>
      </c>
      <c r="BM59" s="17">
        <v>4</v>
      </c>
      <c r="BN59" s="36">
        <v>4</v>
      </c>
      <c r="BO59" s="35">
        <v>2</v>
      </c>
      <c r="BP59" s="36">
        <v>3</v>
      </c>
      <c r="BQ59" s="35">
        <v>3</v>
      </c>
      <c r="BR59" s="23"/>
      <c r="BS59" s="24"/>
      <c r="BT59" s="36">
        <v>1</v>
      </c>
      <c r="BU59" s="35">
        <v>4</v>
      </c>
      <c r="BV59" s="243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29"/>
      <c r="CZ59" s="129"/>
      <c r="DA59" s="129"/>
      <c r="DB59" s="130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6"/>
      <c r="DP59" s="129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</row>
    <row r="60" spans="1:150" x14ac:dyDescent="0.25">
      <c r="A60" s="150" t="s">
        <v>90</v>
      </c>
      <c r="B60" s="151" t="s">
        <v>213</v>
      </c>
      <c r="C60" s="233" t="s">
        <v>209</v>
      </c>
      <c r="D60" s="209"/>
      <c r="E60" s="146">
        <f>IF(G60="",0,IF(F60+G60&lt;1000,1000,F60+G60))</f>
        <v>1114.22</v>
      </c>
      <c r="F60" s="154">
        <f>IF(I60&gt;150,IF(H60&gt;=65,0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(15+50)%)*10),IF(I60&lt;-150,IF(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&lt;1,0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,SUM(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-(COUNT(R60:AS60))*2*((G60-IF(SUM($G$6:$G$33)=0,0,(SUM($G$6:$G$33)/(COUNT($G$6:$G$33)))))/10+50)%)*10))</f>
        <v>-38.779999999999987</v>
      </c>
      <c r="G60" s="148">
        <v>1153</v>
      </c>
      <c r="H60" s="144">
        <f>IF(COUNT(R60:AS60)=0,0,SUM(IF(R61=4,2,IF(R61=3,1,0))+IF(T61=4,2,IF(T61=3,1,0))+IF(V61=4,2,IF(V61=3,1,0))+IF(X61=4,2,IF(X61=3,1,0))+IF(Z61=4,2,IF(Z61=3,1,0))+IF(AB61=4,2,IF(AB61=3,1,0))+IF(AD61=4,2,IF(AD61=3,1,0))+IF(AF61=4,2,IF(AF61=3,1,0))+IF(AH61=4,2,IF(AH61=3,1,0))+IF(AJ61=4,2,IF(AJ61=3,1,0))+IF(AL61=4,2,IF(AL61=3,1,0))+IF(AN61=4,2,IF(AN61=3,1,0))+IF(AP61=4,2,IF(AP61=3,1,0))+IF(AR61=4,2,IF(AR61=3,1,0)))/((COUNT(R60:AS60))*2)%)</f>
        <v>32.142857142857139</v>
      </c>
      <c r="I60" s="146">
        <f t="shared" ref="I60" si="108">IF(G60="",0,G60-IF(SUM($G$6:$G$33)=0,0,(SUM($G$6:$G$33)/(COUNT($G$6:$G$33)))))</f>
        <v>-40.071428571428669</v>
      </c>
      <c r="J60" s="146">
        <f>IF(G60=0,0,(SUM($G$6:$G$61)-G60)/(COUNT($G$6:$G$61)-1))</f>
        <v>1210.2592592592594</v>
      </c>
      <c r="K60" s="148">
        <f>SUM(AT60:BU60)</f>
        <v>20</v>
      </c>
      <c r="L60" s="148">
        <f t="shared" ref="L60" si="109">SUM(R60:AS60)</f>
        <v>11</v>
      </c>
      <c r="M60" s="244">
        <f>SUM(L60+K60)</f>
        <v>31</v>
      </c>
      <c r="N60" s="238">
        <v>20</v>
      </c>
      <c r="O60" s="140">
        <f>IF(O61+P61&lt;1,0,SUM(O61/P61))</f>
        <v>0.85</v>
      </c>
      <c r="P60" s="141"/>
      <c r="Q60" s="142">
        <f>DP62</f>
        <v>402</v>
      </c>
      <c r="R60" s="135">
        <f>IF(R61+S61=0,"",IF(R61=4,3,IF(R61=3,1,0)))</f>
        <v>1</v>
      </c>
      <c r="S60" s="135"/>
      <c r="T60" s="182">
        <f>IF(T61+U61=0,"",IF(T61=4,3,IF(T61=3,1,0)))</f>
        <v>3</v>
      </c>
      <c r="U60" s="182"/>
      <c r="V60" s="135">
        <f>IF(V61+W61=0,"",IF(V61=4,3,IF(V61=3,1,0)))</f>
        <v>1</v>
      </c>
      <c r="W60" s="135"/>
      <c r="X60" s="182">
        <f>IF(X61+Y61=0,"",IF(X61=4,3,IF(X61=3,1,0)))</f>
        <v>1</v>
      </c>
      <c r="Y60" s="182"/>
      <c r="Z60" s="135">
        <f>IF(Z61+AA61=0,"",IF(Z61=4,3,IF(Z61=3,1,0)))</f>
        <v>0</v>
      </c>
      <c r="AA60" s="135"/>
      <c r="AB60" s="135">
        <f>IF(AB61+AC61=0,"",IF(AB61=4,3,IF(AB61=3,1,0)))</f>
        <v>1</v>
      </c>
      <c r="AC60" s="135"/>
      <c r="AD60" s="135">
        <f>IF(AD61+AE61=0,"",IF(AD61=4,3,IF(AD61=3,1,0)))</f>
        <v>0</v>
      </c>
      <c r="AE60" s="135"/>
      <c r="AF60" s="135">
        <f>IF(AF61+AG61=0,"",IF(AF61=4,3,IF(AF61=3,1,0)))</f>
        <v>0</v>
      </c>
      <c r="AG60" s="135"/>
      <c r="AH60" s="135">
        <f>IF(AH61+AI61=0,"",IF(AH61=4,3,IF(AH61=3,1,0)))</f>
        <v>0</v>
      </c>
      <c r="AI60" s="135"/>
      <c r="AJ60" s="135">
        <f>IF(AJ61+AK61=0,"",IF(AJ61=4,3,IF(AJ61=3,1,0)))</f>
        <v>0</v>
      </c>
      <c r="AK60" s="135"/>
      <c r="AL60" s="135">
        <f>IF(AL61+AM61=0,"",IF(AL61=4,3,IF(AL61=3,1,0)))</f>
        <v>1</v>
      </c>
      <c r="AM60" s="135"/>
      <c r="AN60" s="135">
        <f>IF(AN61+AO61=0,"",IF(AN61=4,3,IF(AN61=3,1,0)))</f>
        <v>0</v>
      </c>
      <c r="AO60" s="135"/>
      <c r="AP60" s="135">
        <f>IF(AP61+AQ61=0,"",IF(AP61=4,3,IF(AP61=3,1,0)))</f>
        <v>3</v>
      </c>
      <c r="AQ60" s="135"/>
      <c r="AR60" s="135">
        <f>IF(AR61+AS61=0,"",IF(AR61=4,3,IF(AR61=3,1,0)))</f>
        <v>0</v>
      </c>
      <c r="AS60" s="135"/>
      <c r="AT60" s="131">
        <f>IF(AT61+AU61=0,"",IF(AT61=4,3,IF(AT61=3,1,0)))</f>
        <v>1</v>
      </c>
      <c r="AU60" s="131"/>
      <c r="AV60" s="131">
        <f>IF(AV61+AW61=0,"",IF(AV61=4,3,IF(AV61=3,1,0)))</f>
        <v>3</v>
      </c>
      <c r="AW60" s="131"/>
      <c r="AX60" s="131">
        <f>IF(AX61+AY61=0,"",IF(AX61=4,3,IF(AX61=3,1,0)))</f>
        <v>0</v>
      </c>
      <c r="AY60" s="131"/>
      <c r="AZ60" s="131">
        <f>IF(AZ61+BA61=0,"",IF(AZ61=4,3,IF(AZ61=3,1,0)))</f>
        <v>1</v>
      </c>
      <c r="BA60" s="131"/>
      <c r="BB60" s="131">
        <f>IF(BB61+BC61=0,"",IF(BB61=4,3,IF(BB61=3,1,0)))</f>
        <v>0</v>
      </c>
      <c r="BC60" s="131"/>
      <c r="BD60" s="131">
        <f>IF(BD61+BE61=0,"",IF(BD61=4,3,IF(BD61=3,1,0)))</f>
        <v>3</v>
      </c>
      <c r="BE60" s="131"/>
      <c r="BF60" s="131">
        <f>IF(BF61+BG61=0,"",IF(BF61=4,3,IF(BF61=3,1,0)))</f>
        <v>3</v>
      </c>
      <c r="BG60" s="131"/>
      <c r="BH60" s="131">
        <f>IF(BH61+BI61=0,"",IF(BH61=4,3,IF(BH61=3,1,0)))</f>
        <v>1</v>
      </c>
      <c r="BI60" s="131"/>
      <c r="BJ60" s="131">
        <f>IF(BJ61+BK61=0,"",IF(BJ61=4,3,IF(BJ61=3,1,0)))</f>
        <v>1</v>
      </c>
      <c r="BK60" s="131"/>
      <c r="BL60" s="131">
        <f>IF(BL61+BM61=0,"",IF(BL61=4,3,IF(BL61=3,1,0)))</f>
        <v>1</v>
      </c>
      <c r="BM60" s="131"/>
      <c r="BN60" s="131">
        <f>IF(BN61+BO61=0,"",IF(BN61=4,3,IF(BN61=3,1,0)))</f>
        <v>0</v>
      </c>
      <c r="BO60" s="131"/>
      <c r="BP60" s="131">
        <f>IF(BP61+BQ61=0,"",IF(BP61=4,3,IF(BP61=3,1,0)))</f>
        <v>3</v>
      </c>
      <c r="BQ60" s="131"/>
      <c r="BR60" s="131">
        <f>IF(BR61+BS61=0,"",IF(BR61=4,3,IF(BR61=3,1,0)))</f>
        <v>3</v>
      </c>
      <c r="BS60" s="131"/>
      <c r="BT60" s="132" t="s">
        <v>27</v>
      </c>
      <c r="BU60" s="133"/>
      <c r="BV60" s="243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29">
        <f>IF($R60=1,$M60/2)+IF($R60=0,$M60)</f>
        <v>15.5</v>
      </c>
      <c r="CP60" s="129">
        <f>IF($T60=1,$M60/2)+IF($T60=0,$M60)</f>
        <v>0</v>
      </c>
      <c r="CQ60" s="129">
        <f>IF($V60=1,$M60/2)+IF($V60=0,$M60)</f>
        <v>15.5</v>
      </c>
      <c r="CR60" s="129">
        <f>IF($X60=1,$M60/2)+IF($X60=0,$M60)</f>
        <v>15.5</v>
      </c>
      <c r="CS60" s="129">
        <f>IF($Z60=1,$M60/2)+IF($Z60=0,$M60)</f>
        <v>31</v>
      </c>
      <c r="CT60" s="129">
        <f>IF($AB60=1,$M60/2)+IF($AB60=0,$M60)</f>
        <v>15.5</v>
      </c>
      <c r="CU60" s="129">
        <f>IF($AD60=1,$M60/2)+IF($AD60=0,$M60)</f>
        <v>31</v>
      </c>
      <c r="CV60" s="129">
        <f>IF($AF60=1,$M60/2)+IF($AF60=0,$M60)</f>
        <v>31</v>
      </c>
      <c r="CW60" s="130">
        <f>IF($AH60=1,$M60/2)+IF($AH60=0,$M60)</f>
        <v>31</v>
      </c>
      <c r="CX60" s="130">
        <f>IF($AJ60=1,$M60/2)+IF($AJ60=0,$M60)</f>
        <v>31</v>
      </c>
      <c r="CY60" s="129">
        <f>IF($AL60=1,$M60/2)+IF($AL60=0,$M60)</f>
        <v>15.5</v>
      </c>
      <c r="CZ60" s="129">
        <f>IF($AN60=1,$M60/2)+IF($AN60=0,$M60)</f>
        <v>31</v>
      </c>
      <c r="DA60" s="129">
        <f>IF($AP60=1,$M60/2)+IF($AP60=0,$M60)</f>
        <v>0</v>
      </c>
      <c r="DB60" s="130">
        <f>IF($AR60=1,$M60/2)+IF($AR60=0,$M60)</f>
        <v>31</v>
      </c>
      <c r="DC60" s="129">
        <f>IF($AT60=1,$M60/2)+IF($AT60=0,$M60)</f>
        <v>15.5</v>
      </c>
      <c r="DD60" s="129">
        <f>IF($AV60=1,$M60/2)+IF($AV60=0,$M60)</f>
        <v>0</v>
      </c>
      <c r="DE60" s="129">
        <f>IF($AX60=1,$M60/2)+IF($AX60=0,$M60)</f>
        <v>31</v>
      </c>
      <c r="DF60" s="129">
        <f>IF($AZ60=1,$M60/2)+IF($AZ60=0,$M60)</f>
        <v>15.5</v>
      </c>
      <c r="DG60" s="129">
        <f>IF($BB60=1,$M60/2)+IF($BB60=0,$M60)</f>
        <v>31</v>
      </c>
      <c r="DH60" s="129">
        <f>IF($BD60=1,$M60/2)+IF($BD60=0,$M60)</f>
        <v>0</v>
      </c>
      <c r="DI60" s="129">
        <f>IF($BF60=1,$M60/2)+IF($BF60=0,$M60)</f>
        <v>0</v>
      </c>
      <c r="DJ60" s="129">
        <f>IF($BH60=1,$M60/2)+IF($BH60=0,$M60)</f>
        <v>15.5</v>
      </c>
      <c r="DK60" s="129">
        <f>IF($BJ60=1,$M60/2)+IF($BJ60=0,$M60)</f>
        <v>15.5</v>
      </c>
      <c r="DL60" s="129">
        <f>IF($BL60=1,$M60/2)+IF($BL60=0,$M60)</f>
        <v>15.5</v>
      </c>
      <c r="DM60" s="129">
        <f>IF($BN60=1,$M60/2)+IF($BN60=0,$M60)</f>
        <v>31</v>
      </c>
      <c r="DN60" s="129">
        <f>IF($BP60=1,$M60/2)+IF($BP60=0,$M60)</f>
        <v>0</v>
      </c>
      <c r="DO60" s="129">
        <f>IF($BR60=1,$M60/2)+IF($BR60=0,$M60)</f>
        <v>0</v>
      </c>
      <c r="DP60" s="126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</row>
    <row r="61" spans="1:150" x14ac:dyDescent="0.25">
      <c r="A61" s="150"/>
      <c r="B61" s="151"/>
      <c r="C61" s="233"/>
      <c r="D61" s="209"/>
      <c r="E61" s="147"/>
      <c r="F61" s="147"/>
      <c r="G61" s="149"/>
      <c r="H61" s="145"/>
      <c r="I61" s="147"/>
      <c r="J61" s="147"/>
      <c r="K61" s="149"/>
      <c r="L61" s="149"/>
      <c r="M61" s="245"/>
      <c r="N61" s="239"/>
      <c r="O61" s="25">
        <f>SUM(R61,T61,V61,X61,Z61,AB61,AD61,AF61,AH61,AJ61,AL61,AN61,AP61,AR61,AT61,AV61,AX61,AZ61,BB61,BD61,BF61,BH61,BJ61,BL61,BN61,BP61,BR61,BT61)</f>
        <v>68</v>
      </c>
      <c r="P61" s="26">
        <f>SUM(S61,U61,W61,Y61,AA61,AC61,AE61,AG61,AI61,AK61,AM61,AO61,AQ61,AS61,AU61,AW61,AY61,BA61,BC61,BE61,BG61,BI61,BK61,BM61,BO61,BQ61,BS61,BU61)</f>
        <v>80</v>
      </c>
      <c r="Q61" s="143"/>
      <c r="R61" s="21">
        <v>3</v>
      </c>
      <c r="S61" s="30">
        <v>3</v>
      </c>
      <c r="T61" s="21">
        <v>4</v>
      </c>
      <c r="U61" s="30">
        <v>2</v>
      </c>
      <c r="V61" s="21">
        <v>3</v>
      </c>
      <c r="W61" s="30">
        <v>3</v>
      </c>
      <c r="X61" s="21">
        <v>3</v>
      </c>
      <c r="Y61" s="30">
        <v>3</v>
      </c>
      <c r="Z61" s="21">
        <v>1</v>
      </c>
      <c r="AA61" s="30">
        <v>4</v>
      </c>
      <c r="AB61" s="21">
        <v>3</v>
      </c>
      <c r="AC61" s="30">
        <v>3</v>
      </c>
      <c r="AD61" s="21">
        <v>1</v>
      </c>
      <c r="AE61" s="30">
        <v>4</v>
      </c>
      <c r="AF61" s="21">
        <v>0</v>
      </c>
      <c r="AG61" s="30">
        <v>4</v>
      </c>
      <c r="AH61" s="21">
        <v>1</v>
      </c>
      <c r="AI61" s="30">
        <v>4</v>
      </c>
      <c r="AJ61" s="21">
        <v>1</v>
      </c>
      <c r="AK61" s="30">
        <v>4</v>
      </c>
      <c r="AL61" s="21">
        <v>3</v>
      </c>
      <c r="AM61" s="30">
        <v>3</v>
      </c>
      <c r="AN61" s="21">
        <v>0</v>
      </c>
      <c r="AO61" s="30">
        <v>4</v>
      </c>
      <c r="AP61" s="21">
        <v>4</v>
      </c>
      <c r="AQ61" s="30">
        <v>2</v>
      </c>
      <c r="AR61" s="21">
        <v>1</v>
      </c>
      <c r="AS61" s="30">
        <v>4</v>
      </c>
      <c r="AT61" s="18">
        <v>3</v>
      </c>
      <c r="AU61" s="31">
        <v>3</v>
      </c>
      <c r="AV61" s="18">
        <v>4</v>
      </c>
      <c r="AW61" s="31">
        <v>2</v>
      </c>
      <c r="AX61" s="18">
        <v>2</v>
      </c>
      <c r="AY61" s="31">
        <v>4</v>
      </c>
      <c r="AZ61" s="18">
        <v>3</v>
      </c>
      <c r="BA61" s="31">
        <v>3</v>
      </c>
      <c r="BB61" s="18">
        <v>1</v>
      </c>
      <c r="BC61" s="31">
        <v>4</v>
      </c>
      <c r="BD61" s="18">
        <v>4</v>
      </c>
      <c r="BE61" s="31">
        <v>1</v>
      </c>
      <c r="BF61" s="18">
        <v>4</v>
      </c>
      <c r="BG61" s="31">
        <v>2</v>
      </c>
      <c r="BH61" s="18">
        <v>3</v>
      </c>
      <c r="BI61" s="31">
        <v>3</v>
      </c>
      <c r="BJ61" s="18">
        <v>3</v>
      </c>
      <c r="BK61" s="31">
        <v>3</v>
      </c>
      <c r="BL61" s="18">
        <v>3</v>
      </c>
      <c r="BM61" s="31">
        <v>3</v>
      </c>
      <c r="BN61" s="18">
        <v>2</v>
      </c>
      <c r="BO61" s="31">
        <v>4</v>
      </c>
      <c r="BP61" s="18">
        <v>4</v>
      </c>
      <c r="BQ61" s="31">
        <v>0</v>
      </c>
      <c r="BR61" s="18">
        <v>4</v>
      </c>
      <c r="BS61" s="31">
        <v>1</v>
      </c>
      <c r="BT61" s="27"/>
      <c r="BU61" s="28"/>
      <c r="BV61" s="243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29"/>
      <c r="CP61" s="129"/>
      <c r="CQ61" s="129"/>
      <c r="CR61" s="129"/>
      <c r="CS61" s="129"/>
      <c r="CT61" s="129"/>
      <c r="CU61" s="129"/>
      <c r="CV61" s="129"/>
      <c r="CW61" s="130"/>
      <c r="CX61" s="130"/>
      <c r="CY61" s="129"/>
      <c r="CZ61" s="129"/>
      <c r="DA61" s="129"/>
      <c r="DB61" s="130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6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32">
        <f>SUM(CO6:CO61)</f>
        <v>503</v>
      </c>
      <c r="CP62" s="32">
        <f t="shared" ref="CP62:DP62" si="110">SUM(CP6:CP61)</f>
        <v>186.5</v>
      </c>
      <c r="CQ62" s="32">
        <f t="shared" si="110"/>
        <v>504</v>
      </c>
      <c r="CR62" s="32">
        <f t="shared" si="110"/>
        <v>302</v>
      </c>
      <c r="CS62" s="32">
        <f t="shared" si="110"/>
        <v>484</v>
      </c>
      <c r="CT62" s="32">
        <f t="shared" si="110"/>
        <v>410</v>
      </c>
      <c r="CU62" s="32">
        <f t="shared" si="110"/>
        <v>639.5</v>
      </c>
      <c r="CV62" s="32">
        <f t="shared" si="110"/>
        <v>534.5</v>
      </c>
      <c r="CW62" s="32">
        <f t="shared" si="110"/>
        <v>414</v>
      </c>
      <c r="CX62" s="32">
        <f t="shared" si="110"/>
        <v>496</v>
      </c>
      <c r="CY62" s="32">
        <f t="shared" si="110"/>
        <v>189</v>
      </c>
      <c r="CZ62" s="32">
        <f t="shared" si="110"/>
        <v>717</v>
      </c>
      <c r="DA62" s="32">
        <f t="shared" si="110"/>
        <v>365.5</v>
      </c>
      <c r="DB62" s="32">
        <f t="shared" si="110"/>
        <v>307.5</v>
      </c>
      <c r="DC62" s="32">
        <f t="shared" si="110"/>
        <v>428</v>
      </c>
      <c r="DD62" s="32">
        <f t="shared" si="110"/>
        <v>356</v>
      </c>
      <c r="DE62" s="32">
        <f t="shared" si="110"/>
        <v>384</v>
      </c>
      <c r="DF62" s="32">
        <f t="shared" si="110"/>
        <v>462.5</v>
      </c>
      <c r="DG62" s="32">
        <f t="shared" si="110"/>
        <v>634.5</v>
      </c>
      <c r="DH62" s="32">
        <f t="shared" si="110"/>
        <v>558</v>
      </c>
      <c r="DI62" s="32">
        <f t="shared" si="110"/>
        <v>376</v>
      </c>
      <c r="DJ62" s="32">
        <f t="shared" si="110"/>
        <v>666</v>
      </c>
      <c r="DK62" s="32">
        <f t="shared" si="110"/>
        <v>618.5</v>
      </c>
      <c r="DL62" s="32">
        <f t="shared" si="110"/>
        <v>545.5</v>
      </c>
      <c r="DM62" s="32">
        <f t="shared" si="110"/>
        <v>247.5</v>
      </c>
      <c r="DN62" s="32">
        <f t="shared" si="110"/>
        <v>309.5</v>
      </c>
      <c r="DO62" s="32">
        <f t="shared" si="110"/>
        <v>398.5</v>
      </c>
      <c r="DP62" s="32">
        <f t="shared" si="110"/>
        <v>402</v>
      </c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1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</row>
    <row r="64" spans="1:150" ht="19.5" customHeight="1" x14ac:dyDescent="0.25">
      <c r="A64" s="1"/>
      <c r="B64" s="33" t="s">
        <v>92</v>
      </c>
      <c r="C64" s="127" t="s">
        <v>214</v>
      </c>
      <c r="D64" s="127"/>
      <c r="E64" s="127"/>
      <c r="F64" s="127"/>
      <c r="G64" s="127"/>
      <c r="H64" s="127"/>
      <c r="I64" s="127"/>
      <c r="J64" s="127"/>
      <c r="K64" s="127"/>
      <c r="L64" s="1" t="s">
        <v>215</v>
      </c>
      <c r="M64" s="128" t="s">
        <v>94</v>
      </c>
      <c r="N64" s="128"/>
      <c r="O64" s="128"/>
      <c r="P64" s="128"/>
      <c r="Q64" s="128"/>
      <c r="R64" s="128"/>
      <c r="S64" s="128"/>
      <c r="T64" s="127" t="s">
        <v>95</v>
      </c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</row>
    <row r="65" spans="1:1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</row>
    <row r="66" spans="1:1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</row>
    <row r="67" spans="1:15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5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5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5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5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</row>
    <row r="80" spans="1:1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</row>
    <row r="82" spans="1:1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</row>
    <row r="83" spans="1:1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</row>
    <row r="84" spans="1:1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</row>
    <row r="85" spans="1:1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</row>
  </sheetData>
  <mergeCells count="2272"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O5:P5"/>
    <mergeCell ref="R5:S5"/>
    <mergeCell ref="T5:U5"/>
    <mergeCell ref="L6:L7"/>
    <mergeCell ref="M6:M7"/>
    <mergeCell ref="N6:N7"/>
    <mergeCell ref="O6:P6"/>
    <mergeCell ref="Q6:Q7"/>
    <mergeCell ref="R6:S6"/>
    <mergeCell ref="F6:F7"/>
    <mergeCell ref="G6:G7"/>
    <mergeCell ref="H6:H7"/>
    <mergeCell ref="I6:I7"/>
    <mergeCell ref="J6:J7"/>
    <mergeCell ref="K6:K7"/>
    <mergeCell ref="T6:U6"/>
    <mergeCell ref="A1:BV1"/>
    <mergeCell ref="A2:BV2"/>
    <mergeCell ref="A4:B4"/>
    <mergeCell ref="C4:F4"/>
    <mergeCell ref="R4:AA4"/>
    <mergeCell ref="AF4:BV4"/>
    <mergeCell ref="A6:A7"/>
    <mergeCell ref="B6:B7"/>
    <mergeCell ref="C6:C7"/>
    <mergeCell ref="D6:D7"/>
    <mergeCell ref="E6:E7"/>
    <mergeCell ref="BL5:BM5"/>
    <mergeCell ref="BN5:BO5"/>
    <mergeCell ref="BP5:BQ5"/>
    <mergeCell ref="BR5:BS5"/>
    <mergeCell ref="BT5:BU5"/>
    <mergeCell ref="CB5:CC5"/>
    <mergeCell ref="CD5:CE5"/>
    <mergeCell ref="CF5:CG5"/>
    <mergeCell ref="CH5:CI5"/>
    <mergeCell ref="CJ5:CK5"/>
    <mergeCell ref="V5:W5"/>
    <mergeCell ref="X5:Y5"/>
    <mergeCell ref="Z5:AA5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V6:W6"/>
    <mergeCell ref="X6:Y6"/>
    <mergeCell ref="Z6:AA6"/>
    <mergeCell ref="AB6:AC6"/>
    <mergeCell ref="AD6:AE6"/>
    <mergeCell ref="AH5:AI5"/>
    <mergeCell ref="AJ5:AK5"/>
    <mergeCell ref="AL5:AM5"/>
    <mergeCell ref="BZ5:CA5"/>
    <mergeCell ref="AZ5:BA5"/>
    <mergeCell ref="BB5:BC5"/>
    <mergeCell ref="BD5:BE5"/>
    <mergeCell ref="A8:A9"/>
    <mergeCell ref="B8:B9"/>
    <mergeCell ref="C8:C9"/>
    <mergeCell ref="D8:D9"/>
    <mergeCell ref="E8:E9"/>
    <mergeCell ref="DF6:DF7"/>
    <mergeCell ref="DG6:DG7"/>
    <mergeCell ref="DH6:DH7"/>
    <mergeCell ref="DI6:DI7"/>
    <mergeCell ref="DJ6:DJ7"/>
    <mergeCell ref="DK6:DK7"/>
    <mergeCell ref="CZ6:CZ7"/>
    <mergeCell ref="DA6:DA7"/>
    <mergeCell ref="DB6:DB7"/>
    <mergeCell ref="DC6:DC7"/>
    <mergeCell ref="DD6:DD7"/>
    <mergeCell ref="DE6:DE7"/>
    <mergeCell ref="CT6:CT7"/>
    <mergeCell ref="CU6:CU7"/>
    <mergeCell ref="CV6:CV7"/>
    <mergeCell ref="CW6:CW7"/>
    <mergeCell ref="CX6:CX7"/>
    <mergeCell ref="CY6:CY7"/>
    <mergeCell ref="CM6:CM7"/>
    <mergeCell ref="CO6:CO7"/>
    <mergeCell ref="CP6:CP7"/>
    <mergeCell ref="CQ6:CQ7"/>
    <mergeCell ref="CR6:CR7"/>
    <mergeCell ref="CS6:CS7"/>
    <mergeCell ref="CB6:CC6"/>
    <mergeCell ref="CD6:CE6"/>
    <mergeCell ref="CF6:CG6"/>
    <mergeCell ref="L8:L9"/>
    <mergeCell ref="M8:M9"/>
    <mergeCell ref="N8:N9"/>
    <mergeCell ref="O8:P8"/>
    <mergeCell ref="Q8:Q9"/>
    <mergeCell ref="R8:S8"/>
    <mergeCell ref="F8:F9"/>
    <mergeCell ref="G8:G9"/>
    <mergeCell ref="H8:H9"/>
    <mergeCell ref="I8:I9"/>
    <mergeCell ref="J8:J9"/>
    <mergeCell ref="K8:K9"/>
    <mergeCell ref="DL6:DL7"/>
    <mergeCell ref="DM6:DM7"/>
    <mergeCell ref="DN6:DN7"/>
    <mergeCell ref="DO6:DO7"/>
    <mergeCell ref="DP6:DP7"/>
    <mergeCell ref="CH6:CI6"/>
    <mergeCell ref="CJ6:CK6"/>
    <mergeCell ref="CL6:CL7"/>
    <mergeCell ref="BP6:BQ6"/>
    <mergeCell ref="BR6:BS6"/>
    <mergeCell ref="BT6:BU6"/>
    <mergeCell ref="BV6:BV7"/>
    <mergeCell ref="BX6:BX7"/>
    <mergeCell ref="BY6:BY7"/>
    <mergeCell ref="BD6:BE6"/>
    <mergeCell ref="BF6:BG6"/>
    <mergeCell ref="BH6:BI6"/>
    <mergeCell ref="BJ6:BK6"/>
    <mergeCell ref="BL6:BM6"/>
    <mergeCell ref="BN6:BO6"/>
    <mergeCell ref="AR8:AS8"/>
    <mergeCell ref="AT8:AU8"/>
    <mergeCell ref="AV8:AW8"/>
    <mergeCell ref="AX8:AY8"/>
    <mergeCell ref="AZ8:BA8"/>
    <mergeCell ref="BB8:BC8"/>
    <mergeCell ref="AF8:AG8"/>
    <mergeCell ref="AH8:AI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DF8:DF9"/>
    <mergeCell ref="DG8:DG9"/>
    <mergeCell ref="DH8:DH9"/>
    <mergeCell ref="DI8:DI9"/>
    <mergeCell ref="DJ8:DJ9"/>
    <mergeCell ref="DK8:DK9"/>
    <mergeCell ref="CZ8:CZ9"/>
    <mergeCell ref="DA8:DA9"/>
    <mergeCell ref="DB8:DB9"/>
    <mergeCell ref="DC8:DC9"/>
    <mergeCell ref="DD8:DD9"/>
    <mergeCell ref="DE8:DE9"/>
    <mergeCell ref="CT8:CT9"/>
    <mergeCell ref="CU8:CU9"/>
    <mergeCell ref="CV8:CV9"/>
    <mergeCell ref="CW8:CW9"/>
    <mergeCell ref="CX8:CX9"/>
    <mergeCell ref="CY8:CY9"/>
    <mergeCell ref="CM8:CM9"/>
    <mergeCell ref="CO8:CO9"/>
    <mergeCell ref="CP8:CP9"/>
    <mergeCell ref="CQ8:CQ9"/>
    <mergeCell ref="CR8:CR9"/>
    <mergeCell ref="CS8:CS9"/>
    <mergeCell ref="BZ8:CA8"/>
    <mergeCell ref="CD8:CE8"/>
    <mergeCell ref="CF8:CG8"/>
    <mergeCell ref="L10:L11"/>
    <mergeCell ref="M10:M11"/>
    <mergeCell ref="N10:N11"/>
    <mergeCell ref="O10:P10"/>
    <mergeCell ref="Q10:Q11"/>
    <mergeCell ref="R10:S10"/>
    <mergeCell ref="F10:F11"/>
    <mergeCell ref="G10:G11"/>
    <mergeCell ref="H10:H11"/>
    <mergeCell ref="I10:I11"/>
    <mergeCell ref="J10:J11"/>
    <mergeCell ref="K10:K11"/>
    <mergeCell ref="DL8:DL9"/>
    <mergeCell ref="DM8:DM9"/>
    <mergeCell ref="DN8:DN9"/>
    <mergeCell ref="DO8:DO9"/>
    <mergeCell ref="DP8:DP9"/>
    <mergeCell ref="CH8:CI8"/>
    <mergeCell ref="CJ8:CK8"/>
    <mergeCell ref="CL8:CL9"/>
    <mergeCell ref="BP8:BQ8"/>
    <mergeCell ref="BR8:BS8"/>
    <mergeCell ref="BT8:BU8"/>
    <mergeCell ref="BV8:BV9"/>
    <mergeCell ref="BX8:BX9"/>
    <mergeCell ref="BY8:BY9"/>
    <mergeCell ref="BD8:BE8"/>
    <mergeCell ref="BF8:BG8"/>
    <mergeCell ref="BH8:BI8"/>
    <mergeCell ref="BJ8:BK8"/>
    <mergeCell ref="BL8:BM8"/>
    <mergeCell ref="BN8:BO8"/>
    <mergeCell ref="AR10:AS10"/>
    <mergeCell ref="AT10:AU10"/>
    <mergeCell ref="AV10:AW10"/>
    <mergeCell ref="AX10:AY10"/>
    <mergeCell ref="AZ10:BA10"/>
    <mergeCell ref="BB10:BC10"/>
    <mergeCell ref="AF10:AG10"/>
    <mergeCell ref="AH10:AI10"/>
    <mergeCell ref="AJ10:AK10"/>
    <mergeCell ref="AL10:AM10"/>
    <mergeCell ref="AN10:AO10"/>
    <mergeCell ref="AP10:AQ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DF10:DF11"/>
    <mergeCell ref="DG10:DG11"/>
    <mergeCell ref="DH10:DH11"/>
    <mergeCell ref="DI10:DI11"/>
    <mergeCell ref="DJ10:DJ11"/>
    <mergeCell ref="DK10:DK11"/>
    <mergeCell ref="CZ10:CZ11"/>
    <mergeCell ref="DA10:DA11"/>
    <mergeCell ref="DB10:DB11"/>
    <mergeCell ref="DC10:DC11"/>
    <mergeCell ref="DD10:DD11"/>
    <mergeCell ref="DE10:DE11"/>
    <mergeCell ref="CT10:CT11"/>
    <mergeCell ref="CU10:CU11"/>
    <mergeCell ref="CV10:CV11"/>
    <mergeCell ref="CW10:CW11"/>
    <mergeCell ref="CX10:CX11"/>
    <mergeCell ref="CY10:CY11"/>
    <mergeCell ref="CM10:CM11"/>
    <mergeCell ref="CO10:CO11"/>
    <mergeCell ref="CP10:CP11"/>
    <mergeCell ref="CQ10:CQ11"/>
    <mergeCell ref="CR10:CR11"/>
    <mergeCell ref="CS10:CS11"/>
    <mergeCell ref="BZ10:CA10"/>
    <mergeCell ref="CB10:CC10"/>
    <mergeCell ref="CF10:CG10"/>
    <mergeCell ref="L12:L13"/>
    <mergeCell ref="M12:M13"/>
    <mergeCell ref="N12:N13"/>
    <mergeCell ref="O12:P12"/>
    <mergeCell ref="Q12:Q13"/>
    <mergeCell ref="R12:S12"/>
    <mergeCell ref="F12:F13"/>
    <mergeCell ref="G12:G13"/>
    <mergeCell ref="H12:H13"/>
    <mergeCell ref="I12:I13"/>
    <mergeCell ref="J12:J13"/>
    <mergeCell ref="K12:K13"/>
    <mergeCell ref="DL10:DL11"/>
    <mergeCell ref="DM10:DM11"/>
    <mergeCell ref="DN10:DN11"/>
    <mergeCell ref="DO10:DO11"/>
    <mergeCell ref="DP10:DP11"/>
    <mergeCell ref="CH10:CI10"/>
    <mergeCell ref="CJ10:CK10"/>
    <mergeCell ref="CL10:CL11"/>
    <mergeCell ref="BP10:BQ10"/>
    <mergeCell ref="BR10:BS10"/>
    <mergeCell ref="BT10:BU10"/>
    <mergeCell ref="BV10:BV11"/>
    <mergeCell ref="BX10:BX11"/>
    <mergeCell ref="BY10:BY11"/>
    <mergeCell ref="BD10:BE10"/>
    <mergeCell ref="BF10:BG10"/>
    <mergeCell ref="BH10:BI10"/>
    <mergeCell ref="BJ10:BK10"/>
    <mergeCell ref="BL10:BM10"/>
    <mergeCell ref="BN10:BO10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DF12:DF13"/>
    <mergeCell ref="DG12:DG13"/>
    <mergeCell ref="DH12:DH13"/>
    <mergeCell ref="DI12:DI13"/>
    <mergeCell ref="DJ12:DJ13"/>
    <mergeCell ref="DK12:DK13"/>
    <mergeCell ref="CZ12:CZ13"/>
    <mergeCell ref="DA12:DA13"/>
    <mergeCell ref="DB12:DB13"/>
    <mergeCell ref="DC12:DC13"/>
    <mergeCell ref="DD12:DD13"/>
    <mergeCell ref="DE12:DE13"/>
    <mergeCell ref="CT12:CT13"/>
    <mergeCell ref="CU12:CU13"/>
    <mergeCell ref="CV12:CV13"/>
    <mergeCell ref="CW12:CW13"/>
    <mergeCell ref="CX12:CX13"/>
    <mergeCell ref="CY12:CY13"/>
    <mergeCell ref="CM12:CM13"/>
    <mergeCell ref="CO12:CO13"/>
    <mergeCell ref="CP12:CP13"/>
    <mergeCell ref="CQ12:CQ13"/>
    <mergeCell ref="CR12:CR13"/>
    <mergeCell ref="CS12:CS13"/>
    <mergeCell ref="BZ12:CA12"/>
    <mergeCell ref="CB12:CC12"/>
    <mergeCell ref="CD12:CE12"/>
    <mergeCell ref="L14:L15"/>
    <mergeCell ref="M14:M15"/>
    <mergeCell ref="N14:N15"/>
    <mergeCell ref="O14:P14"/>
    <mergeCell ref="Q14:Q15"/>
    <mergeCell ref="R14:S14"/>
    <mergeCell ref="F14:F15"/>
    <mergeCell ref="G14:G15"/>
    <mergeCell ref="H14:H15"/>
    <mergeCell ref="I14:I15"/>
    <mergeCell ref="J14:J15"/>
    <mergeCell ref="K14:K15"/>
    <mergeCell ref="DL12:DL13"/>
    <mergeCell ref="DM12:DM13"/>
    <mergeCell ref="DN12:DN13"/>
    <mergeCell ref="DO12:DO13"/>
    <mergeCell ref="DP12:DP13"/>
    <mergeCell ref="CH12:CI12"/>
    <mergeCell ref="CJ12:CK12"/>
    <mergeCell ref="CL12:CL13"/>
    <mergeCell ref="BP12:BQ12"/>
    <mergeCell ref="BR12:BS12"/>
    <mergeCell ref="BT12:BU12"/>
    <mergeCell ref="BV12:BV13"/>
    <mergeCell ref="BX12:BX13"/>
    <mergeCell ref="BY12:BY13"/>
    <mergeCell ref="BD12:BE12"/>
    <mergeCell ref="BF12:BG12"/>
    <mergeCell ref="BH12:BI12"/>
    <mergeCell ref="BJ12:BK12"/>
    <mergeCell ref="BL12:BM12"/>
    <mergeCell ref="BN12:BO12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DF14:DF15"/>
    <mergeCell ref="DG14:DG15"/>
    <mergeCell ref="DH14:DH15"/>
    <mergeCell ref="DI14:DI15"/>
    <mergeCell ref="DJ14:DJ15"/>
    <mergeCell ref="DK14:DK15"/>
    <mergeCell ref="CZ14:CZ15"/>
    <mergeCell ref="DA14:DA15"/>
    <mergeCell ref="DB14:DB15"/>
    <mergeCell ref="DC14:DC15"/>
    <mergeCell ref="DD14:DD15"/>
    <mergeCell ref="DE14:DE15"/>
    <mergeCell ref="CT14:CT15"/>
    <mergeCell ref="CU14:CU15"/>
    <mergeCell ref="CV14:CV15"/>
    <mergeCell ref="CW14:CW15"/>
    <mergeCell ref="CX14:CX15"/>
    <mergeCell ref="CY14:CY15"/>
    <mergeCell ref="CM14:CM15"/>
    <mergeCell ref="CO14:CO15"/>
    <mergeCell ref="CP14:CP15"/>
    <mergeCell ref="CQ14:CQ15"/>
    <mergeCell ref="CR14:CR15"/>
    <mergeCell ref="CS14:CS15"/>
    <mergeCell ref="BZ14:CA14"/>
    <mergeCell ref="CB14:CC14"/>
    <mergeCell ref="CD14:CE14"/>
    <mergeCell ref="L16:L17"/>
    <mergeCell ref="M16:M17"/>
    <mergeCell ref="N16:N17"/>
    <mergeCell ref="O16:P16"/>
    <mergeCell ref="Q16:Q17"/>
    <mergeCell ref="R16:S16"/>
    <mergeCell ref="F16:F17"/>
    <mergeCell ref="G16:G17"/>
    <mergeCell ref="H16:H17"/>
    <mergeCell ref="I16:I17"/>
    <mergeCell ref="J16:J17"/>
    <mergeCell ref="K16:K17"/>
    <mergeCell ref="DL14:DL15"/>
    <mergeCell ref="DM14:DM15"/>
    <mergeCell ref="DN14:DN15"/>
    <mergeCell ref="DO14:DO15"/>
    <mergeCell ref="DP14:DP15"/>
    <mergeCell ref="CF14:CG14"/>
    <mergeCell ref="CJ14:CK14"/>
    <mergeCell ref="CL14:CL15"/>
    <mergeCell ref="BP14:BQ14"/>
    <mergeCell ref="BR14:BS14"/>
    <mergeCell ref="BT14:BU14"/>
    <mergeCell ref="BV14:BV15"/>
    <mergeCell ref="BX14:BX15"/>
    <mergeCell ref="BY14:BY15"/>
    <mergeCell ref="BD14:BE14"/>
    <mergeCell ref="BF14:BG14"/>
    <mergeCell ref="BH14:BI14"/>
    <mergeCell ref="BJ14:BK14"/>
    <mergeCell ref="BL14:BM14"/>
    <mergeCell ref="BN14:BO14"/>
    <mergeCell ref="AR16:AS16"/>
    <mergeCell ref="AT16:AU16"/>
    <mergeCell ref="AV16:AW16"/>
    <mergeCell ref="AX16:AY16"/>
    <mergeCell ref="AZ16:BA16"/>
    <mergeCell ref="BB16:BC16"/>
    <mergeCell ref="AF16:AG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DF16:DF17"/>
    <mergeCell ref="DG16:DG17"/>
    <mergeCell ref="DH16:DH17"/>
    <mergeCell ref="DI16:DI17"/>
    <mergeCell ref="DJ16:DJ17"/>
    <mergeCell ref="DK16:DK17"/>
    <mergeCell ref="CZ16:CZ17"/>
    <mergeCell ref="DA16:DA17"/>
    <mergeCell ref="DB16:DB17"/>
    <mergeCell ref="DC16:DC17"/>
    <mergeCell ref="DD16:DD17"/>
    <mergeCell ref="DE16:DE17"/>
    <mergeCell ref="CT16:CT17"/>
    <mergeCell ref="CU16:CU17"/>
    <mergeCell ref="CV16:CV17"/>
    <mergeCell ref="CW16:CW17"/>
    <mergeCell ref="CX16:CX17"/>
    <mergeCell ref="CY16:CY17"/>
    <mergeCell ref="CM16:CM17"/>
    <mergeCell ref="CO16:CO17"/>
    <mergeCell ref="CP16:CP17"/>
    <mergeCell ref="CQ16:CQ17"/>
    <mergeCell ref="CR16:CR17"/>
    <mergeCell ref="CS16:CS17"/>
    <mergeCell ref="BZ16:CA16"/>
    <mergeCell ref="CB16:CC16"/>
    <mergeCell ref="CD16:CE16"/>
    <mergeCell ref="L18:L19"/>
    <mergeCell ref="M18:M19"/>
    <mergeCell ref="N18:N19"/>
    <mergeCell ref="O18:P18"/>
    <mergeCell ref="Q18:Q19"/>
    <mergeCell ref="R18:S18"/>
    <mergeCell ref="F18:F19"/>
    <mergeCell ref="G18:G19"/>
    <mergeCell ref="H18:H19"/>
    <mergeCell ref="I18:I19"/>
    <mergeCell ref="J18:J19"/>
    <mergeCell ref="K18:K19"/>
    <mergeCell ref="DL16:DL17"/>
    <mergeCell ref="DM16:DM17"/>
    <mergeCell ref="DN16:DN17"/>
    <mergeCell ref="DO16:DO17"/>
    <mergeCell ref="DP16:DP17"/>
    <mergeCell ref="CF16:CG16"/>
    <mergeCell ref="CH16:CI16"/>
    <mergeCell ref="CL16:CL17"/>
    <mergeCell ref="BP16:BQ16"/>
    <mergeCell ref="BR16:BS16"/>
    <mergeCell ref="BT16:BU16"/>
    <mergeCell ref="BV16:BV17"/>
    <mergeCell ref="BX16:BX17"/>
    <mergeCell ref="BY16:BY17"/>
    <mergeCell ref="BD16:BE16"/>
    <mergeCell ref="BF16:BG16"/>
    <mergeCell ref="BH16:BI16"/>
    <mergeCell ref="BJ16:BK16"/>
    <mergeCell ref="BL16:BM16"/>
    <mergeCell ref="BN16:BO16"/>
    <mergeCell ref="AR18:AS18"/>
    <mergeCell ref="AT18:AU18"/>
    <mergeCell ref="AV18:AW18"/>
    <mergeCell ref="AX18:AY18"/>
    <mergeCell ref="AZ18:BA18"/>
    <mergeCell ref="BB18:BC18"/>
    <mergeCell ref="AF18:AG18"/>
    <mergeCell ref="AH18:AI18"/>
    <mergeCell ref="AJ18:AK18"/>
    <mergeCell ref="AL18:AM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O18:CO19"/>
    <mergeCell ref="CP18:CP19"/>
    <mergeCell ref="CQ18:CQ19"/>
    <mergeCell ref="CR18:CR19"/>
    <mergeCell ref="BZ18:CA19"/>
    <mergeCell ref="CB18:CC19"/>
    <mergeCell ref="CD18:CE19"/>
    <mergeCell ref="CF18:CG19"/>
    <mergeCell ref="CH18:CI19"/>
    <mergeCell ref="CJ18:CK19"/>
    <mergeCell ref="BP18:BQ18"/>
    <mergeCell ref="BR18:BS18"/>
    <mergeCell ref="BT18:BU18"/>
    <mergeCell ref="BV18:BV19"/>
    <mergeCell ref="BX18:BX19"/>
    <mergeCell ref="BY18:BY19"/>
    <mergeCell ref="BD18:BE18"/>
    <mergeCell ref="BF18:BG18"/>
    <mergeCell ref="BH18:BI18"/>
    <mergeCell ref="BJ18:BK18"/>
    <mergeCell ref="BL18:BM18"/>
    <mergeCell ref="BN18:BO18"/>
    <mergeCell ref="A20:A21"/>
    <mergeCell ref="B20:B21"/>
    <mergeCell ref="C20:C21"/>
    <mergeCell ref="D20:D21"/>
    <mergeCell ref="E20:E21"/>
    <mergeCell ref="F20:F21"/>
    <mergeCell ref="DK18:DK19"/>
    <mergeCell ref="DL18:DL19"/>
    <mergeCell ref="DM18:DM19"/>
    <mergeCell ref="DN18:DN19"/>
    <mergeCell ref="DO18:DO19"/>
    <mergeCell ref="DP18:DP19"/>
    <mergeCell ref="DE18:DE19"/>
    <mergeCell ref="DF18:DF19"/>
    <mergeCell ref="DG18:DG19"/>
    <mergeCell ref="DH18:DH19"/>
    <mergeCell ref="DI18:DI19"/>
    <mergeCell ref="DJ18:DJ19"/>
    <mergeCell ref="CY18:CY19"/>
    <mergeCell ref="CZ18:CZ19"/>
    <mergeCell ref="DA18:DA19"/>
    <mergeCell ref="DB18:DB19"/>
    <mergeCell ref="DC18:DC19"/>
    <mergeCell ref="DD18:DD19"/>
    <mergeCell ref="CS18:CS19"/>
    <mergeCell ref="CT18:CT19"/>
    <mergeCell ref="CU18:CU19"/>
    <mergeCell ref="CV18:CV19"/>
    <mergeCell ref="CW18:CW19"/>
    <mergeCell ref="CX18:CX19"/>
    <mergeCell ref="CL18:CL19"/>
    <mergeCell ref="CM18:CM19"/>
    <mergeCell ref="V20:W20"/>
    <mergeCell ref="X20:Y20"/>
    <mergeCell ref="Z20:AA20"/>
    <mergeCell ref="AB20:AC20"/>
    <mergeCell ref="AD20:AE20"/>
    <mergeCell ref="AF20:AG20"/>
    <mergeCell ref="M20:M21"/>
    <mergeCell ref="N20:N21"/>
    <mergeCell ref="O20:P20"/>
    <mergeCell ref="Q20:Q21"/>
    <mergeCell ref="R20:S20"/>
    <mergeCell ref="T20:U20"/>
    <mergeCell ref="G20:G21"/>
    <mergeCell ref="H20:H21"/>
    <mergeCell ref="I20:I21"/>
    <mergeCell ref="J20:J21"/>
    <mergeCell ref="K20:K21"/>
    <mergeCell ref="L20:L21"/>
    <mergeCell ref="BF20:BG20"/>
    <mergeCell ref="BH20:BI20"/>
    <mergeCell ref="BJ20:BK20"/>
    <mergeCell ref="BL20:BM20"/>
    <mergeCell ref="BN20:BO20"/>
    <mergeCell ref="BP20:BQ20"/>
    <mergeCell ref="AT20:AU20"/>
    <mergeCell ref="AV20:AW20"/>
    <mergeCell ref="AX20:AY20"/>
    <mergeCell ref="AZ20:BA20"/>
    <mergeCell ref="BB20:BC20"/>
    <mergeCell ref="BD20:BE20"/>
    <mergeCell ref="AH20:AI20"/>
    <mergeCell ref="AJ20:AK20"/>
    <mergeCell ref="AL20:AM20"/>
    <mergeCell ref="AN20:AO20"/>
    <mergeCell ref="AP20:AQ20"/>
    <mergeCell ref="AR20:AS20"/>
    <mergeCell ref="CY20:CY21"/>
    <mergeCell ref="CZ20:CZ21"/>
    <mergeCell ref="CO20:CO21"/>
    <mergeCell ref="CP20:CP21"/>
    <mergeCell ref="CQ20:CQ21"/>
    <mergeCell ref="CR20:CR21"/>
    <mergeCell ref="CS20:CS21"/>
    <mergeCell ref="CT20:CT21"/>
    <mergeCell ref="CD20:CE20"/>
    <mergeCell ref="CF20:CG20"/>
    <mergeCell ref="CH20:CI20"/>
    <mergeCell ref="CJ20:CK20"/>
    <mergeCell ref="CL20:CL21"/>
    <mergeCell ref="CM20:CM21"/>
    <mergeCell ref="BR20:BS20"/>
    <mergeCell ref="BT20:BU20"/>
    <mergeCell ref="BV20:BV21"/>
    <mergeCell ref="BX20:BX21"/>
    <mergeCell ref="BY20:BY21"/>
    <mergeCell ref="CB20:CC20"/>
    <mergeCell ref="G22:G23"/>
    <mergeCell ref="H22:H23"/>
    <mergeCell ref="I22:I23"/>
    <mergeCell ref="J22:J23"/>
    <mergeCell ref="K22:K23"/>
    <mergeCell ref="L22:L23"/>
    <mergeCell ref="DM20:DM21"/>
    <mergeCell ref="DN20:DN21"/>
    <mergeCell ref="DO20:DO21"/>
    <mergeCell ref="DP20:DP21"/>
    <mergeCell ref="A22:A23"/>
    <mergeCell ref="B22:B23"/>
    <mergeCell ref="C22:C23"/>
    <mergeCell ref="D22:D23"/>
    <mergeCell ref="E22:E23"/>
    <mergeCell ref="F22:F23"/>
    <mergeCell ref="DG20:DG21"/>
    <mergeCell ref="DH20:DH21"/>
    <mergeCell ref="DI20:DI21"/>
    <mergeCell ref="DJ20:DJ21"/>
    <mergeCell ref="DK20:DK21"/>
    <mergeCell ref="DL20:DL21"/>
    <mergeCell ref="DA20:DA21"/>
    <mergeCell ref="DB20:DB21"/>
    <mergeCell ref="DC20:DC21"/>
    <mergeCell ref="DD20:DD21"/>
    <mergeCell ref="DE20:DE21"/>
    <mergeCell ref="DF20:DF21"/>
    <mergeCell ref="CU20:CU21"/>
    <mergeCell ref="CV20:CV21"/>
    <mergeCell ref="CW20:CW21"/>
    <mergeCell ref="CX20:CX21"/>
    <mergeCell ref="AH22:AI22"/>
    <mergeCell ref="AJ22:AK22"/>
    <mergeCell ref="AL22:AM22"/>
    <mergeCell ref="AN22:AO22"/>
    <mergeCell ref="AP22:AQ22"/>
    <mergeCell ref="AR22:AS22"/>
    <mergeCell ref="V22:W22"/>
    <mergeCell ref="X22:Y22"/>
    <mergeCell ref="Z22:AA22"/>
    <mergeCell ref="AB22:AC22"/>
    <mergeCell ref="AD22:AE22"/>
    <mergeCell ref="AF22:AG22"/>
    <mergeCell ref="M22:M23"/>
    <mergeCell ref="N22:N23"/>
    <mergeCell ref="O22:P22"/>
    <mergeCell ref="Q22:Q23"/>
    <mergeCell ref="R22:S22"/>
    <mergeCell ref="T22:U22"/>
    <mergeCell ref="BR22:BS22"/>
    <mergeCell ref="BT22:BU22"/>
    <mergeCell ref="BV22:BV23"/>
    <mergeCell ref="BX22:BX23"/>
    <mergeCell ref="BY22:BY23"/>
    <mergeCell ref="BZ22:CA22"/>
    <mergeCell ref="BF22:BG22"/>
    <mergeCell ref="BH22:BI22"/>
    <mergeCell ref="BJ22:BK22"/>
    <mergeCell ref="BL22:BM22"/>
    <mergeCell ref="BN22:BO22"/>
    <mergeCell ref="BP22:BQ22"/>
    <mergeCell ref="AT22:AU22"/>
    <mergeCell ref="AV22:AW22"/>
    <mergeCell ref="AX22:AY22"/>
    <mergeCell ref="AZ22:BA22"/>
    <mergeCell ref="BB22:BC22"/>
    <mergeCell ref="BD22:BE22"/>
    <mergeCell ref="DE22:DE23"/>
    <mergeCell ref="DF22:DF23"/>
    <mergeCell ref="CU22:CU23"/>
    <mergeCell ref="CV22:CV23"/>
    <mergeCell ref="CW22:CW23"/>
    <mergeCell ref="CX22:CX23"/>
    <mergeCell ref="CY22:CY23"/>
    <mergeCell ref="CZ22:CZ23"/>
    <mergeCell ref="CO22:CO23"/>
    <mergeCell ref="CP22:CP23"/>
    <mergeCell ref="CQ22:CQ23"/>
    <mergeCell ref="CR22:CR23"/>
    <mergeCell ref="CS22:CS23"/>
    <mergeCell ref="CT22:CT23"/>
    <mergeCell ref="CD22:CE22"/>
    <mergeCell ref="CF22:CG22"/>
    <mergeCell ref="CH22:CI22"/>
    <mergeCell ref="CJ22:CK22"/>
    <mergeCell ref="CL22:CL23"/>
    <mergeCell ref="CM22:CM23"/>
    <mergeCell ref="M24:M25"/>
    <mergeCell ref="N24:N25"/>
    <mergeCell ref="O24:P24"/>
    <mergeCell ref="Q24:Q25"/>
    <mergeCell ref="R24:S24"/>
    <mergeCell ref="T24:U24"/>
    <mergeCell ref="G24:G25"/>
    <mergeCell ref="H24:H25"/>
    <mergeCell ref="I24:I25"/>
    <mergeCell ref="J24:J25"/>
    <mergeCell ref="K24:K25"/>
    <mergeCell ref="L24:L25"/>
    <mergeCell ref="DM22:DM23"/>
    <mergeCell ref="DN22:DN23"/>
    <mergeCell ref="DO22:DO23"/>
    <mergeCell ref="DP22:DP23"/>
    <mergeCell ref="A24:A25"/>
    <mergeCell ref="B24:B25"/>
    <mergeCell ref="C24:C25"/>
    <mergeCell ref="D24:D25"/>
    <mergeCell ref="E24:E25"/>
    <mergeCell ref="F24:F25"/>
    <mergeCell ref="DG22:DG23"/>
    <mergeCell ref="DH22:DH23"/>
    <mergeCell ref="DI22:DI23"/>
    <mergeCell ref="DJ22:DJ23"/>
    <mergeCell ref="DK22:DK23"/>
    <mergeCell ref="DL22:DL23"/>
    <mergeCell ref="DA22:DA23"/>
    <mergeCell ref="DB22:DB23"/>
    <mergeCell ref="DC22:DC23"/>
    <mergeCell ref="DD22:DD23"/>
    <mergeCell ref="AT24:AU24"/>
    <mergeCell ref="AV24:AW24"/>
    <mergeCell ref="AX24:AY24"/>
    <mergeCell ref="AZ24:BA24"/>
    <mergeCell ref="BB24:BC24"/>
    <mergeCell ref="BD24:BE24"/>
    <mergeCell ref="AH24:AI24"/>
    <mergeCell ref="AJ24:AK24"/>
    <mergeCell ref="AL24:AM24"/>
    <mergeCell ref="AN24:AO24"/>
    <mergeCell ref="AP24:AQ24"/>
    <mergeCell ref="AR24:AS24"/>
    <mergeCell ref="V24:W24"/>
    <mergeCell ref="X24:Y24"/>
    <mergeCell ref="Z24:AA24"/>
    <mergeCell ref="AB24:AC24"/>
    <mergeCell ref="AD24:AE24"/>
    <mergeCell ref="AF24:AG24"/>
    <mergeCell ref="CS24:CS25"/>
    <mergeCell ref="CT24:CT25"/>
    <mergeCell ref="CB24:CC24"/>
    <mergeCell ref="CF24:CG24"/>
    <mergeCell ref="CH24:CI24"/>
    <mergeCell ref="CJ24:CK24"/>
    <mergeCell ref="CL24:CL25"/>
    <mergeCell ref="CM24:CM25"/>
    <mergeCell ref="BR24:BS24"/>
    <mergeCell ref="BT24:BU24"/>
    <mergeCell ref="BV24:BV25"/>
    <mergeCell ref="BX24:BX25"/>
    <mergeCell ref="BY24:BY25"/>
    <mergeCell ref="BZ24:CA24"/>
    <mergeCell ref="BF24:BG24"/>
    <mergeCell ref="BH24:BI24"/>
    <mergeCell ref="BJ24:BK24"/>
    <mergeCell ref="BL24:BM24"/>
    <mergeCell ref="BN24:BO24"/>
    <mergeCell ref="BP24:BQ24"/>
    <mergeCell ref="DM24:DM25"/>
    <mergeCell ref="DN24:DN25"/>
    <mergeCell ref="DO24:DO25"/>
    <mergeCell ref="DP24:DP25"/>
    <mergeCell ref="A26:A27"/>
    <mergeCell ref="B26:B27"/>
    <mergeCell ref="C26:C27"/>
    <mergeCell ref="D26:D27"/>
    <mergeCell ref="E26:E27"/>
    <mergeCell ref="F26:F27"/>
    <mergeCell ref="DG24:DG25"/>
    <mergeCell ref="DH24:DH25"/>
    <mergeCell ref="DI24:DI25"/>
    <mergeCell ref="DJ24:DJ25"/>
    <mergeCell ref="DK24:DK25"/>
    <mergeCell ref="DL24:DL25"/>
    <mergeCell ref="DA24:DA25"/>
    <mergeCell ref="DB24:DB25"/>
    <mergeCell ref="DC24:DC25"/>
    <mergeCell ref="DD24:DD25"/>
    <mergeCell ref="DE24:DE25"/>
    <mergeCell ref="DF24:DF25"/>
    <mergeCell ref="CU24:CU25"/>
    <mergeCell ref="CV24:CV25"/>
    <mergeCell ref="CW24:CW25"/>
    <mergeCell ref="CX24:CX25"/>
    <mergeCell ref="CY24:CY25"/>
    <mergeCell ref="CZ24:CZ25"/>
    <mergeCell ref="CO24:CO25"/>
    <mergeCell ref="CP24:CP25"/>
    <mergeCell ref="CQ24:CQ25"/>
    <mergeCell ref="CR24:CR25"/>
    <mergeCell ref="V26:W26"/>
    <mergeCell ref="X26:Y26"/>
    <mergeCell ref="Z26:AA26"/>
    <mergeCell ref="AB26:AC26"/>
    <mergeCell ref="AD26:AE26"/>
    <mergeCell ref="AF26:AG26"/>
    <mergeCell ref="M26:M27"/>
    <mergeCell ref="N26:N27"/>
    <mergeCell ref="O26:P26"/>
    <mergeCell ref="Q26:Q27"/>
    <mergeCell ref="R26:S26"/>
    <mergeCell ref="T26:U26"/>
    <mergeCell ref="G26:G27"/>
    <mergeCell ref="H26:H27"/>
    <mergeCell ref="I26:I27"/>
    <mergeCell ref="J26:J27"/>
    <mergeCell ref="K26:K27"/>
    <mergeCell ref="L26:L27"/>
    <mergeCell ref="BF26:BG26"/>
    <mergeCell ref="BH26:BI26"/>
    <mergeCell ref="BJ26:BK26"/>
    <mergeCell ref="BL26:BM26"/>
    <mergeCell ref="BN26:BO26"/>
    <mergeCell ref="BP26:BQ26"/>
    <mergeCell ref="AT26:AU26"/>
    <mergeCell ref="AV26:AW26"/>
    <mergeCell ref="AX26:AY26"/>
    <mergeCell ref="AZ26:BA26"/>
    <mergeCell ref="BB26:BC26"/>
    <mergeCell ref="BD26:BE26"/>
    <mergeCell ref="AH26:AI26"/>
    <mergeCell ref="AJ26:AK26"/>
    <mergeCell ref="AL26:AM26"/>
    <mergeCell ref="AN26:AO26"/>
    <mergeCell ref="AP26:AQ26"/>
    <mergeCell ref="AR26:AS26"/>
    <mergeCell ref="CY26:CY27"/>
    <mergeCell ref="CZ26:CZ27"/>
    <mergeCell ref="CO26:CO27"/>
    <mergeCell ref="CP26:CP27"/>
    <mergeCell ref="CQ26:CQ27"/>
    <mergeCell ref="CR26:CR27"/>
    <mergeCell ref="CS26:CS27"/>
    <mergeCell ref="CT26:CT27"/>
    <mergeCell ref="CB26:CC26"/>
    <mergeCell ref="CD26:CE26"/>
    <mergeCell ref="CH26:CI26"/>
    <mergeCell ref="CJ26:CK26"/>
    <mergeCell ref="CL26:CL27"/>
    <mergeCell ref="CM26:CM27"/>
    <mergeCell ref="BR26:BS26"/>
    <mergeCell ref="BT26:BU26"/>
    <mergeCell ref="BV26:BV27"/>
    <mergeCell ref="BX26:BX27"/>
    <mergeCell ref="BY26:BY27"/>
    <mergeCell ref="BZ26:CA26"/>
    <mergeCell ref="G28:G29"/>
    <mergeCell ref="H28:H29"/>
    <mergeCell ref="I28:I29"/>
    <mergeCell ref="J28:J29"/>
    <mergeCell ref="K28:K29"/>
    <mergeCell ref="L28:L29"/>
    <mergeCell ref="DM26:DM27"/>
    <mergeCell ref="DN26:DN27"/>
    <mergeCell ref="DO26:DO27"/>
    <mergeCell ref="DP26:DP27"/>
    <mergeCell ref="A28:A29"/>
    <mergeCell ref="B28:B29"/>
    <mergeCell ref="C28:C29"/>
    <mergeCell ref="D28:D29"/>
    <mergeCell ref="E28:E29"/>
    <mergeCell ref="F28:F29"/>
    <mergeCell ref="DG26:DG27"/>
    <mergeCell ref="DH26:DH27"/>
    <mergeCell ref="DI26:DI27"/>
    <mergeCell ref="DJ26:DJ27"/>
    <mergeCell ref="DK26:DK27"/>
    <mergeCell ref="DL26:DL27"/>
    <mergeCell ref="DA26:DA27"/>
    <mergeCell ref="DB26:DB27"/>
    <mergeCell ref="DC26:DC27"/>
    <mergeCell ref="DD26:DD27"/>
    <mergeCell ref="DE26:DE27"/>
    <mergeCell ref="DF26:DF27"/>
    <mergeCell ref="CU26:CU27"/>
    <mergeCell ref="CV26:CV27"/>
    <mergeCell ref="CW26:CW27"/>
    <mergeCell ref="CX26:CX27"/>
    <mergeCell ref="AH28:AI28"/>
    <mergeCell ref="AJ28:AK28"/>
    <mergeCell ref="AL28:AM28"/>
    <mergeCell ref="AN28:AO28"/>
    <mergeCell ref="AP28:AQ28"/>
    <mergeCell ref="AR28:AS28"/>
    <mergeCell ref="V28:W28"/>
    <mergeCell ref="X28:Y28"/>
    <mergeCell ref="Z28:AA28"/>
    <mergeCell ref="AB28:AC28"/>
    <mergeCell ref="AD28:AE28"/>
    <mergeCell ref="AF28:AG28"/>
    <mergeCell ref="M28:M29"/>
    <mergeCell ref="N28:N29"/>
    <mergeCell ref="O28:P28"/>
    <mergeCell ref="Q28:Q29"/>
    <mergeCell ref="R28:S28"/>
    <mergeCell ref="T28:U28"/>
    <mergeCell ref="BR28:BS28"/>
    <mergeCell ref="BT28:BU28"/>
    <mergeCell ref="BV28:BV29"/>
    <mergeCell ref="BX28:BX29"/>
    <mergeCell ref="BY28:BY29"/>
    <mergeCell ref="BZ28:CA28"/>
    <mergeCell ref="BF28:BG28"/>
    <mergeCell ref="BH28:BI28"/>
    <mergeCell ref="BJ28:BK28"/>
    <mergeCell ref="BL28:BM28"/>
    <mergeCell ref="BN28:BO28"/>
    <mergeCell ref="BP28:BQ28"/>
    <mergeCell ref="AT28:AU28"/>
    <mergeCell ref="AV28:AW28"/>
    <mergeCell ref="AX28:AY28"/>
    <mergeCell ref="AZ28:BA28"/>
    <mergeCell ref="BB28:BC28"/>
    <mergeCell ref="BD28:BE28"/>
    <mergeCell ref="DE28:DE29"/>
    <mergeCell ref="DF28:DF29"/>
    <mergeCell ref="CU28:CU29"/>
    <mergeCell ref="CV28:CV29"/>
    <mergeCell ref="CW28:CW29"/>
    <mergeCell ref="CX28:CX29"/>
    <mergeCell ref="CY28:CY29"/>
    <mergeCell ref="CZ28:CZ29"/>
    <mergeCell ref="CO28:CO29"/>
    <mergeCell ref="CP28:CP29"/>
    <mergeCell ref="CQ28:CQ29"/>
    <mergeCell ref="CR28:CR29"/>
    <mergeCell ref="CS28:CS29"/>
    <mergeCell ref="CT28:CT29"/>
    <mergeCell ref="CB28:CC28"/>
    <mergeCell ref="CD28:CE28"/>
    <mergeCell ref="CF28:CG28"/>
    <mergeCell ref="CJ28:CK28"/>
    <mergeCell ref="CL28:CL29"/>
    <mergeCell ref="CM28:CM29"/>
    <mergeCell ref="M30:M31"/>
    <mergeCell ref="N30:N31"/>
    <mergeCell ref="O30:P30"/>
    <mergeCell ref="Q30:Q31"/>
    <mergeCell ref="R30:S30"/>
    <mergeCell ref="T30:U30"/>
    <mergeCell ref="G30:G31"/>
    <mergeCell ref="H30:H31"/>
    <mergeCell ref="I30:I31"/>
    <mergeCell ref="J30:J31"/>
    <mergeCell ref="K30:K31"/>
    <mergeCell ref="L30:L31"/>
    <mergeCell ref="DM28:DM29"/>
    <mergeCell ref="DN28:DN29"/>
    <mergeCell ref="DO28:DO29"/>
    <mergeCell ref="DP28:DP29"/>
    <mergeCell ref="A30:A31"/>
    <mergeCell ref="B30:B31"/>
    <mergeCell ref="C30:C31"/>
    <mergeCell ref="D30:D31"/>
    <mergeCell ref="E30:E31"/>
    <mergeCell ref="F30:F31"/>
    <mergeCell ref="DG28:DG29"/>
    <mergeCell ref="DH28:DH29"/>
    <mergeCell ref="DI28:DI29"/>
    <mergeCell ref="DJ28:DJ29"/>
    <mergeCell ref="DK28:DK29"/>
    <mergeCell ref="DL28:DL29"/>
    <mergeCell ref="DA28:DA29"/>
    <mergeCell ref="DB28:DB29"/>
    <mergeCell ref="DC28:DC29"/>
    <mergeCell ref="DD28:DD29"/>
    <mergeCell ref="AT30:AU30"/>
    <mergeCell ref="AV30:AW30"/>
    <mergeCell ref="AX30:AY30"/>
    <mergeCell ref="AZ30:BA30"/>
    <mergeCell ref="BB30:BC30"/>
    <mergeCell ref="BD30:BE30"/>
    <mergeCell ref="AH30:AI30"/>
    <mergeCell ref="AJ30:AK30"/>
    <mergeCell ref="AL30:AM30"/>
    <mergeCell ref="AN30:AO30"/>
    <mergeCell ref="AP30:AQ30"/>
    <mergeCell ref="AR30:AS30"/>
    <mergeCell ref="V30:W30"/>
    <mergeCell ref="X30:Y30"/>
    <mergeCell ref="Z30:AA30"/>
    <mergeCell ref="AB30:AC30"/>
    <mergeCell ref="AD30:AE30"/>
    <mergeCell ref="AF30:AG30"/>
    <mergeCell ref="CS30:CS31"/>
    <mergeCell ref="CT30:CT31"/>
    <mergeCell ref="CB30:CC30"/>
    <mergeCell ref="CD30:CE30"/>
    <mergeCell ref="CF30:CG30"/>
    <mergeCell ref="CH30:CI30"/>
    <mergeCell ref="CL30:CL31"/>
    <mergeCell ref="CM30:CM31"/>
    <mergeCell ref="BR30:BS30"/>
    <mergeCell ref="BT30:BU30"/>
    <mergeCell ref="BV30:BV31"/>
    <mergeCell ref="BX30:BX31"/>
    <mergeCell ref="BY30:BY31"/>
    <mergeCell ref="BZ30:CA30"/>
    <mergeCell ref="BF30:BG30"/>
    <mergeCell ref="BH30:BI30"/>
    <mergeCell ref="BJ30:BK30"/>
    <mergeCell ref="BL30:BM30"/>
    <mergeCell ref="BN30:BO30"/>
    <mergeCell ref="BP30:BQ30"/>
    <mergeCell ref="DM30:DM31"/>
    <mergeCell ref="DN30:DN31"/>
    <mergeCell ref="DO30:DO31"/>
    <mergeCell ref="DP30:DP31"/>
    <mergeCell ref="AP31:AQ31"/>
    <mergeCell ref="A32:A33"/>
    <mergeCell ref="B32:B33"/>
    <mergeCell ref="C32:C33"/>
    <mergeCell ref="D32:D33"/>
    <mergeCell ref="E32:E33"/>
    <mergeCell ref="DG30:DG31"/>
    <mergeCell ref="DH30:DH31"/>
    <mergeCell ref="DI30:DI31"/>
    <mergeCell ref="DJ30:DJ31"/>
    <mergeCell ref="DK30:DK31"/>
    <mergeCell ref="DL30:DL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CO30:CO31"/>
    <mergeCell ref="CP30:CP31"/>
    <mergeCell ref="CQ30:CQ31"/>
    <mergeCell ref="CR30:CR31"/>
    <mergeCell ref="T32:U32"/>
    <mergeCell ref="V32:W32"/>
    <mergeCell ref="X32:Y32"/>
    <mergeCell ref="Z32:AA32"/>
    <mergeCell ref="AB32:AC32"/>
    <mergeCell ref="AD32:AE32"/>
    <mergeCell ref="L32:L33"/>
    <mergeCell ref="M32:M33"/>
    <mergeCell ref="N32:N33"/>
    <mergeCell ref="O32:P32"/>
    <mergeCell ref="Q32:Q33"/>
    <mergeCell ref="R32:S32"/>
    <mergeCell ref="F32:F33"/>
    <mergeCell ref="G32:G33"/>
    <mergeCell ref="H32:H33"/>
    <mergeCell ref="I32:I33"/>
    <mergeCell ref="J32:J33"/>
    <mergeCell ref="K32:K33"/>
    <mergeCell ref="BD32:BE32"/>
    <mergeCell ref="BF32:BG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Z32:BA32"/>
    <mergeCell ref="BB32:BC32"/>
    <mergeCell ref="AF32:AG32"/>
    <mergeCell ref="AH32:AI32"/>
    <mergeCell ref="AJ32:AK32"/>
    <mergeCell ref="AL32:AM32"/>
    <mergeCell ref="AN32:AO32"/>
    <mergeCell ref="AP32:AQ32"/>
    <mergeCell ref="CW32:CW33"/>
    <mergeCell ref="CX32:CX33"/>
    <mergeCell ref="CL32:CL33"/>
    <mergeCell ref="CM32:CM33"/>
    <mergeCell ref="CO32:CO33"/>
    <mergeCell ref="CP32:CP33"/>
    <mergeCell ref="CQ32:CQ33"/>
    <mergeCell ref="CR32:CR33"/>
    <mergeCell ref="BZ32:CA33"/>
    <mergeCell ref="CB32:CC33"/>
    <mergeCell ref="CD32:CE33"/>
    <mergeCell ref="CF32:CG33"/>
    <mergeCell ref="CH32:CI33"/>
    <mergeCell ref="CJ32:CK33"/>
    <mergeCell ref="BP32:BQ32"/>
    <mergeCell ref="BR32:BS32"/>
    <mergeCell ref="BT32:BU32"/>
    <mergeCell ref="BV32:BV33"/>
    <mergeCell ref="BX32:BX33"/>
    <mergeCell ref="BY32:BY33"/>
    <mergeCell ref="AR33:A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DK32:DK33"/>
    <mergeCell ref="DL32:DL33"/>
    <mergeCell ref="DM32:DM33"/>
    <mergeCell ref="DN32:DN33"/>
    <mergeCell ref="DO32:DO33"/>
    <mergeCell ref="DP32:DP33"/>
    <mergeCell ref="DE32:DE33"/>
    <mergeCell ref="DF32:DF33"/>
    <mergeCell ref="DG32:DG33"/>
    <mergeCell ref="DH32:DH33"/>
    <mergeCell ref="DI32:DI33"/>
    <mergeCell ref="DJ32:DJ33"/>
    <mergeCell ref="CY32:CY33"/>
    <mergeCell ref="CZ32:CZ33"/>
    <mergeCell ref="DA32:DA33"/>
    <mergeCell ref="DB32:DB33"/>
    <mergeCell ref="DC32:DC33"/>
    <mergeCell ref="DD32:DD33"/>
    <mergeCell ref="CS32:CS33"/>
    <mergeCell ref="CT32:CT33"/>
    <mergeCell ref="CU32:CU33"/>
    <mergeCell ref="CV32:CV33"/>
    <mergeCell ref="AB34:AC34"/>
    <mergeCell ref="AD34:AE34"/>
    <mergeCell ref="AF34:AG34"/>
    <mergeCell ref="AH34:AI34"/>
    <mergeCell ref="AJ34:AK34"/>
    <mergeCell ref="AL34:AM34"/>
    <mergeCell ref="Q34:Q35"/>
    <mergeCell ref="R34:S34"/>
    <mergeCell ref="T34:U34"/>
    <mergeCell ref="V34:W34"/>
    <mergeCell ref="X34:Y34"/>
    <mergeCell ref="Z34:AA34"/>
    <mergeCell ref="J34:J35"/>
    <mergeCell ref="K34:K35"/>
    <mergeCell ref="L34:L35"/>
    <mergeCell ref="M34:M35"/>
    <mergeCell ref="N34:N35"/>
    <mergeCell ref="O34:P34"/>
    <mergeCell ref="BL34:BM34"/>
    <mergeCell ref="BN34:BO34"/>
    <mergeCell ref="BP34:BQ34"/>
    <mergeCell ref="BR34:BS34"/>
    <mergeCell ref="BT34:BU34"/>
    <mergeCell ref="BV34:BV35"/>
    <mergeCell ref="AZ34:BA34"/>
    <mergeCell ref="BB34:BC34"/>
    <mergeCell ref="BD34:BE34"/>
    <mergeCell ref="BF34:BG34"/>
    <mergeCell ref="BH34:BI34"/>
    <mergeCell ref="BJ34:BK34"/>
    <mergeCell ref="AN34:AO34"/>
    <mergeCell ref="AP34:AQ34"/>
    <mergeCell ref="AR34:AS34"/>
    <mergeCell ref="AT34:AU34"/>
    <mergeCell ref="AV34:AW34"/>
    <mergeCell ref="AX34:AY34"/>
    <mergeCell ref="DB34:DB35"/>
    <mergeCell ref="DC34:DC35"/>
    <mergeCell ref="CR34:CR35"/>
    <mergeCell ref="CS34:CS35"/>
    <mergeCell ref="CT34:CT35"/>
    <mergeCell ref="CU34:CU35"/>
    <mergeCell ref="CV34:CV35"/>
    <mergeCell ref="CW34:CW35"/>
    <mergeCell ref="CJ34:CK34"/>
    <mergeCell ref="CL34:CL35"/>
    <mergeCell ref="CM34:CM35"/>
    <mergeCell ref="CO34:CO35"/>
    <mergeCell ref="CP34:CP35"/>
    <mergeCell ref="CQ34:CQ35"/>
    <mergeCell ref="BX34:BX35"/>
    <mergeCell ref="BY34:BY35"/>
    <mergeCell ref="CB34:CC34"/>
    <mergeCell ref="CD34:CE34"/>
    <mergeCell ref="CF34:CG34"/>
    <mergeCell ref="CH34:CI34"/>
    <mergeCell ref="J36:J37"/>
    <mergeCell ref="K36:K37"/>
    <mergeCell ref="L36:L37"/>
    <mergeCell ref="M36:M37"/>
    <mergeCell ref="N36:N37"/>
    <mergeCell ref="O36:P36"/>
    <mergeCell ref="DP34:D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DJ34:DJ35"/>
    <mergeCell ref="DK34:DK35"/>
    <mergeCell ref="DL34:DL35"/>
    <mergeCell ref="DM34:DM35"/>
    <mergeCell ref="DN34:DN35"/>
    <mergeCell ref="DO34:DO35"/>
    <mergeCell ref="DD34:DD35"/>
    <mergeCell ref="DE34:DE35"/>
    <mergeCell ref="DF34:DF35"/>
    <mergeCell ref="DG34:DG35"/>
    <mergeCell ref="DH34:DH35"/>
    <mergeCell ref="DI34:DI35"/>
    <mergeCell ref="CX34:CX35"/>
    <mergeCell ref="CY34:CY35"/>
    <mergeCell ref="CZ34:CZ35"/>
    <mergeCell ref="DA34:DA35"/>
    <mergeCell ref="AN36:AO36"/>
    <mergeCell ref="AP36:AQ36"/>
    <mergeCell ref="AR36:AS36"/>
    <mergeCell ref="AT36:AU36"/>
    <mergeCell ref="AV36:AW36"/>
    <mergeCell ref="AX36:AY36"/>
    <mergeCell ref="AB36:AC36"/>
    <mergeCell ref="AD36:AE36"/>
    <mergeCell ref="AF36:AG36"/>
    <mergeCell ref="AH36:AI36"/>
    <mergeCell ref="AJ36:AK36"/>
    <mergeCell ref="AL36:AM36"/>
    <mergeCell ref="Q36:Q37"/>
    <mergeCell ref="R36:S36"/>
    <mergeCell ref="T36:U36"/>
    <mergeCell ref="V36:W36"/>
    <mergeCell ref="X36:Y36"/>
    <mergeCell ref="Z36:AA36"/>
    <mergeCell ref="BX36:BX37"/>
    <mergeCell ref="BY36:BY37"/>
    <mergeCell ref="BZ36:CA36"/>
    <mergeCell ref="CD36:CE36"/>
    <mergeCell ref="CF36:CG36"/>
    <mergeCell ref="CH36:CI36"/>
    <mergeCell ref="BL36:BM36"/>
    <mergeCell ref="BN36:BO36"/>
    <mergeCell ref="BP36:BQ36"/>
    <mergeCell ref="BR36:BS36"/>
    <mergeCell ref="BT36:BU36"/>
    <mergeCell ref="BV36:BV37"/>
    <mergeCell ref="AZ36:BA36"/>
    <mergeCell ref="BB36:BC36"/>
    <mergeCell ref="BD36:BE36"/>
    <mergeCell ref="BF36:BG36"/>
    <mergeCell ref="BH36:BI36"/>
    <mergeCell ref="BJ36:BK36"/>
    <mergeCell ref="DH36:DH37"/>
    <mergeCell ref="DI36:DI37"/>
    <mergeCell ref="CX36:CX37"/>
    <mergeCell ref="CY36:CY37"/>
    <mergeCell ref="CZ36:CZ37"/>
    <mergeCell ref="DA36:DA37"/>
    <mergeCell ref="DB36:DB37"/>
    <mergeCell ref="DC36:DC37"/>
    <mergeCell ref="CR36:CR37"/>
    <mergeCell ref="CS36:CS37"/>
    <mergeCell ref="CT36:CT37"/>
    <mergeCell ref="CU36:CU37"/>
    <mergeCell ref="CV36:CV37"/>
    <mergeCell ref="CW36:CW37"/>
    <mergeCell ref="CJ36:CK36"/>
    <mergeCell ref="CL36:CL37"/>
    <mergeCell ref="CM36:CM37"/>
    <mergeCell ref="CO36:CO37"/>
    <mergeCell ref="CP36:CP37"/>
    <mergeCell ref="CQ36:CQ37"/>
    <mergeCell ref="Q38:Q39"/>
    <mergeCell ref="R38:S38"/>
    <mergeCell ref="T38:U38"/>
    <mergeCell ref="V38:W38"/>
    <mergeCell ref="X38:Y38"/>
    <mergeCell ref="Z38:AA38"/>
    <mergeCell ref="J38:J39"/>
    <mergeCell ref="K38:K39"/>
    <mergeCell ref="L38:L39"/>
    <mergeCell ref="M38:M39"/>
    <mergeCell ref="N38:N39"/>
    <mergeCell ref="O38:P38"/>
    <mergeCell ref="DP36:D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DJ36:DJ37"/>
    <mergeCell ref="DK36:DK37"/>
    <mergeCell ref="DL36:DL37"/>
    <mergeCell ref="DM36:DM37"/>
    <mergeCell ref="DN36:DN37"/>
    <mergeCell ref="DO36:DO37"/>
    <mergeCell ref="DD36:DD37"/>
    <mergeCell ref="DE36:DE37"/>
    <mergeCell ref="DF36:DF37"/>
    <mergeCell ref="DG36:DG37"/>
    <mergeCell ref="AZ38:BA38"/>
    <mergeCell ref="BB38:BC38"/>
    <mergeCell ref="BD38:BE38"/>
    <mergeCell ref="BF38:BG38"/>
    <mergeCell ref="BH38:BI38"/>
    <mergeCell ref="BJ38:BK38"/>
    <mergeCell ref="AN38:AO38"/>
    <mergeCell ref="AP38:AQ38"/>
    <mergeCell ref="AR38:AS38"/>
    <mergeCell ref="AT38:AU38"/>
    <mergeCell ref="AV38:AW38"/>
    <mergeCell ref="AX38:AY38"/>
    <mergeCell ref="AB38:AC38"/>
    <mergeCell ref="AD38:AE38"/>
    <mergeCell ref="AF38:AG38"/>
    <mergeCell ref="AH38:AI38"/>
    <mergeCell ref="AJ38:AK38"/>
    <mergeCell ref="AL38:AM38"/>
    <mergeCell ref="CV38:CV39"/>
    <mergeCell ref="CW38:CW39"/>
    <mergeCell ref="CJ38:CK38"/>
    <mergeCell ref="CL38:CL39"/>
    <mergeCell ref="CM38:CM39"/>
    <mergeCell ref="CO38:CO39"/>
    <mergeCell ref="CP38:CP39"/>
    <mergeCell ref="CQ38:CQ39"/>
    <mergeCell ref="BX38:BX39"/>
    <mergeCell ref="BY38:BY39"/>
    <mergeCell ref="BZ38:CA38"/>
    <mergeCell ref="CB38:CC38"/>
    <mergeCell ref="CF38:CG38"/>
    <mergeCell ref="CH38:CI38"/>
    <mergeCell ref="BL38:BM38"/>
    <mergeCell ref="BN38:BO38"/>
    <mergeCell ref="BP38:BQ38"/>
    <mergeCell ref="BR38:BS38"/>
    <mergeCell ref="BT38:BU38"/>
    <mergeCell ref="BV38:BV39"/>
    <mergeCell ref="DP38:D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DJ38:DJ39"/>
    <mergeCell ref="DK38:DK39"/>
    <mergeCell ref="DL38:DL39"/>
    <mergeCell ref="DM38:DM39"/>
    <mergeCell ref="DN38:DN39"/>
    <mergeCell ref="DO38:DO39"/>
    <mergeCell ref="DD38:DD39"/>
    <mergeCell ref="DE38:DE39"/>
    <mergeCell ref="DF38:DF39"/>
    <mergeCell ref="DG38:DG39"/>
    <mergeCell ref="DH38:DH39"/>
    <mergeCell ref="DI38:DI39"/>
    <mergeCell ref="CX38:CX39"/>
    <mergeCell ref="CY38:CY39"/>
    <mergeCell ref="CZ38:CZ39"/>
    <mergeCell ref="DA38:DA39"/>
    <mergeCell ref="DB38:DB39"/>
    <mergeCell ref="DC38:DC39"/>
    <mergeCell ref="CR38:CR39"/>
    <mergeCell ref="CS38:CS39"/>
    <mergeCell ref="CT38:CT39"/>
    <mergeCell ref="CU38:CU39"/>
    <mergeCell ref="AB40:AC40"/>
    <mergeCell ref="AD40:AE40"/>
    <mergeCell ref="AF40:AG40"/>
    <mergeCell ref="AH40:AI40"/>
    <mergeCell ref="AJ40:AK40"/>
    <mergeCell ref="AL40:AM40"/>
    <mergeCell ref="Q40:Q41"/>
    <mergeCell ref="R40:S40"/>
    <mergeCell ref="T40:U40"/>
    <mergeCell ref="V40:W40"/>
    <mergeCell ref="X40:Y40"/>
    <mergeCell ref="Z40:AA40"/>
    <mergeCell ref="J40:J41"/>
    <mergeCell ref="K40:K41"/>
    <mergeCell ref="L40:L41"/>
    <mergeCell ref="M40:M41"/>
    <mergeCell ref="N40:N41"/>
    <mergeCell ref="O40:P40"/>
    <mergeCell ref="BL40:BM40"/>
    <mergeCell ref="BN40:BO40"/>
    <mergeCell ref="BP40:BQ40"/>
    <mergeCell ref="BR40:BS40"/>
    <mergeCell ref="BT40:BU40"/>
    <mergeCell ref="BV40:BV41"/>
    <mergeCell ref="AZ40:BA40"/>
    <mergeCell ref="BB40:BC40"/>
    <mergeCell ref="BD40:BE40"/>
    <mergeCell ref="BF40:BG40"/>
    <mergeCell ref="BH40:BI40"/>
    <mergeCell ref="BJ40:BK40"/>
    <mergeCell ref="AN40:AO40"/>
    <mergeCell ref="AP40:AQ40"/>
    <mergeCell ref="AR40:AS40"/>
    <mergeCell ref="AT40:AU40"/>
    <mergeCell ref="AV40:AW40"/>
    <mergeCell ref="AX40:AY40"/>
    <mergeCell ref="DB40:DB41"/>
    <mergeCell ref="DC40:DC41"/>
    <mergeCell ref="CR40:CR41"/>
    <mergeCell ref="CS40:CS41"/>
    <mergeCell ref="CT40:CT41"/>
    <mergeCell ref="CU40:CU41"/>
    <mergeCell ref="CV40:CV41"/>
    <mergeCell ref="CW40:CW41"/>
    <mergeCell ref="CJ40:CK40"/>
    <mergeCell ref="CL40:CL41"/>
    <mergeCell ref="CM40:CM41"/>
    <mergeCell ref="CO40:CO41"/>
    <mergeCell ref="CP40:CP41"/>
    <mergeCell ref="CQ40:CQ41"/>
    <mergeCell ref="BX40:BX41"/>
    <mergeCell ref="BY40:BY41"/>
    <mergeCell ref="BZ40:CA40"/>
    <mergeCell ref="CB40:CC40"/>
    <mergeCell ref="CD40:CE40"/>
    <mergeCell ref="CH40:CI40"/>
    <mergeCell ref="J42:J43"/>
    <mergeCell ref="K42:K43"/>
    <mergeCell ref="L42:L43"/>
    <mergeCell ref="M42:M43"/>
    <mergeCell ref="N42:N43"/>
    <mergeCell ref="O42:P42"/>
    <mergeCell ref="DP40:D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DJ40:DJ41"/>
    <mergeCell ref="DK40:DK41"/>
    <mergeCell ref="DL40:DL41"/>
    <mergeCell ref="DM40:DM41"/>
    <mergeCell ref="DN40:DN41"/>
    <mergeCell ref="DO40:DO41"/>
    <mergeCell ref="DD40:DD41"/>
    <mergeCell ref="DE40:DE41"/>
    <mergeCell ref="DF40:DF41"/>
    <mergeCell ref="DG40:DG41"/>
    <mergeCell ref="DH40:DH41"/>
    <mergeCell ref="DI40:DI41"/>
    <mergeCell ref="CX40:CX41"/>
    <mergeCell ref="CY40:CY41"/>
    <mergeCell ref="CZ40:CZ41"/>
    <mergeCell ref="DA40:DA41"/>
    <mergeCell ref="AN42:AO42"/>
    <mergeCell ref="AP42:AQ42"/>
    <mergeCell ref="AR42:AS42"/>
    <mergeCell ref="AT42:AU42"/>
    <mergeCell ref="AV42:AW42"/>
    <mergeCell ref="AX42:AY42"/>
    <mergeCell ref="AB42:AC42"/>
    <mergeCell ref="AD42:AE42"/>
    <mergeCell ref="AF42:AG42"/>
    <mergeCell ref="AH42:AI42"/>
    <mergeCell ref="AJ42:AK42"/>
    <mergeCell ref="AL42:AM42"/>
    <mergeCell ref="Q42:Q43"/>
    <mergeCell ref="R42:S42"/>
    <mergeCell ref="T42:U42"/>
    <mergeCell ref="V42:W42"/>
    <mergeCell ref="X42:Y42"/>
    <mergeCell ref="Z42:AA42"/>
    <mergeCell ref="BX42:BX43"/>
    <mergeCell ref="BY42:BY43"/>
    <mergeCell ref="BZ42:CA42"/>
    <mergeCell ref="CB42:CC42"/>
    <mergeCell ref="CD42:CE42"/>
    <mergeCell ref="CF42:CG42"/>
    <mergeCell ref="BL42:BM42"/>
    <mergeCell ref="BN42:BO42"/>
    <mergeCell ref="BP42:BQ42"/>
    <mergeCell ref="BR42:BS42"/>
    <mergeCell ref="BT42:BU42"/>
    <mergeCell ref="BV42:BV43"/>
    <mergeCell ref="AZ42:BA42"/>
    <mergeCell ref="BB42:BC42"/>
    <mergeCell ref="BD42:BE42"/>
    <mergeCell ref="BF42:BG42"/>
    <mergeCell ref="BH42:BI42"/>
    <mergeCell ref="BJ42:BK42"/>
    <mergeCell ref="DH42:DH43"/>
    <mergeCell ref="DI42:DI43"/>
    <mergeCell ref="CX42:CX43"/>
    <mergeCell ref="CY42:CY43"/>
    <mergeCell ref="CZ42:CZ43"/>
    <mergeCell ref="DA42:DA43"/>
    <mergeCell ref="DB42:DB43"/>
    <mergeCell ref="DC42:DC43"/>
    <mergeCell ref="CR42:CR43"/>
    <mergeCell ref="CS42:CS43"/>
    <mergeCell ref="CT42:CT43"/>
    <mergeCell ref="CU42:CU43"/>
    <mergeCell ref="CV42:CV43"/>
    <mergeCell ref="CW42:CW43"/>
    <mergeCell ref="CJ42:CK42"/>
    <mergeCell ref="CL42:CL43"/>
    <mergeCell ref="CM42:CM43"/>
    <mergeCell ref="CO42:CO43"/>
    <mergeCell ref="CP42:CP43"/>
    <mergeCell ref="CQ42:CQ43"/>
    <mergeCell ref="Q44:Q45"/>
    <mergeCell ref="R44:S44"/>
    <mergeCell ref="T44:U44"/>
    <mergeCell ref="V44:W44"/>
    <mergeCell ref="X44:Y44"/>
    <mergeCell ref="Z44:AA44"/>
    <mergeCell ref="J44:J45"/>
    <mergeCell ref="K44:K45"/>
    <mergeCell ref="L44:L45"/>
    <mergeCell ref="M44:M45"/>
    <mergeCell ref="N44:N45"/>
    <mergeCell ref="O44:P44"/>
    <mergeCell ref="DP42:D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DJ42:DJ43"/>
    <mergeCell ref="DK42:DK43"/>
    <mergeCell ref="DL42:DL43"/>
    <mergeCell ref="DM42:DM43"/>
    <mergeCell ref="DN42:DN43"/>
    <mergeCell ref="DO42:DO43"/>
    <mergeCell ref="DD42:DD43"/>
    <mergeCell ref="DE42:DE43"/>
    <mergeCell ref="DF42:DF43"/>
    <mergeCell ref="DG42:DG43"/>
    <mergeCell ref="AZ44:BA44"/>
    <mergeCell ref="BB44:BC44"/>
    <mergeCell ref="BD44:BE44"/>
    <mergeCell ref="BF44:BG44"/>
    <mergeCell ref="BH44:BI44"/>
    <mergeCell ref="BJ44:BK44"/>
    <mergeCell ref="AN44:AO44"/>
    <mergeCell ref="AP44:AQ44"/>
    <mergeCell ref="AR44:AS44"/>
    <mergeCell ref="AT44:AU44"/>
    <mergeCell ref="AV44:AW44"/>
    <mergeCell ref="AX44:AY44"/>
    <mergeCell ref="AB44:AC44"/>
    <mergeCell ref="AD44:AE44"/>
    <mergeCell ref="AF44:AG44"/>
    <mergeCell ref="AH44:AI44"/>
    <mergeCell ref="AJ44:AK44"/>
    <mergeCell ref="AL44:AM44"/>
    <mergeCell ref="CV44:CV45"/>
    <mergeCell ref="CW44:CW45"/>
    <mergeCell ref="CH44:CI44"/>
    <mergeCell ref="CL44:CL45"/>
    <mergeCell ref="CM44:CM45"/>
    <mergeCell ref="CO44:CO45"/>
    <mergeCell ref="CP44:CP45"/>
    <mergeCell ref="CQ44:CQ45"/>
    <mergeCell ref="BX44:BX45"/>
    <mergeCell ref="BY44:BY45"/>
    <mergeCell ref="BZ44:CA44"/>
    <mergeCell ref="CB44:CC44"/>
    <mergeCell ref="CD44:CE44"/>
    <mergeCell ref="CF44:CG44"/>
    <mergeCell ref="BL44:BM44"/>
    <mergeCell ref="BN44:BO44"/>
    <mergeCell ref="BP44:BQ44"/>
    <mergeCell ref="BR44:BS44"/>
    <mergeCell ref="BT44:BU44"/>
    <mergeCell ref="BV44:BV45"/>
    <mergeCell ref="DP44:D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DJ44:DJ45"/>
    <mergeCell ref="DK44:DK45"/>
    <mergeCell ref="DL44:DL45"/>
    <mergeCell ref="DM44:DM45"/>
    <mergeCell ref="DN44:DN45"/>
    <mergeCell ref="DO44:DO45"/>
    <mergeCell ref="DD44:DD45"/>
    <mergeCell ref="DE44:DE45"/>
    <mergeCell ref="DF44:DF45"/>
    <mergeCell ref="DG44:DG45"/>
    <mergeCell ref="DH44:DH45"/>
    <mergeCell ref="DI44:DI45"/>
    <mergeCell ref="CX44:CX45"/>
    <mergeCell ref="CY44:CY45"/>
    <mergeCell ref="CZ44:CZ45"/>
    <mergeCell ref="DA44:DA45"/>
    <mergeCell ref="DB44:DB45"/>
    <mergeCell ref="DC44:DC45"/>
    <mergeCell ref="CR44:CR45"/>
    <mergeCell ref="CS44:CS45"/>
    <mergeCell ref="CT44:CT45"/>
    <mergeCell ref="CU44:CU45"/>
    <mergeCell ref="AB46:AC46"/>
    <mergeCell ref="AD46:AE46"/>
    <mergeCell ref="AF46:AG46"/>
    <mergeCell ref="AH46:AI46"/>
    <mergeCell ref="AJ46:AK46"/>
    <mergeCell ref="AL46:AM46"/>
    <mergeCell ref="Q46:Q47"/>
    <mergeCell ref="R46:S46"/>
    <mergeCell ref="T46:U46"/>
    <mergeCell ref="V46:W46"/>
    <mergeCell ref="X46:Y46"/>
    <mergeCell ref="Z46:AA46"/>
    <mergeCell ref="J46:J47"/>
    <mergeCell ref="K46:K47"/>
    <mergeCell ref="L46:L47"/>
    <mergeCell ref="M46:M47"/>
    <mergeCell ref="N46:N47"/>
    <mergeCell ref="O46:P46"/>
    <mergeCell ref="CS46:CS47"/>
    <mergeCell ref="CT46:CT47"/>
    <mergeCell ref="BL46:BM46"/>
    <mergeCell ref="BN46:BO46"/>
    <mergeCell ref="BP46:BQ46"/>
    <mergeCell ref="BR46:BS46"/>
    <mergeCell ref="BT46:BU46"/>
    <mergeCell ref="BV46:BV47"/>
    <mergeCell ref="AZ46:BA46"/>
    <mergeCell ref="BB46:BC46"/>
    <mergeCell ref="BD46:BE46"/>
    <mergeCell ref="BF46:BG46"/>
    <mergeCell ref="BH46:BI46"/>
    <mergeCell ref="BJ46:BK46"/>
    <mergeCell ref="AN46:AO46"/>
    <mergeCell ref="AP46:AQ46"/>
    <mergeCell ref="AR46:AS46"/>
    <mergeCell ref="AT46:AU46"/>
    <mergeCell ref="AV46:AW46"/>
    <mergeCell ref="AX46:AY46"/>
    <mergeCell ref="DM46:DM47"/>
    <mergeCell ref="DN46:DN47"/>
    <mergeCell ref="DO46:DO47"/>
    <mergeCell ref="DP46:DP47"/>
    <mergeCell ref="A48:A49"/>
    <mergeCell ref="B48:B49"/>
    <mergeCell ref="C48:C49"/>
    <mergeCell ref="D48:D49"/>
    <mergeCell ref="E48:E49"/>
    <mergeCell ref="F48:F49"/>
    <mergeCell ref="DG46:DG47"/>
    <mergeCell ref="DH46:DH47"/>
    <mergeCell ref="DI46:DI47"/>
    <mergeCell ref="DJ46:DJ47"/>
    <mergeCell ref="DK46:DK47"/>
    <mergeCell ref="DL46:DL47"/>
    <mergeCell ref="DA46:DA47"/>
    <mergeCell ref="DB46:DB47"/>
    <mergeCell ref="DC46:DC47"/>
    <mergeCell ref="DD46:DD47"/>
    <mergeCell ref="DE46:DE47"/>
    <mergeCell ref="DF46:DF47"/>
    <mergeCell ref="CU46:CU47"/>
    <mergeCell ref="CV46:CV47"/>
    <mergeCell ref="CW46:CW47"/>
    <mergeCell ref="CX46:CX47"/>
    <mergeCell ref="CY46:CY47"/>
    <mergeCell ref="CZ46:CZ47"/>
    <mergeCell ref="CO46:CO47"/>
    <mergeCell ref="CP46:CP47"/>
    <mergeCell ref="CQ46:CQ47"/>
    <mergeCell ref="CR46:CR47"/>
    <mergeCell ref="V48:W48"/>
    <mergeCell ref="X48:Y48"/>
    <mergeCell ref="Z48:AA48"/>
    <mergeCell ref="AB48:AC48"/>
    <mergeCell ref="AD48:AE48"/>
    <mergeCell ref="AF48:AG48"/>
    <mergeCell ref="M48:M49"/>
    <mergeCell ref="N48:N49"/>
    <mergeCell ref="O48:P48"/>
    <mergeCell ref="Q48:Q49"/>
    <mergeCell ref="R48:S48"/>
    <mergeCell ref="T48:U48"/>
    <mergeCell ref="G48:G49"/>
    <mergeCell ref="H48:H49"/>
    <mergeCell ref="I48:I49"/>
    <mergeCell ref="J48:J49"/>
    <mergeCell ref="K48:K49"/>
    <mergeCell ref="L48:L49"/>
    <mergeCell ref="BF48:BG48"/>
    <mergeCell ref="BH48:BI48"/>
    <mergeCell ref="BJ48:BK48"/>
    <mergeCell ref="BL48:BM48"/>
    <mergeCell ref="BN48:BO48"/>
    <mergeCell ref="BP48:BQ48"/>
    <mergeCell ref="AT48:AU48"/>
    <mergeCell ref="AV48:AW48"/>
    <mergeCell ref="AX48:AY48"/>
    <mergeCell ref="AZ48:BA48"/>
    <mergeCell ref="BB48:BC48"/>
    <mergeCell ref="BD48:BE48"/>
    <mergeCell ref="AH48:AI48"/>
    <mergeCell ref="AJ48:AK48"/>
    <mergeCell ref="AL48:AM48"/>
    <mergeCell ref="AN48:AO48"/>
    <mergeCell ref="AP48:AQ48"/>
    <mergeCell ref="AR48:AS48"/>
    <mergeCell ref="DH48:DH49"/>
    <mergeCell ref="DI48:DI49"/>
    <mergeCell ref="CX48:CX49"/>
    <mergeCell ref="CY48:CY49"/>
    <mergeCell ref="CZ48:CZ49"/>
    <mergeCell ref="DA48:DA49"/>
    <mergeCell ref="DB48:DB49"/>
    <mergeCell ref="DC48:DC49"/>
    <mergeCell ref="CR48:CR49"/>
    <mergeCell ref="CS48:CS49"/>
    <mergeCell ref="CT48:CT49"/>
    <mergeCell ref="CU48:CU49"/>
    <mergeCell ref="CV48:CV49"/>
    <mergeCell ref="CW48:CW49"/>
    <mergeCell ref="BR48:BS48"/>
    <mergeCell ref="BT48:BU48"/>
    <mergeCell ref="BV48:BV49"/>
    <mergeCell ref="CO48:CO49"/>
    <mergeCell ref="CP48:CP49"/>
    <mergeCell ref="CQ48:CQ49"/>
    <mergeCell ref="Q50:Q51"/>
    <mergeCell ref="R50:S50"/>
    <mergeCell ref="T50:U50"/>
    <mergeCell ref="V50:W50"/>
    <mergeCell ref="X50:Y50"/>
    <mergeCell ref="Z50:AA50"/>
    <mergeCell ref="J50:J51"/>
    <mergeCell ref="K50:K51"/>
    <mergeCell ref="L50:L51"/>
    <mergeCell ref="M50:M51"/>
    <mergeCell ref="N50:N51"/>
    <mergeCell ref="O50:P50"/>
    <mergeCell ref="DP48:D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DJ48:DJ49"/>
    <mergeCell ref="DK48:DK49"/>
    <mergeCell ref="DL48:DL49"/>
    <mergeCell ref="DM48:DM49"/>
    <mergeCell ref="DN48:DN49"/>
    <mergeCell ref="DO48:DO49"/>
    <mergeCell ref="DD48:DD49"/>
    <mergeCell ref="DE48:DE49"/>
    <mergeCell ref="DF48:DF49"/>
    <mergeCell ref="DG48:DG49"/>
    <mergeCell ref="AZ50:BA50"/>
    <mergeCell ref="BB50:BC50"/>
    <mergeCell ref="BD50:BE50"/>
    <mergeCell ref="BF50:BG50"/>
    <mergeCell ref="BH50:BI50"/>
    <mergeCell ref="BJ50:BK50"/>
    <mergeCell ref="AN50:AO50"/>
    <mergeCell ref="AP50:AQ50"/>
    <mergeCell ref="AR50:AS50"/>
    <mergeCell ref="AT50:AU50"/>
    <mergeCell ref="AV50:AW50"/>
    <mergeCell ref="AX50:AY50"/>
    <mergeCell ref="AB50:AC50"/>
    <mergeCell ref="AD50:AE50"/>
    <mergeCell ref="AF50:AG50"/>
    <mergeCell ref="AH50:AI50"/>
    <mergeCell ref="AJ50:AK50"/>
    <mergeCell ref="AL50:AM50"/>
    <mergeCell ref="DE50:DE51"/>
    <mergeCell ref="DF50:DF51"/>
    <mergeCell ref="CU50:CU51"/>
    <mergeCell ref="CV50:CV51"/>
    <mergeCell ref="CW50:CW51"/>
    <mergeCell ref="CX50:CX51"/>
    <mergeCell ref="CY50:CY51"/>
    <mergeCell ref="CZ50:CZ51"/>
    <mergeCell ref="CO50:CO51"/>
    <mergeCell ref="CP50:CP51"/>
    <mergeCell ref="CQ50:CQ51"/>
    <mergeCell ref="CR50:CR51"/>
    <mergeCell ref="CS50:CS51"/>
    <mergeCell ref="CT50:CT51"/>
    <mergeCell ref="BL50:BM50"/>
    <mergeCell ref="BN50:BO50"/>
    <mergeCell ref="BP50:BQ50"/>
    <mergeCell ref="BR50:BS50"/>
    <mergeCell ref="BT50:BU50"/>
    <mergeCell ref="BV50:BV51"/>
    <mergeCell ref="M52:M53"/>
    <mergeCell ref="N52:N53"/>
    <mergeCell ref="O52:P52"/>
    <mergeCell ref="Q52:Q53"/>
    <mergeCell ref="R52:S52"/>
    <mergeCell ref="T52:U52"/>
    <mergeCell ref="G52:G53"/>
    <mergeCell ref="H52:H53"/>
    <mergeCell ref="I52:I53"/>
    <mergeCell ref="J52:J53"/>
    <mergeCell ref="K52:K53"/>
    <mergeCell ref="L52:L53"/>
    <mergeCell ref="DM50:DM51"/>
    <mergeCell ref="DN50:DN51"/>
    <mergeCell ref="DO50:DO51"/>
    <mergeCell ref="DP50:DP51"/>
    <mergeCell ref="A52:A53"/>
    <mergeCell ref="B52:B53"/>
    <mergeCell ref="C52:C53"/>
    <mergeCell ref="D52:D53"/>
    <mergeCell ref="E52:E53"/>
    <mergeCell ref="F52:F53"/>
    <mergeCell ref="DG50:DG51"/>
    <mergeCell ref="DH50:DH51"/>
    <mergeCell ref="DI50:DI51"/>
    <mergeCell ref="DJ50:DJ51"/>
    <mergeCell ref="DK50:DK51"/>
    <mergeCell ref="DL50:DL51"/>
    <mergeCell ref="DA50:DA51"/>
    <mergeCell ref="DB50:DB51"/>
    <mergeCell ref="DC50:DC51"/>
    <mergeCell ref="DD50:DD51"/>
    <mergeCell ref="AT52:AU52"/>
    <mergeCell ref="AV52:AW52"/>
    <mergeCell ref="AX52:AY52"/>
    <mergeCell ref="AZ52:BA52"/>
    <mergeCell ref="BB52:BC52"/>
    <mergeCell ref="BD52:BE52"/>
    <mergeCell ref="AH52:AI52"/>
    <mergeCell ref="AJ52:AK52"/>
    <mergeCell ref="AL52:AM52"/>
    <mergeCell ref="AN52:AO52"/>
    <mergeCell ref="AP52:AQ52"/>
    <mergeCell ref="AR52:AS52"/>
    <mergeCell ref="V52:W52"/>
    <mergeCell ref="X52:Y52"/>
    <mergeCell ref="Z52:AA52"/>
    <mergeCell ref="AB52:AC52"/>
    <mergeCell ref="AD52:AE52"/>
    <mergeCell ref="AF52:AG52"/>
    <mergeCell ref="DB52:DB53"/>
    <mergeCell ref="DC52:DC53"/>
    <mergeCell ref="CR52:CR53"/>
    <mergeCell ref="CS52:CS53"/>
    <mergeCell ref="CT52:CT53"/>
    <mergeCell ref="CU52:CU53"/>
    <mergeCell ref="CV52:CV53"/>
    <mergeCell ref="CW52:CW53"/>
    <mergeCell ref="BR52:BS52"/>
    <mergeCell ref="BT52:BU52"/>
    <mergeCell ref="BV52:BV53"/>
    <mergeCell ref="CO52:CO53"/>
    <mergeCell ref="CP52:CP53"/>
    <mergeCell ref="CQ52:CQ53"/>
    <mergeCell ref="BF52:BG52"/>
    <mergeCell ref="BH52:BI52"/>
    <mergeCell ref="BJ52:BK52"/>
    <mergeCell ref="BL52:BM52"/>
    <mergeCell ref="BN52:BO52"/>
    <mergeCell ref="BP52:BQ52"/>
    <mergeCell ref="J54:J55"/>
    <mergeCell ref="K54:K55"/>
    <mergeCell ref="L54:L55"/>
    <mergeCell ref="M54:M55"/>
    <mergeCell ref="N54:N55"/>
    <mergeCell ref="O54:P54"/>
    <mergeCell ref="DP52:D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DJ52:DJ53"/>
    <mergeCell ref="DK52:DK53"/>
    <mergeCell ref="DL52:DL53"/>
    <mergeCell ref="DM52:DM53"/>
    <mergeCell ref="DN52:DN53"/>
    <mergeCell ref="DO52:DO53"/>
    <mergeCell ref="DD52:DD53"/>
    <mergeCell ref="DE52:DE53"/>
    <mergeCell ref="DF52:DF53"/>
    <mergeCell ref="DG52:DG53"/>
    <mergeCell ref="DH52:DH53"/>
    <mergeCell ref="DI52:DI53"/>
    <mergeCell ref="CX52:CX53"/>
    <mergeCell ref="CY52:CY53"/>
    <mergeCell ref="CZ52:CZ53"/>
    <mergeCell ref="DA52:DA53"/>
    <mergeCell ref="AN54:AO54"/>
    <mergeCell ref="AP54:AQ54"/>
    <mergeCell ref="AR54:AS54"/>
    <mergeCell ref="AT54:AU54"/>
    <mergeCell ref="AV54:AW54"/>
    <mergeCell ref="AX54:AY54"/>
    <mergeCell ref="AB54:AC54"/>
    <mergeCell ref="AD54:AE54"/>
    <mergeCell ref="AF54:AG54"/>
    <mergeCell ref="AH54:AI54"/>
    <mergeCell ref="AJ54:AK54"/>
    <mergeCell ref="AL54:AM54"/>
    <mergeCell ref="Q54:Q55"/>
    <mergeCell ref="R54:S54"/>
    <mergeCell ref="T54:U54"/>
    <mergeCell ref="V54:W54"/>
    <mergeCell ref="X54:Y54"/>
    <mergeCell ref="Z54:AA54"/>
    <mergeCell ref="CY54:CY55"/>
    <mergeCell ref="CZ54:CZ55"/>
    <mergeCell ref="CO54:CO55"/>
    <mergeCell ref="CP54:CP55"/>
    <mergeCell ref="CQ54:CQ55"/>
    <mergeCell ref="CR54:CR55"/>
    <mergeCell ref="CS54:CS55"/>
    <mergeCell ref="CT54:CT55"/>
    <mergeCell ref="BL54:BM54"/>
    <mergeCell ref="BN54:BO54"/>
    <mergeCell ref="BP54:BQ54"/>
    <mergeCell ref="BR54:BS54"/>
    <mergeCell ref="BT54:BU54"/>
    <mergeCell ref="BV54:BV55"/>
    <mergeCell ref="AZ54:BA54"/>
    <mergeCell ref="BB54:BC54"/>
    <mergeCell ref="BD54:BE54"/>
    <mergeCell ref="BF54:BG54"/>
    <mergeCell ref="BH54:BI54"/>
    <mergeCell ref="BJ54:BK54"/>
    <mergeCell ref="G56:G57"/>
    <mergeCell ref="H56:H57"/>
    <mergeCell ref="I56:I57"/>
    <mergeCell ref="J56:J57"/>
    <mergeCell ref="K56:K57"/>
    <mergeCell ref="L56:L57"/>
    <mergeCell ref="DM54:DM55"/>
    <mergeCell ref="DN54:DN55"/>
    <mergeCell ref="DO54:DO55"/>
    <mergeCell ref="DP54:DP55"/>
    <mergeCell ref="A56:A57"/>
    <mergeCell ref="B56:B57"/>
    <mergeCell ref="C56:C57"/>
    <mergeCell ref="D56:D57"/>
    <mergeCell ref="E56:E57"/>
    <mergeCell ref="F56:F57"/>
    <mergeCell ref="DG54:DG55"/>
    <mergeCell ref="DH54:DH55"/>
    <mergeCell ref="DI54:DI55"/>
    <mergeCell ref="DJ54:DJ55"/>
    <mergeCell ref="DK54:DK55"/>
    <mergeCell ref="DL54:DL55"/>
    <mergeCell ref="DA54:DA55"/>
    <mergeCell ref="DB54:DB55"/>
    <mergeCell ref="DC54:DC55"/>
    <mergeCell ref="DD54:DD55"/>
    <mergeCell ref="DE54:DE55"/>
    <mergeCell ref="DF54:DF55"/>
    <mergeCell ref="CU54:CU55"/>
    <mergeCell ref="CV54:CV55"/>
    <mergeCell ref="CW54:CW55"/>
    <mergeCell ref="CX54:CX55"/>
    <mergeCell ref="AH56:AI56"/>
    <mergeCell ref="AJ56:AK56"/>
    <mergeCell ref="AL56:AM56"/>
    <mergeCell ref="AN56:AO56"/>
    <mergeCell ref="AP56:AQ56"/>
    <mergeCell ref="AR56:AS56"/>
    <mergeCell ref="V56:W56"/>
    <mergeCell ref="X56:Y56"/>
    <mergeCell ref="Z56:AA56"/>
    <mergeCell ref="AB56:AC56"/>
    <mergeCell ref="AD56:AE56"/>
    <mergeCell ref="AF56:AG56"/>
    <mergeCell ref="M56:M57"/>
    <mergeCell ref="N56:N57"/>
    <mergeCell ref="O56:P56"/>
    <mergeCell ref="Q56:Q57"/>
    <mergeCell ref="R56:S56"/>
    <mergeCell ref="T56:U56"/>
    <mergeCell ref="CV56:CV57"/>
    <mergeCell ref="CW56:CW57"/>
    <mergeCell ref="BR56:BS56"/>
    <mergeCell ref="BT56:BU56"/>
    <mergeCell ref="BV56:BV57"/>
    <mergeCell ref="CO56:CO57"/>
    <mergeCell ref="CP56:CP57"/>
    <mergeCell ref="CQ56:CQ57"/>
    <mergeCell ref="BF56:BG56"/>
    <mergeCell ref="BH56:BI56"/>
    <mergeCell ref="BJ56:BK56"/>
    <mergeCell ref="BL56:BM56"/>
    <mergeCell ref="BN56:BO56"/>
    <mergeCell ref="BP56:BQ56"/>
    <mergeCell ref="AT56:AU56"/>
    <mergeCell ref="AV56:AW56"/>
    <mergeCell ref="AX56:AY56"/>
    <mergeCell ref="AZ56:BA56"/>
    <mergeCell ref="BB56:BC56"/>
    <mergeCell ref="BD56:BE56"/>
    <mergeCell ref="DP56:D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DJ56:DJ57"/>
    <mergeCell ref="DK56:DK57"/>
    <mergeCell ref="DL56:DL57"/>
    <mergeCell ref="DM56:DM57"/>
    <mergeCell ref="DN56:DN57"/>
    <mergeCell ref="DO56:DO57"/>
    <mergeCell ref="DD56:DD57"/>
    <mergeCell ref="DE56:DE57"/>
    <mergeCell ref="DF56:DF57"/>
    <mergeCell ref="DG56:DG57"/>
    <mergeCell ref="DH56:DH57"/>
    <mergeCell ref="DI56:DI57"/>
    <mergeCell ref="CX56:CX57"/>
    <mergeCell ref="CY56:CY57"/>
    <mergeCell ref="CZ56:CZ57"/>
    <mergeCell ref="DA56:DA57"/>
    <mergeCell ref="DB56:DB57"/>
    <mergeCell ref="DC56:DC57"/>
    <mergeCell ref="CR56:CR57"/>
    <mergeCell ref="CS56:CS57"/>
    <mergeCell ref="CT56:CT57"/>
    <mergeCell ref="CU56:CU57"/>
    <mergeCell ref="AB58:AC58"/>
    <mergeCell ref="AD58:AE58"/>
    <mergeCell ref="AF58:AG58"/>
    <mergeCell ref="AH58:AI58"/>
    <mergeCell ref="AJ58:AK58"/>
    <mergeCell ref="AL58:AM58"/>
    <mergeCell ref="Q58:Q59"/>
    <mergeCell ref="R58:S58"/>
    <mergeCell ref="T58:U58"/>
    <mergeCell ref="V58:W58"/>
    <mergeCell ref="X58:Y58"/>
    <mergeCell ref="Z58:AA58"/>
    <mergeCell ref="J58:J59"/>
    <mergeCell ref="K58:K59"/>
    <mergeCell ref="L58:L59"/>
    <mergeCell ref="M58:M59"/>
    <mergeCell ref="N58:N59"/>
    <mergeCell ref="O58:P58"/>
    <mergeCell ref="CS58:CS59"/>
    <mergeCell ref="CT58:CT59"/>
    <mergeCell ref="BL58:BM58"/>
    <mergeCell ref="BN58:BO58"/>
    <mergeCell ref="BP58:BQ58"/>
    <mergeCell ref="BR58:BS58"/>
    <mergeCell ref="BT58:BU58"/>
    <mergeCell ref="BV58:BV59"/>
    <mergeCell ref="AZ58:BA58"/>
    <mergeCell ref="BB58:BC58"/>
    <mergeCell ref="BD58:BE58"/>
    <mergeCell ref="BF58:BG58"/>
    <mergeCell ref="BH58:BI58"/>
    <mergeCell ref="BJ58:BK58"/>
    <mergeCell ref="AN58:AO58"/>
    <mergeCell ref="AP58:AQ58"/>
    <mergeCell ref="AR58:AS58"/>
    <mergeCell ref="AT58:AU58"/>
    <mergeCell ref="AV58:AW58"/>
    <mergeCell ref="AX58:AY58"/>
    <mergeCell ref="DM58:DM59"/>
    <mergeCell ref="DN58:DN59"/>
    <mergeCell ref="DO58:DO59"/>
    <mergeCell ref="DP58:DP59"/>
    <mergeCell ref="A60:A61"/>
    <mergeCell ref="B60:B61"/>
    <mergeCell ref="C60:C61"/>
    <mergeCell ref="D60:D61"/>
    <mergeCell ref="E60:E61"/>
    <mergeCell ref="F60:F61"/>
    <mergeCell ref="DG58:DG59"/>
    <mergeCell ref="DH58:DH59"/>
    <mergeCell ref="DI58:DI59"/>
    <mergeCell ref="DJ58:DJ59"/>
    <mergeCell ref="DK58:DK59"/>
    <mergeCell ref="DL58:DL59"/>
    <mergeCell ref="DA58:DA59"/>
    <mergeCell ref="DB58:DB59"/>
    <mergeCell ref="DC58:DC59"/>
    <mergeCell ref="DD58:DD59"/>
    <mergeCell ref="DE58:DE59"/>
    <mergeCell ref="DF58:DF59"/>
    <mergeCell ref="CU58:CU59"/>
    <mergeCell ref="CV58:CV59"/>
    <mergeCell ref="CW58:CW59"/>
    <mergeCell ref="CX58:CX59"/>
    <mergeCell ref="CY58:CY59"/>
    <mergeCell ref="CZ58:CZ59"/>
    <mergeCell ref="CO58:CO59"/>
    <mergeCell ref="CP58:CP59"/>
    <mergeCell ref="CQ58:CQ59"/>
    <mergeCell ref="CR58:CR59"/>
    <mergeCell ref="V60:W60"/>
    <mergeCell ref="X60:Y60"/>
    <mergeCell ref="Z60:AA60"/>
    <mergeCell ref="AB60:AC60"/>
    <mergeCell ref="AD60:AE60"/>
    <mergeCell ref="AF60:AG60"/>
    <mergeCell ref="M60:M61"/>
    <mergeCell ref="N60:N61"/>
    <mergeCell ref="O60:P60"/>
    <mergeCell ref="Q60:Q61"/>
    <mergeCell ref="R60:S60"/>
    <mergeCell ref="T60:U60"/>
    <mergeCell ref="G60:G61"/>
    <mergeCell ref="H60:H61"/>
    <mergeCell ref="I60:I61"/>
    <mergeCell ref="J60:J61"/>
    <mergeCell ref="K60:K61"/>
    <mergeCell ref="L60:L61"/>
    <mergeCell ref="CP60:CP61"/>
    <mergeCell ref="CQ60:CQ61"/>
    <mergeCell ref="BF60:BG60"/>
    <mergeCell ref="BH60:BI60"/>
    <mergeCell ref="BJ60:BK60"/>
    <mergeCell ref="BL60:BM60"/>
    <mergeCell ref="BN60:BO60"/>
    <mergeCell ref="BP60:BQ60"/>
    <mergeCell ref="AT60:AU60"/>
    <mergeCell ref="AV60:AW60"/>
    <mergeCell ref="AX60:AY60"/>
    <mergeCell ref="AZ60:BA60"/>
    <mergeCell ref="BB60:BC60"/>
    <mergeCell ref="BD60:BE60"/>
    <mergeCell ref="AH60:AI60"/>
    <mergeCell ref="AJ60:AK60"/>
    <mergeCell ref="AL60:AM60"/>
    <mergeCell ref="AN60:AO60"/>
    <mergeCell ref="AP60:AQ60"/>
    <mergeCell ref="AR60:AS60"/>
    <mergeCell ref="DP60:DP61"/>
    <mergeCell ref="C64:K64"/>
    <mergeCell ref="M64:S64"/>
    <mergeCell ref="T64:AS64"/>
    <mergeCell ref="DJ60:DJ61"/>
    <mergeCell ref="DK60:DK61"/>
    <mergeCell ref="DL60:DL61"/>
    <mergeCell ref="DM60:DM61"/>
    <mergeCell ref="DN60:DN61"/>
    <mergeCell ref="DO60:DO61"/>
    <mergeCell ref="DD60:DD61"/>
    <mergeCell ref="DE60:DE61"/>
    <mergeCell ref="DF60:DF61"/>
    <mergeCell ref="DG60:DG61"/>
    <mergeCell ref="DH60:DH61"/>
    <mergeCell ref="DI60:DI61"/>
    <mergeCell ref="CX60:CX61"/>
    <mergeCell ref="CY60:CY61"/>
    <mergeCell ref="CZ60:CZ61"/>
    <mergeCell ref="DA60:DA61"/>
    <mergeCell ref="DB60:DB61"/>
    <mergeCell ref="DC60:DC61"/>
    <mergeCell ref="CR60:CR61"/>
    <mergeCell ref="CS60:CS61"/>
    <mergeCell ref="CT60:CT61"/>
    <mergeCell ref="CU60:CU61"/>
    <mergeCell ref="CV60:CV61"/>
    <mergeCell ref="CW60:CW61"/>
    <mergeCell ref="BR60:BS60"/>
    <mergeCell ref="BT60:BU60"/>
    <mergeCell ref="BV60:BV61"/>
    <mergeCell ref="CO60:CO61"/>
  </mergeCells>
  <conditionalFormatting sqref="T6:U6">
    <cfRule type="cellIs" dxfId="4278" priority="1652" operator="equal">
      <formula>3</formula>
    </cfRule>
  </conditionalFormatting>
  <conditionalFormatting sqref="V6:W6">
    <cfRule type="cellIs" dxfId="4277" priority="1651" operator="equal">
      <formula>3</formula>
    </cfRule>
  </conditionalFormatting>
  <conditionalFormatting sqref="X6:Y6">
    <cfRule type="cellIs" dxfId="4276" priority="1650" operator="equal">
      <formula>3</formula>
    </cfRule>
  </conditionalFormatting>
  <conditionalFormatting sqref="Z6:AA6">
    <cfRule type="cellIs" dxfId="4275" priority="1649" operator="equal">
      <formula>3</formula>
    </cfRule>
  </conditionalFormatting>
  <conditionalFormatting sqref="AB6:AC6">
    <cfRule type="cellIs" dxfId="4274" priority="1648" operator="equal">
      <formula>3</formula>
    </cfRule>
  </conditionalFormatting>
  <conditionalFormatting sqref="AD6:AE6">
    <cfRule type="cellIs" dxfId="4273" priority="1647" operator="equal">
      <formula>3</formula>
    </cfRule>
  </conditionalFormatting>
  <conditionalFormatting sqref="AF6:AG6">
    <cfRule type="cellIs" dxfId="4272" priority="1646" operator="equal">
      <formula>3</formula>
    </cfRule>
  </conditionalFormatting>
  <conditionalFormatting sqref="AH6:AI6">
    <cfRule type="cellIs" dxfId="4271" priority="1645" operator="equal">
      <formula>3</formula>
    </cfRule>
  </conditionalFormatting>
  <conditionalFormatting sqref="AJ6:AK6">
    <cfRule type="cellIs" dxfId="4270" priority="1644" operator="equal">
      <formula>3</formula>
    </cfRule>
  </conditionalFormatting>
  <conditionalFormatting sqref="AL6:AM6">
    <cfRule type="cellIs" dxfId="4269" priority="1643" operator="equal">
      <formula>3</formula>
    </cfRule>
  </conditionalFormatting>
  <conditionalFormatting sqref="BR60:BS60">
    <cfRule type="cellIs" dxfId="4268" priority="908" operator="equal">
      <formula>3</formula>
    </cfRule>
  </conditionalFormatting>
  <conditionalFormatting sqref="AN6:AO6">
    <cfRule type="cellIs" dxfId="4267" priority="1642" operator="equal">
      <formula>3</formula>
    </cfRule>
  </conditionalFormatting>
  <conditionalFormatting sqref="AP6:AQ6">
    <cfRule type="cellIs" dxfId="4266" priority="1641" operator="equal">
      <formula>3</formula>
    </cfRule>
  </conditionalFormatting>
  <conditionalFormatting sqref="AR6:AS6">
    <cfRule type="cellIs" dxfId="4265" priority="1640" operator="equal">
      <formula>3</formula>
    </cfRule>
  </conditionalFormatting>
  <conditionalFormatting sqref="AT6:AU6">
    <cfRule type="cellIs" dxfId="4264" priority="1639" operator="equal">
      <formula>3</formula>
    </cfRule>
  </conditionalFormatting>
  <conditionalFormatting sqref="AV6:AW6">
    <cfRule type="cellIs" dxfId="4263" priority="1638" operator="equal">
      <formula>3</formula>
    </cfRule>
  </conditionalFormatting>
  <conditionalFormatting sqref="AX6:AY6">
    <cfRule type="cellIs" dxfId="4262" priority="1637" operator="equal">
      <formula>3</formula>
    </cfRule>
  </conditionalFormatting>
  <conditionalFormatting sqref="AZ6:BA6">
    <cfRule type="cellIs" dxfId="4261" priority="1636" operator="equal">
      <formula>3</formula>
    </cfRule>
  </conditionalFormatting>
  <conditionalFormatting sqref="BB6:BC6">
    <cfRule type="cellIs" dxfId="4260" priority="1635" operator="equal">
      <formula>3</formula>
    </cfRule>
  </conditionalFormatting>
  <conditionalFormatting sqref="BD6:BE6">
    <cfRule type="cellIs" dxfId="4259" priority="1634" operator="equal">
      <formula>3</formula>
    </cfRule>
  </conditionalFormatting>
  <conditionalFormatting sqref="BF6:BG6">
    <cfRule type="cellIs" dxfId="4258" priority="1633" operator="equal">
      <formula>3</formula>
    </cfRule>
  </conditionalFormatting>
  <conditionalFormatting sqref="BH6:BI6">
    <cfRule type="cellIs" dxfId="4257" priority="1632" operator="equal">
      <formula>3</formula>
    </cfRule>
  </conditionalFormatting>
  <conditionalFormatting sqref="BJ6:BK6">
    <cfRule type="cellIs" dxfId="4256" priority="1631" operator="equal">
      <formula>3</formula>
    </cfRule>
  </conditionalFormatting>
  <conditionalFormatting sqref="BL6:BM6">
    <cfRule type="cellIs" dxfId="4255" priority="1630" operator="equal">
      <formula>3</formula>
    </cfRule>
  </conditionalFormatting>
  <conditionalFormatting sqref="BN6:BO6">
    <cfRule type="cellIs" dxfId="4254" priority="1629" operator="equal">
      <formula>3</formula>
    </cfRule>
  </conditionalFormatting>
  <conditionalFormatting sqref="BP6:BQ6">
    <cfRule type="cellIs" dxfId="4253" priority="1628" operator="equal">
      <formula>3</formula>
    </cfRule>
  </conditionalFormatting>
  <conditionalFormatting sqref="BR6:BS6">
    <cfRule type="cellIs" dxfId="4252" priority="1627" operator="equal">
      <formula>3</formula>
    </cfRule>
  </conditionalFormatting>
  <conditionalFormatting sqref="BT6:BU6">
    <cfRule type="cellIs" dxfId="4251" priority="1626" operator="equal">
      <formula>3</formula>
    </cfRule>
  </conditionalFormatting>
  <conditionalFormatting sqref="R8:S8">
    <cfRule type="cellIs" dxfId="4250" priority="1625" operator="equal">
      <formula>3</formula>
    </cfRule>
  </conditionalFormatting>
  <conditionalFormatting sqref="V8:W8">
    <cfRule type="cellIs" dxfId="4249" priority="1624" operator="equal">
      <formula>3</formula>
    </cfRule>
  </conditionalFormatting>
  <conditionalFormatting sqref="X8:Y8">
    <cfRule type="cellIs" dxfId="4248" priority="1623" operator="equal">
      <formula>3</formula>
    </cfRule>
  </conditionalFormatting>
  <conditionalFormatting sqref="Z8:AA8">
    <cfRule type="cellIs" dxfId="4247" priority="1622" operator="equal">
      <formula>3</formula>
    </cfRule>
  </conditionalFormatting>
  <conditionalFormatting sqref="AB8:AC8">
    <cfRule type="cellIs" dxfId="4246" priority="1621" operator="equal">
      <formula>3</formula>
    </cfRule>
  </conditionalFormatting>
  <conditionalFormatting sqref="AD8:AE8">
    <cfRule type="cellIs" dxfId="4245" priority="1620" operator="equal">
      <formula>3</formula>
    </cfRule>
  </conditionalFormatting>
  <conditionalFormatting sqref="AF8:AG8">
    <cfRule type="cellIs" dxfId="4244" priority="1619" operator="equal">
      <formula>3</formula>
    </cfRule>
  </conditionalFormatting>
  <conditionalFormatting sqref="AH8:AI8">
    <cfRule type="cellIs" dxfId="4243" priority="1618" operator="equal">
      <formula>3</formula>
    </cfRule>
  </conditionalFormatting>
  <conditionalFormatting sqref="AJ8:AK8">
    <cfRule type="cellIs" dxfId="4242" priority="1617" operator="equal">
      <formula>3</formula>
    </cfRule>
  </conditionalFormatting>
  <conditionalFormatting sqref="AL8:AM8">
    <cfRule type="cellIs" dxfId="4241" priority="1616" operator="equal">
      <formula>3</formula>
    </cfRule>
  </conditionalFormatting>
  <conditionalFormatting sqref="AN8:AO8">
    <cfRule type="cellIs" dxfId="4240" priority="1615" operator="equal">
      <formula>3</formula>
    </cfRule>
  </conditionalFormatting>
  <conditionalFormatting sqref="AP8:AQ8">
    <cfRule type="cellIs" dxfId="4239" priority="1614" operator="equal">
      <formula>3</formula>
    </cfRule>
  </conditionalFormatting>
  <conditionalFormatting sqref="AR8:AS8">
    <cfRule type="cellIs" dxfId="4238" priority="1613" operator="equal">
      <formula>3</formula>
    </cfRule>
  </conditionalFormatting>
  <conditionalFormatting sqref="AT8:AU8">
    <cfRule type="cellIs" dxfId="4237" priority="1612" operator="equal">
      <formula>3</formula>
    </cfRule>
  </conditionalFormatting>
  <conditionalFormatting sqref="AV8:AW8">
    <cfRule type="cellIs" dxfId="4236" priority="1611" operator="equal">
      <formula>3</formula>
    </cfRule>
  </conditionalFormatting>
  <conditionalFormatting sqref="AX8:AY8">
    <cfRule type="cellIs" dxfId="4235" priority="1610" operator="equal">
      <formula>3</formula>
    </cfRule>
  </conditionalFormatting>
  <conditionalFormatting sqref="AZ8:BA8">
    <cfRule type="cellIs" dxfId="4234" priority="1609" operator="equal">
      <formula>3</formula>
    </cfRule>
  </conditionalFormatting>
  <conditionalFormatting sqref="BB8:BC8">
    <cfRule type="cellIs" dxfId="4233" priority="1608" operator="equal">
      <formula>3</formula>
    </cfRule>
  </conditionalFormatting>
  <conditionalFormatting sqref="BD8:BE8">
    <cfRule type="cellIs" dxfId="4232" priority="1607" operator="equal">
      <formula>3</formula>
    </cfRule>
  </conditionalFormatting>
  <conditionalFormatting sqref="BF8:BG8">
    <cfRule type="cellIs" dxfId="4231" priority="1606" operator="equal">
      <formula>3</formula>
    </cfRule>
  </conditionalFormatting>
  <conditionalFormatting sqref="BH8:BI8">
    <cfRule type="cellIs" dxfId="4230" priority="1605" operator="equal">
      <formula>3</formula>
    </cfRule>
  </conditionalFormatting>
  <conditionalFormatting sqref="BJ8:BK8">
    <cfRule type="cellIs" dxfId="4229" priority="1604" operator="equal">
      <formula>3</formula>
    </cfRule>
  </conditionalFormatting>
  <conditionalFormatting sqref="BL8:BM8">
    <cfRule type="cellIs" dxfId="4228" priority="1603" operator="equal">
      <formula>3</formula>
    </cfRule>
  </conditionalFormatting>
  <conditionalFormatting sqref="BN8:BO8">
    <cfRule type="cellIs" dxfId="4227" priority="1602" operator="equal">
      <formula>3</formula>
    </cfRule>
  </conditionalFormatting>
  <conditionalFormatting sqref="BP8:BQ8">
    <cfRule type="cellIs" dxfId="4226" priority="1601" operator="equal">
      <formula>3</formula>
    </cfRule>
  </conditionalFormatting>
  <conditionalFormatting sqref="BR8:BS8">
    <cfRule type="cellIs" dxfId="4225" priority="1600" operator="equal">
      <formula>3</formula>
    </cfRule>
  </conditionalFormatting>
  <conditionalFormatting sqref="BT8:BU8">
    <cfRule type="cellIs" dxfId="4224" priority="1599" operator="equal">
      <formula>3</formula>
    </cfRule>
  </conditionalFormatting>
  <conditionalFormatting sqref="R10:S10">
    <cfRule type="cellIs" dxfId="4223" priority="1598" operator="equal">
      <formula>3</formula>
    </cfRule>
  </conditionalFormatting>
  <conditionalFormatting sqref="T10:U10">
    <cfRule type="cellIs" dxfId="4222" priority="1597" operator="equal">
      <formula>3</formula>
    </cfRule>
  </conditionalFormatting>
  <conditionalFormatting sqref="X10:Y10">
    <cfRule type="cellIs" dxfId="4221" priority="1596" operator="equal">
      <formula>3</formula>
    </cfRule>
  </conditionalFormatting>
  <conditionalFormatting sqref="Z10:AA10">
    <cfRule type="cellIs" dxfId="4220" priority="1595" operator="equal">
      <formula>3</formula>
    </cfRule>
  </conditionalFormatting>
  <conditionalFormatting sqref="AB10:AC10">
    <cfRule type="cellIs" dxfId="4219" priority="1594" operator="equal">
      <formula>3</formula>
    </cfRule>
  </conditionalFormatting>
  <conditionalFormatting sqref="AD10:AE10">
    <cfRule type="cellIs" dxfId="4218" priority="1593" operator="equal">
      <formula>3</formula>
    </cfRule>
  </conditionalFormatting>
  <conditionalFormatting sqref="AF10:AG10">
    <cfRule type="cellIs" dxfId="4217" priority="1592" operator="equal">
      <formula>3</formula>
    </cfRule>
  </conditionalFormatting>
  <conditionalFormatting sqref="AH10:AI10">
    <cfRule type="cellIs" dxfId="4216" priority="1591" operator="equal">
      <formula>3</formula>
    </cfRule>
  </conditionalFormatting>
  <conditionalFormatting sqref="AJ10:AK10">
    <cfRule type="cellIs" dxfId="4215" priority="1590" operator="equal">
      <formula>3</formula>
    </cfRule>
  </conditionalFormatting>
  <conditionalFormatting sqref="AL10:AM10">
    <cfRule type="cellIs" dxfId="4214" priority="1589" operator="equal">
      <formula>3</formula>
    </cfRule>
  </conditionalFormatting>
  <conditionalFormatting sqref="AN10:AO10">
    <cfRule type="cellIs" dxfId="4213" priority="1588" operator="equal">
      <formula>3</formula>
    </cfRule>
  </conditionalFormatting>
  <conditionalFormatting sqref="AP10:AQ10">
    <cfRule type="cellIs" dxfId="4212" priority="1587" operator="equal">
      <formula>3</formula>
    </cfRule>
  </conditionalFormatting>
  <conditionalFormatting sqref="AR10:AS10">
    <cfRule type="cellIs" dxfId="4211" priority="1586" operator="equal">
      <formula>3</formula>
    </cfRule>
  </conditionalFormatting>
  <conditionalFormatting sqref="AT10:AU10">
    <cfRule type="cellIs" dxfId="4210" priority="1585" operator="equal">
      <formula>3</formula>
    </cfRule>
  </conditionalFormatting>
  <conditionalFormatting sqref="AV10:AW10">
    <cfRule type="cellIs" dxfId="4209" priority="1584" operator="equal">
      <formula>3</formula>
    </cfRule>
  </conditionalFormatting>
  <conditionalFormatting sqref="AX10:AY10">
    <cfRule type="cellIs" dxfId="4208" priority="1583" operator="equal">
      <formula>3</formula>
    </cfRule>
  </conditionalFormatting>
  <conditionalFormatting sqref="AZ10:BA10">
    <cfRule type="cellIs" dxfId="4207" priority="1582" operator="equal">
      <formula>3</formula>
    </cfRule>
  </conditionalFormatting>
  <conditionalFormatting sqref="BB10:BC10">
    <cfRule type="cellIs" dxfId="4206" priority="1581" operator="equal">
      <formula>3</formula>
    </cfRule>
  </conditionalFormatting>
  <conditionalFormatting sqref="BD10:BE10">
    <cfRule type="cellIs" dxfId="4205" priority="1580" operator="equal">
      <formula>3</formula>
    </cfRule>
  </conditionalFormatting>
  <conditionalFormatting sqref="BF10:BG10">
    <cfRule type="cellIs" dxfId="4204" priority="1579" operator="equal">
      <formula>3</formula>
    </cfRule>
  </conditionalFormatting>
  <conditionalFormatting sqref="BH10:BI10">
    <cfRule type="cellIs" dxfId="4203" priority="1578" operator="equal">
      <formula>3</formula>
    </cfRule>
  </conditionalFormatting>
  <conditionalFormatting sqref="BJ10:BK10">
    <cfRule type="cellIs" dxfId="4202" priority="1577" operator="equal">
      <formula>3</formula>
    </cfRule>
  </conditionalFormatting>
  <conditionalFormatting sqref="BL10:BM10">
    <cfRule type="cellIs" dxfId="4201" priority="1576" operator="equal">
      <formula>3</formula>
    </cfRule>
  </conditionalFormatting>
  <conditionalFormatting sqref="BN10:BO10">
    <cfRule type="cellIs" dxfId="4200" priority="1575" operator="equal">
      <formula>3</formula>
    </cfRule>
  </conditionalFormatting>
  <conditionalFormatting sqref="BP10:BQ10">
    <cfRule type="cellIs" dxfId="4199" priority="1574" operator="equal">
      <formula>3</formula>
    </cfRule>
  </conditionalFormatting>
  <conditionalFormatting sqref="BR10:BS10">
    <cfRule type="cellIs" dxfId="4198" priority="1573" operator="equal">
      <formula>3</formula>
    </cfRule>
  </conditionalFormatting>
  <conditionalFormatting sqref="BT10:BU10">
    <cfRule type="cellIs" dxfId="4197" priority="1572" operator="equal">
      <formula>3</formula>
    </cfRule>
  </conditionalFormatting>
  <conditionalFormatting sqref="R12:S12">
    <cfRule type="cellIs" dxfId="4196" priority="1571" operator="equal">
      <formula>3</formula>
    </cfRule>
  </conditionalFormatting>
  <conditionalFormatting sqref="T12:U12">
    <cfRule type="cellIs" dxfId="4195" priority="1570" operator="equal">
      <formula>3</formula>
    </cfRule>
  </conditionalFormatting>
  <conditionalFormatting sqref="V12:W12">
    <cfRule type="cellIs" dxfId="4194" priority="1569" operator="equal">
      <formula>3</formula>
    </cfRule>
  </conditionalFormatting>
  <conditionalFormatting sqref="Z12:AA12">
    <cfRule type="cellIs" dxfId="4193" priority="1568" operator="equal">
      <formula>3</formula>
    </cfRule>
  </conditionalFormatting>
  <conditionalFormatting sqref="AB12:AC12">
    <cfRule type="cellIs" dxfId="4192" priority="1567" operator="equal">
      <formula>3</formula>
    </cfRule>
  </conditionalFormatting>
  <conditionalFormatting sqref="AD12:AE12">
    <cfRule type="cellIs" dxfId="4191" priority="1566" operator="equal">
      <formula>3</formula>
    </cfRule>
  </conditionalFormatting>
  <conditionalFormatting sqref="AF12:AG12">
    <cfRule type="cellIs" dxfId="4190" priority="1565" operator="equal">
      <formula>3</formula>
    </cfRule>
  </conditionalFormatting>
  <conditionalFormatting sqref="AH12:AI12">
    <cfRule type="cellIs" dxfId="4189" priority="1564" operator="equal">
      <formula>3</formula>
    </cfRule>
  </conditionalFormatting>
  <conditionalFormatting sqref="AJ12:AK12">
    <cfRule type="cellIs" dxfId="4188" priority="1563" operator="equal">
      <formula>3</formula>
    </cfRule>
  </conditionalFormatting>
  <conditionalFormatting sqref="AL12:AM12">
    <cfRule type="cellIs" dxfId="4187" priority="1562" operator="equal">
      <formula>3</formula>
    </cfRule>
  </conditionalFormatting>
  <conditionalFormatting sqref="AN12:AO12">
    <cfRule type="cellIs" dxfId="4186" priority="1561" operator="equal">
      <formula>3</formula>
    </cfRule>
  </conditionalFormatting>
  <conditionalFormatting sqref="AP12:AQ12">
    <cfRule type="cellIs" dxfId="4185" priority="1560" operator="equal">
      <formula>3</formula>
    </cfRule>
  </conditionalFormatting>
  <conditionalFormatting sqref="AR12:AS12">
    <cfRule type="cellIs" dxfId="4184" priority="1559" operator="equal">
      <formula>3</formula>
    </cfRule>
  </conditionalFormatting>
  <conditionalFormatting sqref="AT12:AU12">
    <cfRule type="cellIs" dxfId="4183" priority="1558" operator="equal">
      <formula>3</formula>
    </cfRule>
  </conditionalFormatting>
  <conditionalFormatting sqref="AV12:AW12">
    <cfRule type="cellIs" dxfId="4182" priority="1557" operator="equal">
      <formula>3</formula>
    </cfRule>
  </conditionalFormatting>
  <conditionalFormatting sqref="AX12:AY12">
    <cfRule type="cellIs" dxfId="4181" priority="1556" operator="equal">
      <formula>3</formula>
    </cfRule>
  </conditionalFormatting>
  <conditionalFormatting sqref="AZ12:BA12">
    <cfRule type="cellIs" dxfId="4180" priority="1555" operator="equal">
      <formula>3</formula>
    </cfRule>
  </conditionalFormatting>
  <conditionalFormatting sqref="BB12:BC12">
    <cfRule type="cellIs" dxfId="4179" priority="1554" operator="equal">
      <formula>3</formula>
    </cfRule>
  </conditionalFormatting>
  <conditionalFormatting sqref="BD12:BE12">
    <cfRule type="cellIs" dxfId="4178" priority="1553" operator="equal">
      <formula>3</formula>
    </cfRule>
  </conditionalFormatting>
  <conditionalFormatting sqref="BF12:BG12">
    <cfRule type="cellIs" dxfId="4177" priority="1552" operator="equal">
      <formula>3</formula>
    </cfRule>
  </conditionalFormatting>
  <conditionalFormatting sqref="BH12:BI12">
    <cfRule type="cellIs" dxfId="4176" priority="1551" operator="equal">
      <formula>3</formula>
    </cfRule>
  </conditionalFormatting>
  <conditionalFormatting sqref="BJ12:BK12">
    <cfRule type="cellIs" dxfId="4175" priority="1550" operator="equal">
      <formula>3</formula>
    </cfRule>
  </conditionalFormatting>
  <conditionalFormatting sqref="BL12:BM12">
    <cfRule type="cellIs" dxfId="4174" priority="1549" operator="equal">
      <formula>3</formula>
    </cfRule>
  </conditionalFormatting>
  <conditionalFormatting sqref="BN12:BO12">
    <cfRule type="cellIs" dxfId="4173" priority="1548" operator="equal">
      <formula>3</formula>
    </cfRule>
  </conditionalFormatting>
  <conditionalFormatting sqref="BP12:BQ12">
    <cfRule type="cellIs" dxfId="4172" priority="1547" operator="equal">
      <formula>3</formula>
    </cfRule>
  </conditionalFormatting>
  <conditionalFormatting sqref="BR12:BS12">
    <cfRule type="cellIs" dxfId="4171" priority="1546" operator="equal">
      <formula>3</formula>
    </cfRule>
  </conditionalFormatting>
  <conditionalFormatting sqref="BT12:BU12">
    <cfRule type="cellIs" dxfId="4170" priority="1545" operator="equal">
      <formula>3</formula>
    </cfRule>
  </conditionalFormatting>
  <conditionalFormatting sqref="R14:S14">
    <cfRule type="cellIs" dxfId="4169" priority="1544" operator="equal">
      <formula>3</formula>
    </cfRule>
  </conditionalFormatting>
  <conditionalFormatting sqref="T14:U14">
    <cfRule type="cellIs" dxfId="4168" priority="1543" operator="equal">
      <formula>3</formula>
    </cfRule>
  </conditionalFormatting>
  <conditionalFormatting sqref="V14:W14">
    <cfRule type="cellIs" dxfId="4167" priority="1542" operator="equal">
      <formula>3</formula>
    </cfRule>
  </conditionalFormatting>
  <conditionalFormatting sqref="X14:Y14">
    <cfRule type="cellIs" dxfId="4166" priority="1541" operator="equal">
      <formula>3</formula>
    </cfRule>
  </conditionalFormatting>
  <conditionalFormatting sqref="AB14:AC14">
    <cfRule type="cellIs" dxfId="4165" priority="1540" operator="equal">
      <formula>3</formula>
    </cfRule>
  </conditionalFormatting>
  <conditionalFormatting sqref="AD14:AE14">
    <cfRule type="cellIs" dxfId="4164" priority="1539" operator="equal">
      <formula>3</formula>
    </cfRule>
  </conditionalFormatting>
  <conditionalFormatting sqref="AF14:AG14">
    <cfRule type="cellIs" dxfId="4163" priority="1538" operator="equal">
      <formula>3</formula>
    </cfRule>
  </conditionalFormatting>
  <conditionalFormatting sqref="AH14:AI14">
    <cfRule type="cellIs" dxfId="4162" priority="1537" operator="equal">
      <formula>3</formula>
    </cfRule>
  </conditionalFormatting>
  <conditionalFormatting sqref="AJ14:AK14">
    <cfRule type="cellIs" dxfId="4161" priority="1536" operator="equal">
      <formula>3</formula>
    </cfRule>
  </conditionalFormatting>
  <conditionalFormatting sqref="AL14:AM14">
    <cfRule type="cellIs" dxfId="4160" priority="1535" operator="equal">
      <formula>3</formula>
    </cfRule>
  </conditionalFormatting>
  <conditionalFormatting sqref="AN14:AO14">
    <cfRule type="cellIs" dxfId="4159" priority="1534" operator="equal">
      <formula>3</formula>
    </cfRule>
  </conditionalFormatting>
  <conditionalFormatting sqref="AP14:AQ14">
    <cfRule type="cellIs" dxfId="4158" priority="1533" operator="equal">
      <formula>3</formula>
    </cfRule>
  </conditionalFormatting>
  <conditionalFormatting sqref="AR14:AS14">
    <cfRule type="cellIs" dxfId="4157" priority="1532" operator="equal">
      <formula>3</formula>
    </cfRule>
  </conditionalFormatting>
  <conditionalFormatting sqref="AT14:AU14">
    <cfRule type="cellIs" dxfId="4156" priority="1531" operator="equal">
      <formula>3</formula>
    </cfRule>
  </conditionalFormatting>
  <conditionalFormatting sqref="AV14:AW14">
    <cfRule type="cellIs" dxfId="4155" priority="1530" operator="equal">
      <formula>3</formula>
    </cfRule>
  </conditionalFormatting>
  <conditionalFormatting sqref="AX14:AY14">
    <cfRule type="cellIs" dxfId="4154" priority="1529" operator="equal">
      <formula>3</formula>
    </cfRule>
  </conditionalFormatting>
  <conditionalFormatting sqref="AZ14:BA14">
    <cfRule type="cellIs" dxfId="4153" priority="1528" operator="equal">
      <formula>3</formula>
    </cfRule>
  </conditionalFormatting>
  <conditionalFormatting sqref="BB14:BC14">
    <cfRule type="cellIs" dxfId="4152" priority="1527" operator="equal">
      <formula>3</formula>
    </cfRule>
  </conditionalFormatting>
  <conditionalFormatting sqref="BD14:BE14">
    <cfRule type="cellIs" dxfId="4151" priority="1526" operator="equal">
      <formula>3</formula>
    </cfRule>
  </conditionalFormatting>
  <conditionalFormatting sqref="BF14:BG14">
    <cfRule type="cellIs" dxfId="4150" priority="1525" operator="equal">
      <formula>3</formula>
    </cfRule>
  </conditionalFormatting>
  <conditionalFormatting sqref="BH14:BI14">
    <cfRule type="cellIs" dxfId="4149" priority="1524" operator="equal">
      <formula>3</formula>
    </cfRule>
  </conditionalFormatting>
  <conditionalFormatting sqref="BJ14:BK14">
    <cfRule type="cellIs" dxfId="4148" priority="1523" operator="equal">
      <formula>3</formula>
    </cfRule>
  </conditionalFormatting>
  <conditionalFormatting sqref="BL14:BM14">
    <cfRule type="cellIs" dxfId="4147" priority="1522" operator="equal">
      <formula>3</formula>
    </cfRule>
  </conditionalFormatting>
  <conditionalFormatting sqref="BN14:BO14">
    <cfRule type="cellIs" dxfId="4146" priority="1521" operator="equal">
      <formula>3</formula>
    </cfRule>
  </conditionalFormatting>
  <conditionalFormatting sqref="BP14:BQ14">
    <cfRule type="cellIs" dxfId="4145" priority="1520" operator="equal">
      <formula>3</formula>
    </cfRule>
  </conditionalFormatting>
  <conditionalFormatting sqref="BR14:BS14">
    <cfRule type="cellIs" dxfId="4144" priority="1519" operator="equal">
      <formula>3</formula>
    </cfRule>
  </conditionalFormatting>
  <conditionalFormatting sqref="BT14:BU14">
    <cfRule type="cellIs" dxfId="4143" priority="1518" operator="equal">
      <formula>3</formula>
    </cfRule>
  </conditionalFormatting>
  <conditionalFormatting sqref="R16:S16">
    <cfRule type="cellIs" dxfId="4142" priority="1517" operator="equal">
      <formula>3</formula>
    </cfRule>
  </conditionalFormatting>
  <conditionalFormatting sqref="T16:U16">
    <cfRule type="cellIs" dxfId="4141" priority="1516" operator="equal">
      <formula>3</formula>
    </cfRule>
  </conditionalFormatting>
  <conditionalFormatting sqref="V16:W16">
    <cfRule type="cellIs" dxfId="4140" priority="1515" operator="equal">
      <formula>3</formula>
    </cfRule>
  </conditionalFormatting>
  <conditionalFormatting sqref="X16:Y16">
    <cfRule type="cellIs" dxfId="4139" priority="1514" operator="equal">
      <formula>3</formula>
    </cfRule>
  </conditionalFormatting>
  <conditionalFormatting sqref="Z16:AA16">
    <cfRule type="cellIs" dxfId="4138" priority="1513" operator="equal">
      <formula>3</formula>
    </cfRule>
  </conditionalFormatting>
  <conditionalFormatting sqref="AD16:AE16">
    <cfRule type="cellIs" dxfId="4137" priority="1512" operator="equal">
      <formula>3</formula>
    </cfRule>
  </conditionalFormatting>
  <conditionalFormatting sqref="AF16:AG16">
    <cfRule type="cellIs" dxfId="4136" priority="1511" operator="equal">
      <formula>3</formula>
    </cfRule>
  </conditionalFormatting>
  <conditionalFormatting sqref="AH16:AI16">
    <cfRule type="cellIs" dxfId="4135" priority="1510" operator="equal">
      <formula>3</formula>
    </cfRule>
  </conditionalFormatting>
  <conditionalFormatting sqref="AJ16:AK16">
    <cfRule type="cellIs" dxfId="4134" priority="1509" operator="equal">
      <formula>3</formula>
    </cfRule>
  </conditionalFormatting>
  <conditionalFormatting sqref="AL16:AM16">
    <cfRule type="cellIs" dxfId="4133" priority="1508" operator="equal">
      <formula>3</formula>
    </cfRule>
  </conditionalFormatting>
  <conditionalFormatting sqref="AN16:AO16">
    <cfRule type="cellIs" dxfId="4132" priority="1507" operator="equal">
      <formula>3</formula>
    </cfRule>
  </conditionalFormatting>
  <conditionalFormatting sqref="AP16:AQ16">
    <cfRule type="cellIs" dxfId="4131" priority="1506" operator="equal">
      <formula>3</formula>
    </cfRule>
  </conditionalFormatting>
  <conditionalFormatting sqref="AR16:AS16">
    <cfRule type="cellIs" dxfId="4130" priority="1505" operator="equal">
      <formula>3</formula>
    </cfRule>
  </conditionalFormatting>
  <conditionalFormatting sqref="AT16:AU16">
    <cfRule type="cellIs" dxfId="4129" priority="1504" operator="equal">
      <formula>3</formula>
    </cfRule>
  </conditionalFormatting>
  <conditionalFormatting sqref="AV16:AW16">
    <cfRule type="cellIs" dxfId="4128" priority="1503" operator="equal">
      <formula>3</formula>
    </cfRule>
  </conditionalFormatting>
  <conditionalFormatting sqref="AX16:AY16">
    <cfRule type="cellIs" dxfId="4127" priority="1502" operator="equal">
      <formula>3</formula>
    </cfRule>
  </conditionalFormatting>
  <conditionalFormatting sqref="AZ16:BA16">
    <cfRule type="cellIs" dxfId="4126" priority="1501" operator="equal">
      <formula>3</formula>
    </cfRule>
  </conditionalFormatting>
  <conditionalFormatting sqref="BB16:BC16">
    <cfRule type="cellIs" dxfId="4125" priority="1500" operator="equal">
      <formula>3</formula>
    </cfRule>
  </conditionalFormatting>
  <conditionalFormatting sqref="BD16:BE16">
    <cfRule type="cellIs" dxfId="4124" priority="1499" operator="equal">
      <formula>3</formula>
    </cfRule>
  </conditionalFormatting>
  <conditionalFormatting sqref="BF16:BG16">
    <cfRule type="cellIs" dxfId="4123" priority="1498" operator="equal">
      <formula>3</formula>
    </cfRule>
  </conditionalFormatting>
  <conditionalFormatting sqref="BH16:BI16">
    <cfRule type="cellIs" dxfId="4122" priority="1497" operator="equal">
      <formula>3</formula>
    </cfRule>
  </conditionalFormatting>
  <conditionalFormatting sqref="BJ16:BK16">
    <cfRule type="cellIs" dxfId="4121" priority="1496" operator="equal">
      <formula>3</formula>
    </cfRule>
  </conditionalFormatting>
  <conditionalFormatting sqref="BL16:BM16">
    <cfRule type="cellIs" dxfId="4120" priority="1495" operator="equal">
      <formula>3</formula>
    </cfRule>
  </conditionalFormatting>
  <conditionalFormatting sqref="BN16:BO16">
    <cfRule type="cellIs" dxfId="4119" priority="1494" operator="equal">
      <formula>3</formula>
    </cfRule>
  </conditionalFormatting>
  <conditionalFormatting sqref="BP16:BQ16">
    <cfRule type="cellIs" dxfId="4118" priority="1493" operator="equal">
      <formula>3</formula>
    </cfRule>
  </conditionalFormatting>
  <conditionalFormatting sqref="BR16:BS16">
    <cfRule type="cellIs" dxfId="4117" priority="1492" operator="equal">
      <formula>3</formula>
    </cfRule>
  </conditionalFormatting>
  <conditionalFormatting sqref="BT16:BU16">
    <cfRule type="cellIs" dxfId="4116" priority="1491" operator="equal">
      <formula>3</formula>
    </cfRule>
  </conditionalFormatting>
  <conditionalFormatting sqref="R18:S18">
    <cfRule type="cellIs" dxfId="4115" priority="1490" operator="equal">
      <formula>3</formula>
    </cfRule>
  </conditionalFormatting>
  <conditionalFormatting sqref="T18:U18">
    <cfRule type="cellIs" dxfId="4114" priority="1489" operator="equal">
      <formula>3</formula>
    </cfRule>
  </conditionalFormatting>
  <conditionalFormatting sqref="V18:W18">
    <cfRule type="cellIs" dxfId="4113" priority="1488" operator="equal">
      <formula>3</formula>
    </cfRule>
  </conditionalFormatting>
  <conditionalFormatting sqref="X18:Y18">
    <cfRule type="cellIs" dxfId="4112" priority="1487" operator="equal">
      <formula>3</formula>
    </cfRule>
  </conditionalFormatting>
  <conditionalFormatting sqref="Z18:AA18">
    <cfRule type="cellIs" dxfId="4111" priority="1486" operator="equal">
      <formula>3</formula>
    </cfRule>
  </conditionalFormatting>
  <conditionalFormatting sqref="AB18:AC18">
    <cfRule type="cellIs" dxfId="4110" priority="1485" operator="equal">
      <formula>3</formula>
    </cfRule>
  </conditionalFormatting>
  <conditionalFormatting sqref="AF18:AG18">
    <cfRule type="cellIs" dxfId="4109" priority="1484" operator="equal">
      <formula>3</formula>
    </cfRule>
  </conditionalFormatting>
  <conditionalFormatting sqref="AH18:AI18">
    <cfRule type="cellIs" dxfId="4108" priority="1483" operator="equal">
      <formula>3</formula>
    </cfRule>
  </conditionalFormatting>
  <conditionalFormatting sqref="AJ18:AK18">
    <cfRule type="cellIs" dxfId="4107" priority="1482" operator="equal">
      <formula>3</formula>
    </cfRule>
  </conditionalFormatting>
  <conditionalFormatting sqref="AL18:AM18">
    <cfRule type="cellIs" dxfId="4106" priority="1481" operator="equal">
      <formula>3</formula>
    </cfRule>
  </conditionalFormatting>
  <conditionalFormatting sqref="AN18:AO18">
    <cfRule type="cellIs" dxfId="4105" priority="1480" operator="equal">
      <formula>3</formula>
    </cfRule>
  </conditionalFormatting>
  <conditionalFormatting sqref="AP18:AQ18">
    <cfRule type="cellIs" dxfId="4104" priority="1479" operator="equal">
      <formula>3</formula>
    </cfRule>
  </conditionalFormatting>
  <conditionalFormatting sqref="AR18:AS18">
    <cfRule type="cellIs" dxfId="4103" priority="1478" operator="equal">
      <formula>3</formula>
    </cfRule>
  </conditionalFormatting>
  <conditionalFormatting sqref="AT18:AU18">
    <cfRule type="cellIs" dxfId="4102" priority="1477" operator="equal">
      <formula>3</formula>
    </cfRule>
  </conditionalFormatting>
  <conditionalFormatting sqref="AV18:AW18">
    <cfRule type="cellIs" dxfId="4101" priority="1476" operator="equal">
      <formula>3</formula>
    </cfRule>
  </conditionalFormatting>
  <conditionalFormatting sqref="AX18:AY18">
    <cfRule type="cellIs" dxfId="4100" priority="1475" operator="equal">
      <formula>3</formula>
    </cfRule>
  </conditionalFormatting>
  <conditionalFormatting sqref="AZ18:BA18">
    <cfRule type="cellIs" dxfId="4099" priority="1474" operator="equal">
      <formula>3</formula>
    </cfRule>
  </conditionalFormatting>
  <conditionalFormatting sqref="BB18:BC18">
    <cfRule type="cellIs" dxfId="4098" priority="1473" operator="equal">
      <formula>3</formula>
    </cfRule>
  </conditionalFormatting>
  <conditionalFormatting sqref="BD18:BE18">
    <cfRule type="cellIs" dxfId="4097" priority="1472" operator="equal">
      <formula>3</formula>
    </cfRule>
  </conditionalFormatting>
  <conditionalFormatting sqref="BF18:BG18">
    <cfRule type="cellIs" dxfId="4096" priority="1471" operator="equal">
      <formula>3</formula>
    </cfRule>
  </conditionalFormatting>
  <conditionalFormatting sqref="BH18:BI18">
    <cfRule type="cellIs" dxfId="4095" priority="1470" operator="equal">
      <formula>3</formula>
    </cfRule>
  </conditionalFormatting>
  <conditionalFormatting sqref="BJ18:BK18">
    <cfRule type="cellIs" dxfId="4094" priority="1469" operator="equal">
      <formula>3</formula>
    </cfRule>
  </conditionalFormatting>
  <conditionalFormatting sqref="BL18:BM18">
    <cfRule type="cellIs" dxfId="4093" priority="1468" operator="equal">
      <formula>3</formula>
    </cfRule>
  </conditionalFormatting>
  <conditionalFormatting sqref="BN18:BO18">
    <cfRule type="cellIs" dxfId="4092" priority="1467" operator="equal">
      <formula>3</formula>
    </cfRule>
  </conditionalFormatting>
  <conditionalFormatting sqref="BP18:BQ18">
    <cfRule type="cellIs" dxfId="4091" priority="1466" operator="equal">
      <formula>3</formula>
    </cfRule>
  </conditionalFormatting>
  <conditionalFormatting sqref="BR18:BS18">
    <cfRule type="cellIs" dxfId="4090" priority="1465" operator="equal">
      <formula>3</formula>
    </cfRule>
  </conditionalFormatting>
  <conditionalFormatting sqref="BT18:BU18">
    <cfRule type="cellIs" dxfId="4089" priority="1464" operator="equal">
      <formula>3</formula>
    </cfRule>
  </conditionalFormatting>
  <conditionalFormatting sqref="R20:S20">
    <cfRule type="cellIs" dxfId="4088" priority="1463" operator="equal">
      <formula>3</formula>
    </cfRule>
  </conditionalFormatting>
  <conditionalFormatting sqref="T20:U20">
    <cfRule type="cellIs" dxfId="4087" priority="1462" operator="equal">
      <formula>3</formula>
    </cfRule>
  </conditionalFormatting>
  <conditionalFormatting sqref="V20:W20">
    <cfRule type="cellIs" dxfId="4086" priority="1461" operator="equal">
      <formula>3</formula>
    </cfRule>
  </conditionalFormatting>
  <conditionalFormatting sqref="X20:Y20">
    <cfRule type="cellIs" dxfId="4085" priority="1460" operator="equal">
      <formula>3</formula>
    </cfRule>
  </conditionalFormatting>
  <conditionalFormatting sqref="Z20:AA20">
    <cfRule type="cellIs" dxfId="4084" priority="1459" operator="equal">
      <formula>3</formula>
    </cfRule>
  </conditionalFormatting>
  <conditionalFormatting sqref="AB20:AC20">
    <cfRule type="cellIs" dxfId="4083" priority="1458" operator="equal">
      <formula>3</formula>
    </cfRule>
  </conditionalFormatting>
  <conditionalFormatting sqref="AD20:AE20">
    <cfRule type="cellIs" dxfId="4082" priority="1457" operator="equal">
      <formula>3</formula>
    </cfRule>
  </conditionalFormatting>
  <conditionalFormatting sqref="AH20:AI20">
    <cfRule type="cellIs" dxfId="4081" priority="1456" operator="equal">
      <formula>3</formula>
    </cfRule>
  </conditionalFormatting>
  <conditionalFormatting sqref="AJ20:AK20">
    <cfRule type="cellIs" dxfId="4080" priority="1455" operator="equal">
      <formula>3</formula>
    </cfRule>
  </conditionalFormatting>
  <conditionalFormatting sqref="AL20:AM20">
    <cfRule type="cellIs" dxfId="4079" priority="1454" operator="equal">
      <formula>3</formula>
    </cfRule>
  </conditionalFormatting>
  <conditionalFormatting sqref="AN20:AO20">
    <cfRule type="cellIs" dxfId="4078" priority="1453" operator="equal">
      <formula>3</formula>
    </cfRule>
  </conditionalFormatting>
  <conditionalFormatting sqref="AP20:AQ20">
    <cfRule type="cellIs" dxfId="4077" priority="1452" operator="equal">
      <formula>3</formula>
    </cfRule>
  </conditionalFormatting>
  <conditionalFormatting sqref="AR20:AS20">
    <cfRule type="cellIs" dxfId="4076" priority="1451" operator="equal">
      <formula>3</formula>
    </cfRule>
  </conditionalFormatting>
  <conditionalFormatting sqref="AT20:AU20">
    <cfRule type="cellIs" dxfId="4075" priority="1450" operator="equal">
      <formula>3</formula>
    </cfRule>
  </conditionalFormatting>
  <conditionalFormatting sqref="AV20:AW20">
    <cfRule type="cellIs" dxfId="4074" priority="1449" operator="equal">
      <formula>3</formula>
    </cfRule>
  </conditionalFormatting>
  <conditionalFormatting sqref="AX20:AY20">
    <cfRule type="cellIs" dxfId="4073" priority="1448" operator="equal">
      <formula>3</formula>
    </cfRule>
  </conditionalFormatting>
  <conditionalFormatting sqref="AZ20:BA20">
    <cfRule type="cellIs" dxfId="4072" priority="1447" operator="equal">
      <formula>3</formula>
    </cfRule>
  </conditionalFormatting>
  <conditionalFormatting sqref="BB20:BC20">
    <cfRule type="cellIs" dxfId="4071" priority="1446" operator="equal">
      <formula>3</formula>
    </cfRule>
  </conditionalFormatting>
  <conditionalFormatting sqref="BD20:BE20">
    <cfRule type="cellIs" dxfId="4070" priority="1445" operator="equal">
      <formula>3</formula>
    </cfRule>
  </conditionalFormatting>
  <conditionalFormatting sqref="BF20:BG20">
    <cfRule type="cellIs" dxfId="4069" priority="1444" operator="equal">
      <formula>3</formula>
    </cfRule>
  </conditionalFormatting>
  <conditionalFormatting sqref="BH20:BI20">
    <cfRule type="cellIs" dxfId="4068" priority="1443" operator="equal">
      <formula>3</formula>
    </cfRule>
  </conditionalFormatting>
  <conditionalFormatting sqref="BJ20:BK20">
    <cfRule type="cellIs" dxfId="4067" priority="1442" operator="equal">
      <formula>3</formula>
    </cfRule>
  </conditionalFormatting>
  <conditionalFormatting sqref="BL20:BM20">
    <cfRule type="cellIs" dxfId="4066" priority="1441" operator="equal">
      <formula>3</formula>
    </cfRule>
  </conditionalFormatting>
  <conditionalFormatting sqref="BN20:BO20">
    <cfRule type="cellIs" dxfId="4065" priority="1440" operator="equal">
      <formula>3</formula>
    </cfRule>
  </conditionalFormatting>
  <conditionalFormatting sqref="BP20:BQ20">
    <cfRule type="cellIs" dxfId="4064" priority="1439" operator="equal">
      <formula>3</formula>
    </cfRule>
  </conditionalFormatting>
  <conditionalFormatting sqref="BR20:BS20">
    <cfRule type="cellIs" dxfId="4063" priority="1438" operator="equal">
      <formula>3</formula>
    </cfRule>
  </conditionalFormatting>
  <conditionalFormatting sqref="BT20:BU20">
    <cfRule type="cellIs" dxfId="4062" priority="1437" operator="equal">
      <formula>3</formula>
    </cfRule>
  </conditionalFormatting>
  <conditionalFormatting sqref="R22:S22">
    <cfRule type="cellIs" dxfId="4061" priority="1436" operator="equal">
      <formula>3</formula>
    </cfRule>
  </conditionalFormatting>
  <conditionalFormatting sqref="T22:U22">
    <cfRule type="cellIs" dxfId="4060" priority="1435" operator="equal">
      <formula>3</formula>
    </cfRule>
  </conditionalFormatting>
  <conditionalFormatting sqref="V22:W22">
    <cfRule type="cellIs" dxfId="4059" priority="1434" operator="equal">
      <formula>3</formula>
    </cfRule>
  </conditionalFormatting>
  <conditionalFormatting sqref="X22:Y22">
    <cfRule type="cellIs" dxfId="4058" priority="1433" operator="equal">
      <formula>3</formula>
    </cfRule>
  </conditionalFormatting>
  <conditionalFormatting sqref="Z22:AA22">
    <cfRule type="cellIs" dxfId="4057" priority="1432" operator="equal">
      <formula>3</formula>
    </cfRule>
  </conditionalFormatting>
  <conditionalFormatting sqref="AB22:AC22">
    <cfRule type="cellIs" dxfId="4056" priority="1431" operator="equal">
      <formula>3</formula>
    </cfRule>
  </conditionalFormatting>
  <conditionalFormatting sqref="AD22:AE22">
    <cfRule type="cellIs" dxfId="4055" priority="1430" operator="equal">
      <formula>3</formula>
    </cfRule>
  </conditionalFormatting>
  <conditionalFormatting sqref="AF22:AG22">
    <cfRule type="cellIs" dxfId="4054" priority="1429" operator="equal">
      <formula>3</formula>
    </cfRule>
  </conditionalFormatting>
  <conditionalFormatting sqref="AJ22:AK22">
    <cfRule type="cellIs" dxfId="4053" priority="1428" operator="equal">
      <formula>3</formula>
    </cfRule>
  </conditionalFormatting>
  <conditionalFormatting sqref="AL22:AM22">
    <cfRule type="cellIs" dxfId="4052" priority="1427" operator="equal">
      <formula>3</formula>
    </cfRule>
  </conditionalFormatting>
  <conditionalFormatting sqref="AN22:AO22">
    <cfRule type="cellIs" dxfId="4051" priority="1426" operator="equal">
      <formula>3</formula>
    </cfRule>
  </conditionalFormatting>
  <conditionalFormatting sqref="AP22:AQ22">
    <cfRule type="cellIs" dxfId="4050" priority="1425" operator="equal">
      <formula>3</formula>
    </cfRule>
  </conditionalFormatting>
  <conditionalFormatting sqref="AR22:AS22">
    <cfRule type="cellIs" dxfId="4049" priority="1424" operator="equal">
      <formula>3</formula>
    </cfRule>
  </conditionalFormatting>
  <conditionalFormatting sqref="AT22:AU22">
    <cfRule type="cellIs" dxfId="4048" priority="1423" operator="equal">
      <formula>3</formula>
    </cfRule>
  </conditionalFormatting>
  <conditionalFormatting sqref="AV22:AW22">
    <cfRule type="cellIs" dxfId="4047" priority="1422" operator="equal">
      <formula>3</formula>
    </cfRule>
  </conditionalFormatting>
  <conditionalFormatting sqref="AX22:AY22">
    <cfRule type="cellIs" dxfId="4046" priority="1421" operator="equal">
      <formula>3</formula>
    </cfRule>
  </conditionalFormatting>
  <conditionalFormatting sqref="BF22:BG22">
    <cfRule type="cellIs" dxfId="4045" priority="1420" operator="equal">
      <formula>3</formula>
    </cfRule>
  </conditionalFormatting>
  <conditionalFormatting sqref="BH22:BI22">
    <cfRule type="cellIs" dxfId="4044" priority="1419" operator="equal">
      <formula>3</formula>
    </cfRule>
  </conditionalFormatting>
  <conditionalFormatting sqref="BJ22:BK22">
    <cfRule type="cellIs" dxfId="4043" priority="1418" operator="equal">
      <formula>3</formula>
    </cfRule>
  </conditionalFormatting>
  <conditionalFormatting sqref="BL22:BM22">
    <cfRule type="cellIs" dxfId="4042" priority="1417" operator="equal">
      <formula>3</formula>
    </cfRule>
  </conditionalFormatting>
  <conditionalFormatting sqref="BN22:BO22">
    <cfRule type="cellIs" dxfId="4041" priority="1416" operator="equal">
      <formula>3</formula>
    </cfRule>
  </conditionalFormatting>
  <conditionalFormatting sqref="BP22:BQ22">
    <cfRule type="cellIs" dxfId="4040" priority="1415" operator="equal">
      <formula>3</formula>
    </cfRule>
  </conditionalFormatting>
  <conditionalFormatting sqref="BR22:BS22">
    <cfRule type="cellIs" dxfId="4039" priority="1414" operator="equal">
      <formula>3</formula>
    </cfRule>
  </conditionalFormatting>
  <conditionalFormatting sqref="BT22:BU22">
    <cfRule type="cellIs" dxfId="4038" priority="1413" operator="equal">
      <formula>3</formula>
    </cfRule>
  </conditionalFormatting>
  <conditionalFormatting sqref="R24:S24">
    <cfRule type="cellIs" dxfId="4037" priority="1412" operator="equal">
      <formula>3</formula>
    </cfRule>
  </conditionalFormatting>
  <conditionalFormatting sqref="T24:U24">
    <cfRule type="cellIs" dxfId="4036" priority="1411" operator="equal">
      <formula>3</formula>
    </cfRule>
  </conditionalFormatting>
  <conditionalFormatting sqref="V24:W24">
    <cfRule type="cellIs" dxfId="4035" priority="1410" operator="equal">
      <formula>3</formula>
    </cfRule>
  </conditionalFormatting>
  <conditionalFormatting sqref="X24:Y24">
    <cfRule type="cellIs" dxfId="4034" priority="1409" operator="equal">
      <formula>3</formula>
    </cfRule>
  </conditionalFormatting>
  <conditionalFormatting sqref="Z24:AA24">
    <cfRule type="cellIs" dxfId="4033" priority="1408" operator="equal">
      <formula>3</formula>
    </cfRule>
  </conditionalFormatting>
  <conditionalFormatting sqref="AB24:AC24">
    <cfRule type="cellIs" dxfId="4032" priority="1407" operator="equal">
      <formula>3</formula>
    </cfRule>
  </conditionalFormatting>
  <conditionalFormatting sqref="AD24:AE24">
    <cfRule type="cellIs" dxfId="4031" priority="1406" operator="equal">
      <formula>3</formula>
    </cfRule>
  </conditionalFormatting>
  <conditionalFormatting sqref="AF24:AG24">
    <cfRule type="cellIs" dxfId="4030" priority="1405" operator="equal">
      <formula>3</formula>
    </cfRule>
  </conditionalFormatting>
  <conditionalFormatting sqref="AH24:AI24">
    <cfRule type="cellIs" dxfId="4029" priority="1404" operator="equal">
      <formula>3</formula>
    </cfRule>
  </conditionalFormatting>
  <conditionalFormatting sqref="AL24:AM24">
    <cfRule type="cellIs" dxfId="4028" priority="1403" operator="equal">
      <formula>3</formula>
    </cfRule>
  </conditionalFormatting>
  <conditionalFormatting sqref="AN24:AO24">
    <cfRule type="cellIs" dxfId="4027" priority="1402" operator="equal">
      <formula>3</formula>
    </cfRule>
  </conditionalFormatting>
  <conditionalFormatting sqref="AP24:AQ24">
    <cfRule type="cellIs" dxfId="4026" priority="1401" operator="equal">
      <formula>3</formula>
    </cfRule>
  </conditionalFormatting>
  <conditionalFormatting sqref="AR24:AS24">
    <cfRule type="cellIs" dxfId="4025" priority="1400" operator="equal">
      <formula>3</formula>
    </cfRule>
  </conditionalFormatting>
  <conditionalFormatting sqref="AT24:AU24">
    <cfRule type="cellIs" dxfId="4024" priority="1399" operator="equal">
      <formula>3</formula>
    </cfRule>
  </conditionalFormatting>
  <conditionalFormatting sqref="AV24:AW24">
    <cfRule type="cellIs" dxfId="4023" priority="1398" operator="equal">
      <formula>3</formula>
    </cfRule>
  </conditionalFormatting>
  <conditionalFormatting sqref="AX24:AY24">
    <cfRule type="cellIs" dxfId="4022" priority="1397" operator="equal">
      <formula>3</formula>
    </cfRule>
  </conditionalFormatting>
  <conditionalFormatting sqref="BF24:BG24">
    <cfRule type="cellIs" dxfId="4021" priority="1396" operator="equal">
      <formula>3</formula>
    </cfRule>
  </conditionalFormatting>
  <conditionalFormatting sqref="BH24:BI24">
    <cfRule type="cellIs" dxfId="4020" priority="1395" operator="equal">
      <formula>3</formula>
    </cfRule>
  </conditionalFormatting>
  <conditionalFormatting sqref="BJ24:BK24">
    <cfRule type="cellIs" dxfId="4019" priority="1394" operator="equal">
      <formula>3</formula>
    </cfRule>
  </conditionalFormatting>
  <conditionalFormatting sqref="BL24:BM24">
    <cfRule type="cellIs" dxfId="4018" priority="1393" operator="equal">
      <formula>3</formula>
    </cfRule>
  </conditionalFormatting>
  <conditionalFormatting sqref="BN24:BO24">
    <cfRule type="cellIs" dxfId="4017" priority="1392" operator="equal">
      <formula>3</formula>
    </cfRule>
  </conditionalFormatting>
  <conditionalFormatting sqref="BP24:BQ24">
    <cfRule type="cellIs" dxfId="4016" priority="1391" operator="equal">
      <formula>3</formula>
    </cfRule>
  </conditionalFormatting>
  <conditionalFormatting sqref="BR24:BS24">
    <cfRule type="cellIs" dxfId="4015" priority="1390" operator="equal">
      <formula>3</formula>
    </cfRule>
  </conditionalFormatting>
  <conditionalFormatting sqref="BT24:BU24">
    <cfRule type="cellIs" dxfId="4014" priority="1389" operator="equal">
      <formula>3</formula>
    </cfRule>
  </conditionalFormatting>
  <conditionalFormatting sqref="R26:S26">
    <cfRule type="cellIs" dxfId="4013" priority="1388" operator="equal">
      <formula>3</formula>
    </cfRule>
  </conditionalFormatting>
  <conditionalFormatting sqref="T26:U26">
    <cfRule type="cellIs" dxfId="4012" priority="1387" operator="equal">
      <formula>3</formula>
    </cfRule>
  </conditionalFormatting>
  <conditionalFormatting sqref="V26:W26">
    <cfRule type="cellIs" dxfId="4011" priority="1386" operator="equal">
      <formula>3</formula>
    </cfRule>
  </conditionalFormatting>
  <conditionalFormatting sqref="X26:Y26">
    <cfRule type="cellIs" dxfId="4010" priority="1385" operator="equal">
      <formula>3</formula>
    </cfRule>
  </conditionalFormatting>
  <conditionalFormatting sqref="Z26:AA26">
    <cfRule type="cellIs" dxfId="4009" priority="1384" operator="equal">
      <formula>3</formula>
    </cfRule>
  </conditionalFormatting>
  <conditionalFormatting sqref="AB26:AC26">
    <cfRule type="cellIs" dxfId="4008" priority="1383" operator="equal">
      <formula>3</formula>
    </cfRule>
  </conditionalFormatting>
  <conditionalFormatting sqref="AD26:AE26">
    <cfRule type="cellIs" dxfId="4007" priority="1382" operator="equal">
      <formula>3</formula>
    </cfRule>
  </conditionalFormatting>
  <conditionalFormatting sqref="AF26:AG26">
    <cfRule type="cellIs" dxfId="4006" priority="1381" operator="equal">
      <formula>3</formula>
    </cfRule>
  </conditionalFormatting>
  <conditionalFormatting sqref="AH26:AI26">
    <cfRule type="cellIs" dxfId="4005" priority="1380" operator="equal">
      <formula>3</formula>
    </cfRule>
  </conditionalFormatting>
  <conditionalFormatting sqref="AJ26:AK26">
    <cfRule type="cellIs" dxfId="4004" priority="1379" operator="equal">
      <formula>3</formula>
    </cfRule>
  </conditionalFormatting>
  <conditionalFormatting sqref="AN26:AO26">
    <cfRule type="cellIs" dxfId="4003" priority="1378" operator="equal">
      <formula>3</formula>
    </cfRule>
  </conditionalFormatting>
  <conditionalFormatting sqref="AP26:AQ26">
    <cfRule type="cellIs" dxfId="4002" priority="1377" operator="equal">
      <formula>3</formula>
    </cfRule>
  </conditionalFormatting>
  <conditionalFormatting sqref="AR26:AS26">
    <cfRule type="cellIs" dxfId="4001" priority="1376" operator="equal">
      <formula>3</formula>
    </cfRule>
  </conditionalFormatting>
  <conditionalFormatting sqref="AT26:AU26">
    <cfRule type="cellIs" dxfId="4000" priority="1375" operator="equal">
      <formula>3</formula>
    </cfRule>
  </conditionalFormatting>
  <conditionalFormatting sqref="AV26:AW26">
    <cfRule type="cellIs" dxfId="3999" priority="1374" operator="equal">
      <formula>3</formula>
    </cfRule>
  </conditionalFormatting>
  <conditionalFormatting sqref="AX26:AY26">
    <cfRule type="cellIs" dxfId="3998" priority="1373" operator="equal">
      <formula>3</formula>
    </cfRule>
  </conditionalFormatting>
  <conditionalFormatting sqref="BF26:BG26">
    <cfRule type="cellIs" dxfId="3997" priority="1372" operator="equal">
      <formula>3</formula>
    </cfRule>
  </conditionalFormatting>
  <conditionalFormatting sqref="BH26:BI26">
    <cfRule type="cellIs" dxfId="3996" priority="1371" operator="equal">
      <formula>3</formula>
    </cfRule>
  </conditionalFormatting>
  <conditionalFormatting sqref="BJ26:BK26">
    <cfRule type="cellIs" dxfId="3995" priority="1370" operator="equal">
      <formula>3</formula>
    </cfRule>
  </conditionalFormatting>
  <conditionalFormatting sqref="BL26:BM26">
    <cfRule type="cellIs" dxfId="3994" priority="1369" operator="equal">
      <formula>3</formula>
    </cfRule>
  </conditionalFormatting>
  <conditionalFormatting sqref="BN26:BO26">
    <cfRule type="cellIs" dxfId="3993" priority="1368" operator="equal">
      <formula>3</formula>
    </cfRule>
  </conditionalFormatting>
  <conditionalFormatting sqref="BP26:BQ26">
    <cfRule type="cellIs" dxfId="3992" priority="1367" operator="equal">
      <formula>3</formula>
    </cfRule>
  </conditionalFormatting>
  <conditionalFormatting sqref="BR26:BS26">
    <cfRule type="cellIs" dxfId="3991" priority="1366" operator="equal">
      <formula>3</formula>
    </cfRule>
  </conditionalFormatting>
  <conditionalFormatting sqref="BT26:BU26">
    <cfRule type="cellIs" dxfId="3990" priority="1365" operator="equal">
      <formula>3</formula>
    </cfRule>
  </conditionalFormatting>
  <conditionalFormatting sqref="R28:S28">
    <cfRule type="cellIs" dxfId="3989" priority="1364" operator="equal">
      <formula>3</formula>
    </cfRule>
  </conditionalFormatting>
  <conditionalFormatting sqref="T28:U28">
    <cfRule type="cellIs" dxfId="3988" priority="1363" operator="equal">
      <formula>3</formula>
    </cfRule>
  </conditionalFormatting>
  <conditionalFormatting sqref="V28:W28">
    <cfRule type="cellIs" dxfId="3987" priority="1362" operator="equal">
      <formula>3</formula>
    </cfRule>
  </conditionalFormatting>
  <conditionalFormatting sqref="X28:Y28">
    <cfRule type="cellIs" dxfId="3986" priority="1361" operator="equal">
      <formula>3</formula>
    </cfRule>
  </conditionalFormatting>
  <conditionalFormatting sqref="Z28:AA28">
    <cfRule type="cellIs" dxfId="3985" priority="1360" operator="equal">
      <formula>3</formula>
    </cfRule>
  </conditionalFormatting>
  <conditionalFormatting sqref="AB28:AC28">
    <cfRule type="cellIs" dxfId="3984" priority="1359" operator="equal">
      <formula>3</formula>
    </cfRule>
  </conditionalFormatting>
  <conditionalFormatting sqref="AD28:AE28">
    <cfRule type="cellIs" dxfId="3983" priority="1358" operator="equal">
      <formula>3</formula>
    </cfRule>
  </conditionalFormatting>
  <conditionalFormatting sqref="AF28:AG28">
    <cfRule type="cellIs" dxfId="3982" priority="1357" operator="equal">
      <formula>3</formula>
    </cfRule>
  </conditionalFormatting>
  <conditionalFormatting sqref="AH28:AI28">
    <cfRule type="cellIs" dxfId="3981" priority="1356" operator="equal">
      <formula>3</formula>
    </cfRule>
  </conditionalFormatting>
  <conditionalFormatting sqref="AJ28:AK28">
    <cfRule type="cellIs" dxfId="3980" priority="1355" operator="equal">
      <formula>3</formula>
    </cfRule>
  </conditionalFormatting>
  <conditionalFormatting sqref="AL28:AM28">
    <cfRule type="cellIs" dxfId="3979" priority="1354" operator="equal">
      <formula>3</formula>
    </cfRule>
  </conditionalFormatting>
  <conditionalFormatting sqref="AP28:AQ28">
    <cfRule type="cellIs" dxfId="3978" priority="1353" operator="equal">
      <formula>3</formula>
    </cfRule>
  </conditionalFormatting>
  <conditionalFormatting sqref="AR28:AS28">
    <cfRule type="cellIs" dxfId="3977" priority="1352" operator="equal">
      <formula>3</formula>
    </cfRule>
  </conditionalFormatting>
  <conditionalFormatting sqref="AT28:AU28">
    <cfRule type="cellIs" dxfId="3976" priority="1351" operator="equal">
      <formula>3</formula>
    </cfRule>
  </conditionalFormatting>
  <conditionalFormatting sqref="AV28:AW28">
    <cfRule type="cellIs" dxfId="3975" priority="1350" operator="equal">
      <formula>3</formula>
    </cfRule>
  </conditionalFormatting>
  <conditionalFormatting sqref="AX28:AY28">
    <cfRule type="cellIs" dxfId="3974" priority="1349" operator="equal">
      <formula>3</formula>
    </cfRule>
  </conditionalFormatting>
  <conditionalFormatting sqref="AZ28:BA28">
    <cfRule type="cellIs" dxfId="3973" priority="1348" operator="equal">
      <formula>3</formula>
    </cfRule>
  </conditionalFormatting>
  <conditionalFormatting sqref="BB28:BC28">
    <cfRule type="cellIs" dxfId="3972" priority="1347" operator="equal">
      <formula>3</formula>
    </cfRule>
  </conditionalFormatting>
  <conditionalFormatting sqref="BD28:BE28">
    <cfRule type="cellIs" dxfId="3971" priority="1346" operator="equal">
      <formula>3</formula>
    </cfRule>
  </conditionalFormatting>
  <conditionalFormatting sqref="BF28:BG28">
    <cfRule type="cellIs" dxfId="3970" priority="1345" operator="equal">
      <formula>3</formula>
    </cfRule>
  </conditionalFormatting>
  <conditionalFormatting sqref="BH28:BI28">
    <cfRule type="cellIs" dxfId="3969" priority="1344" operator="equal">
      <formula>3</formula>
    </cfRule>
  </conditionalFormatting>
  <conditionalFormatting sqref="BJ28:BK28">
    <cfRule type="cellIs" dxfId="3968" priority="1343" operator="equal">
      <formula>3</formula>
    </cfRule>
  </conditionalFormatting>
  <conditionalFormatting sqref="BL28:BM28">
    <cfRule type="cellIs" dxfId="3967" priority="1342" operator="equal">
      <formula>3</formula>
    </cfRule>
  </conditionalFormatting>
  <conditionalFormatting sqref="BN28:BO28">
    <cfRule type="cellIs" dxfId="3966" priority="1341" operator="equal">
      <formula>3</formula>
    </cfRule>
  </conditionalFormatting>
  <conditionalFormatting sqref="BP28:BQ28">
    <cfRule type="cellIs" dxfId="3965" priority="1340" operator="equal">
      <formula>3</formula>
    </cfRule>
  </conditionalFormatting>
  <conditionalFormatting sqref="BR28:BS28">
    <cfRule type="cellIs" dxfId="3964" priority="1339" operator="equal">
      <formula>3</formula>
    </cfRule>
  </conditionalFormatting>
  <conditionalFormatting sqref="BT28:BU28">
    <cfRule type="cellIs" dxfId="3963" priority="1338" operator="equal">
      <formula>3</formula>
    </cfRule>
  </conditionalFormatting>
  <conditionalFormatting sqref="R30:S30">
    <cfRule type="cellIs" dxfId="3962" priority="1337" operator="equal">
      <formula>3</formula>
    </cfRule>
  </conditionalFormatting>
  <conditionalFormatting sqref="T30:U30">
    <cfRule type="cellIs" dxfId="3961" priority="1336" operator="equal">
      <formula>3</formula>
    </cfRule>
  </conditionalFormatting>
  <conditionalFormatting sqref="V30:W30">
    <cfRule type="cellIs" dxfId="3960" priority="1335" operator="equal">
      <formula>3</formula>
    </cfRule>
  </conditionalFormatting>
  <conditionalFormatting sqref="X30:Y30">
    <cfRule type="cellIs" dxfId="3959" priority="1334" operator="equal">
      <formula>3</formula>
    </cfRule>
  </conditionalFormatting>
  <conditionalFormatting sqref="Z30:AA30">
    <cfRule type="cellIs" dxfId="3958" priority="1333" operator="equal">
      <formula>3</formula>
    </cfRule>
  </conditionalFormatting>
  <conditionalFormatting sqref="AB30:AC30">
    <cfRule type="cellIs" dxfId="3957" priority="1332" operator="equal">
      <formula>3</formula>
    </cfRule>
  </conditionalFormatting>
  <conditionalFormatting sqref="AD30:AE30">
    <cfRule type="cellIs" dxfId="3956" priority="1331" operator="equal">
      <formula>3</formula>
    </cfRule>
  </conditionalFormatting>
  <conditionalFormatting sqref="AF30:AG30">
    <cfRule type="cellIs" dxfId="3955" priority="1330" operator="equal">
      <formula>3</formula>
    </cfRule>
  </conditionalFormatting>
  <conditionalFormatting sqref="AH30:AI30">
    <cfRule type="cellIs" dxfId="3954" priority="1329" operator="equal">
      <formula>3</formula>
    </cfRule>
  </conditionalFormatting>
  <conditionalFormatting sqref="AJ30:AK30">
    <cfRule type="cellIs" dxfId="3953" priority="1328" operator="equal">
      <formula>3</formula>
    </cfRule>
  </conditionalFormatting>
  <conditionalFormatting sqref="AL30:AM30">
    <cfRule type="cellIs" dxfId="3952" priority="1327" operator="equal">
      <formula>3</formula>
    </cfRule>
  </conditionalFormatting>
  <conditionalFormatting sqref="AN30:AO30">
    <cfRule type="cellIs" dxfId="3951" priority="1326" operator="equal">
      <formula>3</formula>
    </cfRule>
  </conditionalFormatting>
  <conditionalFormatting sqref="AR30:AS30">
    <cfRule type="cellIs" dxfId="3950" priority="1325" operator="equal">
      <formula>3</formula>
    </cfRule>
  </conditionalFormatting>
  <conditionalFormatting sqref="AT30:AU30">
    <cfRule type="cellIs" dxfId="3949" priority="1324" operator="equal">
      <formula>3</formula>
    </cfRule>
  </conditionalFormatting>
  <conditionalFormatting sqref="AV30:AW30">
    <cfRule type="cellIs" dxfId="3948" priority="1323" operator="equal">
      <formula>3</formula>
    </cfRule>
  </conditionalFormatting>
  <conditionalFormatting sqref="AX30:AY30">
    <cfRule type="cellIs" dxfId="3947" priority="1322" operator="equal">
      <formula>3</formula>
    </cfRule>
  </conditionalFormatting>
  <conditionalFormatting sqref="AZ30:BA30">
    <cfRule type="cellIs" dxfId="3946" priority="1321" operator="equal">
      <formula>3</formula>
    </cfRule>
  </conditionalFormatting>
  <conditionalFormatting sqref="BB30:BC30">
    <cfRule type="cellIs" dxfId="3945" priority="1320" operator="equal">
      <formula>3</formula>
    </cfRule>
  </conditionalFormatting>
  <conditionalFormatting sqref="BD30:BE30">
    <cfRule type="cellIs" dxfId="3944" priority="1319" operator="equal">
      <formula>3</formula>
    </cfRule>
  </conditionalFormatting>
  <conditionalFormatting sqref="BF30:BG30">
    <cfRule type="cellIs" dxfId="3943" priority="1318" operator="equal">
      <formula>3</formula>
    </cfRule>
  </conditionalFormatting>
  <conditionalFormatting sqref="BH30:BI30">
    <cfRule type="cellIs" dxfId="3942" priority="1317" operator="equal">
      <formula>3</formula>
    </cfRule>
  </conditionalFormatting>
  <conditionalFormatting sqref="BJ30:BK30">
    <cfRule type="cellIs" dxfId="3941" priority="1316" operator="equal">
      <formula>3</formula>
    </cfRule>
  </conditionalFormatting>
  <conditionalFormatting sqref="BL30:BM30">
    <cfRule type="cellIs" dxfId="3940" priority="1315" operator="equal">
      <formula>3</formula>
    </cfRule>
  </conditionalFormatting>
  <conditionalFormatting sqref="BN30:BO30">
    <cfRule type="cellIs" dxfId="3939" priority="1314" operator="equal">
      <formula>3</formula>
    </cfRule>
  </conditionalFormatting>
  <conditionalFormatting sqref="BP30:BQ30">
    <cfRule type="cellIs" dxfId="3938" priority="1313" operator="equal">
      <formula>3</formula>
    </cfRule>
  </conditionalFormatting>
  <conditionalFormatting sqref="BR30:BS30">
    <cfRule type="cellIs" dxfId="3937" priority="1312" operator="equal">
      <formula>3</formula>
    </cfRule>
  </conditionalFormatting>
  <conditionalFormatting sqref="BT30:BU30">
    <cfRule type="cellIs" dxfId="3936" priority="1311" operator="equal">
      <formula>3</formula>
    </cfRule>
  </conditionalFormatting>
  <conditionalFormatting sqref="R32:S32">
    <cfRule type="cellIs" dxfId="3935" priority="1310" operator="equal">
      <formula>3</formula>
    </cfRule>
  </conditionalFormatting>
  <conditionalFormatting sqref="T32:U32">
    <cfRule type="cellIs" dxfId="3934" priority="1309" operator="equal">
      <formula>3</formula>
    </cfRule>
  </conditionalFormatting>
  <conditionalFormatting sqref="V32:W32">
    <cfRule type="cellIs" dxfId="3933" priority="1308" operator="equal">
      <formula>3</formula>
    </cfRule>
  </conditionalFormatting>
  <conditionalFormatting sqref="X32:Y32">
    <cfRule type="cellIs" dxfId="3932" priority="1307" operator="equal">
      <formula>3</formula>
    </cfRule>
  </conditionalFormatting>
  <conditionalFormatting sqref="Z32:AA32">
    <cfRule type="cellIs" dxfId="3931" priority="1306" operator="equal">
      <formula>3</formula>
    </cfRule>
  </conditionalFormatting>
  <conditionalFormatting sqref="AB32:AC32">
    <cfRule type="cellIs" dxfId="3930" priority="1305" operator="equal">
      <formula>3</formula>
    </cfRule>
  </conditionalFormatting>
  <conditionalFormatting sqref="AD32:AE32">
    <cfRule type="cellIs" dxfId="3929" priority="1304" operator="equal">
      <formula>3</formula>
    </cfRule>
  </conditionalFormatting>
  <conditionalFormatting sqref="AF32:AG32">
    <cfRule type="cellIs" dxfId="3928" priority="1303" operator="equal">
      <formula>3</formula>
    </cfRule>
  </conditionalFormatting>
  <conditionalFormatting sqref="AH32:AI32">
    <cfRule type="cellIs" dxfId="3927" priority="1302" operator="equal">
      <formula>3</formula>
    </cfRule>
  </conditionalFormatting>
  <conditionalFormatting sqref="AJ32:AK32">
    <cfRule type="cellIs" dxfId="3926" priority="1301" operator="equal">
      <formula>3</formula>
    </cfRule>
  </conditionalFormatting>
  <conditionalFormatting sqref="AL32:AM32">
    <cfRule type="cellIs" dxfId="3925" priority="1300" operator="equal">
      <formula>3</formula>
    </cfRule>
  </conditionalFormatting>
  <conditionalFormatting sqref="AN32:AO32">
    <cfRule type="cellIs" dxfId="3924" priority="1299" operator="equal">
      <formula>3</formula>
    </cfRule>
  </conditionalFormatting>
  <conditionalFormatting sqref="AP32:AQ32">
    <cfRule type="cellIs" dxfId="3923" priority="1298" operator="equal">
      <formula>3</formula>
    </cfRule>
  </conditionalFormatting>
  <conditionalFormatting sqref="AT32:AU32">
    <cfRule type="cellIs" dxfId="3922" priority="1297" operator="equal">
      <formula>3</formula>
    </cfRule>
  </conditionalFormatting>
  <conditionalFormatting sqref="AV32:AW32">
    <cfRule type="cellIs" dxfId="3921" priority="1296" operator="equal">
      <formula>3</formula>
    </cfRule>
  </conditionalFormatting>
  <conditionalFormatting sqref="AX32:AY32">
    <cfRule type="cellIs" dxfId="3920" priority="1295" operator="equal">
      <formula>3</formula>
    </cfRule>
  </conditionalFormatting>
  <conditionalFormatting sqref="AZ32:BA32">
    <cfRule type="cellIs" dxfId="3919" priority="1294" operator="equal">
      <formula>3</formula>
    </cfRule>
  </conditionalFormatting>
  <conditionalFormatting sqref="BB32:BC32">
    <cfRule type="cellIs" dxfId="3918" priority="1293" operator="equal">
      <formula>3</formula>
    </cfRule>
  </conditionalFormatting>
  <conditionalFormatting sqref="BD32:BE32">
    <cfRule type="cellIs" dxfId="3917" priority="1292" operator="equal">
      <formula>3</formula>
    </cfRule>
  </conditionalFormatting>
  <conditionalFormatting sqref="BF32:BG32">
    <cfRule type="cellIs" dxfId="3916" priority="1291" operator="equal">
      <formula>3</formula>
    </cfRule>
  </conditionalFormatting>
  <conditionalFormatting sqref="BH32:BI32">
    <cfRule type="cellIs" dxfId="3915" priority="1290" operator="equal">
      <formula>3</formula>
    </cfRule>
  </conditionalFormatting>
  <conditionalFormatting sqref="BJ32:BK32">
    <cfRule type="cellIs" dxfId="3914" priority="1289" operator="equal">
      <formula>3</formula>
    </cfRule>
  </conditionalFormatting>
  <conditionalFormatting sqref="BL32:BM32">
    <cfRule type="cellIs" dxfId="3913" priority="1288" operator="equal">
      <formula>3</formula>
    </cfRule>
  </conditionalFormatting>
  <conditionalFormatting sqref="BN32:BO32">
    <cfRule type="cellIs" dxfId="3912" priority="1287" operator="equal">
      <formula>3</formula>
    </cfRule>
  </conditionalFormatting>
  <conditionalFormatting sqref="BP32:BQ32">
    <cfRule type="cellIs" dxfId="3911" priority="1286" operator="equal">
      <formula>3</formula>
    </cfRule>
  </conditionalFormatting>
  <conditionalFormatting sqref="BR32:BS32">
    <cfRule type="cellIs" dxfId="3910" priority="1285" operator="equal">
      <formula>3</formula>
    </cfRule>
  </conditionalFormatting>
  <conditionalFormatting sqref="BT32:BU32">
    <cfRule type="cellIs" dxfId="3909" priority="1284" operator="equal">
      <formula>3</formula>
    </cfRule>
  </conditionalFormatting>
  <conditionalFormatting sqref="R34:S34">
    <cfRule type="cellIs" dxfId="3908" priority="1283" operator="equal">
      <formula>3</formula>
    </cfRule>
  </conditionalFormatting>
  <conditionalFormatting sqref="T34:U34">
    <cfRule type="cellIs" dxfId="3907" priority="1282" operator="equal">
      <formula>3</formula>
    </cfRule>
  </conditionalFormatting>
  <conditionalFormatting sqref="V34:W34">
    <cfRule type="cellIs" dxfId="3906" priority="1281" operator="equal">
      <formula>3</formula>
    </cfRule>
  </conditionalFormatting>
  <conditionalFormatting sqref="X34:Y34">
    <cfRule type="cellIs" dxfId="3905" priority="1280" operator="equal">
      <formula>3</formula>
    </cfRule>
  </conditionalFormatting>
  <conditionalFormatting sqref="Z34:AA34">
    <cfRule type="cellIs" dxfId="3904" priority="1279" operator="equal">
      <formula>3</formula>
    </cfRule>
  </conditionalFormatting>
  <conditionalFormatting sqref="AB34:AC34">
    <cfRule type="cellIs" dxfId="3903" priority="1278" operator="equal">
      <formula>3</formula>
    </cfRule>
  </conditionalFormatting>
  <conditionalFormatting sqref="AD34:AE34">
    <cfRule type="cellIs" dxfId="3902" priority="1277" operator="equal">
      <formula>3</formula>
    </cfRule>
  </conditionalFormatting>
  <conditionalFormatting sqref="AF34:AG34">
    <cfRule type="cellIs" dxfId="3901" priority="1276" operator="equal">
      <formula>3</formula>
    </cfRule>
  </conditionalFormatting>
  <conditionalFormatting sqref="AH34:AI34">
    <cfRule type="cellIs" dxfId="3900" priority="1275" operator="equal">
      <formula>3</formula>
    </cfRule>
  </conditionalFormatting>
  <conditionalFormatting sqref="AJ34:AK34">
    <cfRule type="cellIs" dxfId="3899" priority="1274" operator="equal">
      <formula>3</formula>
    </cfRule>
  </conditionalFormatting>
  <conditionalFormatting sqref="AL34:AM34">
    <cfRule type="cellIs" dxfId="3898" priority="1273" operator="equal">
      <formula>3</formula>
    </cfRule>
  </conditionalFormatting>
  <conditionalFormatting sqref="AN34:AO34">
    <cfRule type="cellIs" dxfId="3897" priority="1272" operator="equal">
      <formula>3</formula>
    </cfRule>
  </conditionalFormatting>
  <conditionalFormatting sqref="AP34:AQ34">
    <cfRule type="cellIs" dxfId="3896" priority="1271" operator="equal">
      <formula>3</formula>
    </cfRule>
  </conditionalFormatting>
  <conditionalFormatting sqref="AR34:AS34">
    <cfRule type="cellIs" dxfId="3895" priority="1270" operator="equal">
      <formula>3</formula>
    </cfRule>
  </conditionalFormatting>
  <conditionalFormatting sqref="AV34:AW34">
    <cfRule type="cellIs" dxfId="3894" priority="1269" operator="equal">
      <formula>3</formula>
    </cfRule>
  </conditionalFormatting>
  <conditionalFormatting sqref="AX34:AY34">
    <cfRule type="cellIs" dxfId="3893" priority="1268" operator="equal">
      <formula>3</formula>
    </cfRule>
  </conditionalFormatting>
  <conditionalFormatting sqref="AZ34:BA34">
    <cfRule type="cellIs" dxfId="3892" priority="1267" operator="equal">
      <formula>3</formula>
    </cfRule>
  </conditionalFormatting>
  <conditionalFormatting sqref="BB34:BC34">
    <cfRule type="cellIs" dxfId="3891" priority="1266" operator="equal">
      <formula>3</formula>
    </cfRule>
  </conditionalFormatting>
  <conditionalFormatting sqref="BD34:BE34">
    <cfRule type="cellIs" dxfId="3890" priority="1265" operator="equal">
      <formula>3</formula>
    </cfRule>
  </conditionalFormatting>
  <conditionalFormatting sqref="BF34:BG34">
    <cfRule type="cellIs" dxfId="3889" priority="1264" operator="equal">
      <formula>3</formula>
    </cfRule>
  </conditionalFormatting>
  <conditionalFormatting sqref="BH34:BK34">
    <cfRule type="cellIs" dxfId="3888" priority="1263" operator="equal">
      <formula>3</formula>
    </cfRule>
  </conditionalFormatting>
  <conditionalFormatting sqref="BL34:BO34">
    <cfRule type="cellIs" dxfId="3887" priority="1262" operator="equal">
      <formula>3</formula>
    </cfRule>
  </conditionalFormatting>
  <conditionalFormatting sqref="BP34:BQ34">
    <cfRule type="cellIs" dxfId="3886" priority="1261" operator="equal">
      <formula>3</formula>
    </cfRule>
  </conditionalFormatting>
  <conditionalFormatting sqref="BR34:BS34">
    <cfRule type="cellIs" dxfId="3885" priority="1260" operator="equal">
      <formula>3</formula>
    </cfRule>
  </conditionalFormatting>
  <conditionalFormatting sqref="BT34:BU34">
    <cfRule type="cellIs" dxfId="3884" priority="1259" operator="equal">
      <formula>3</formula>
    </cfRule>
  </conditionalFormatting>
  <conditionalFormatting sqref="R36:S36">
    <cfRule type="cellIs" dxfId="3883" priority="1258" operator="equal">
      <formula>3</formula>
    </cfRule>
  </conditionalFormatting>
  <conditionalFormatting sqref="T36:U36">
    <cfRule type="cellIs" dxfId="3882" priority="1257" operator="equal">
      <formula>3</formula>
    </cfRule>
  </conditionalFormatting>
  <conditionalFormatting sqref="V36:W36">
    <cfRule type="cellIs" dxfId="3881" priority="1256" operator="equal">
      <formula>3</formula>
    </cfRule>
  </conditionalFormatting>
  <conditionalFormatting sqref="X36:Y36">
    <cfRule type="cellIs" dxfId="3880" priority="1255" operator="equal">
      <formula>3</formula>
    </cfRule>
  </conditionalFormatting>
  <conditionalFormatting sqref="Z36:AA36">
    <cfRule type="cellIs" dxfId="3879" priority="1254" operator="equal">
      <formula>3</formula>
    </cfRule>
  </conditionalFormatting>
  <conditionalFormatting sqref="AB36:AC36">
    <cfRule type="cellIs" dxfId="3878" priority="1253" operator="equal">
      <formula>3</formula>
    </cfRule>
  </conditionalFormatting>
  <conditionalFormatting sqref="AD36:AE36">
    <cfRule type="cellIs" dxfId="3877" priority="1252" operator="equal">
      <formula>3</formula>
    </cfRule>
  </conditionalFormatting>
  <conditionalFormatting sqref="AF36:AG36">
    <cfRule type="cellIs" dxfId="3876" priority="1251" operator="equal">
      <formula>3</formula>
    </cfRule>
  </conditionalFormatting>
  <conditionalFormatting sqref="AH36:AI36">
    <cfRule type="cellIs" dxfId="3875" priority="1250" operator="equal">
      <formula>3</formula>
    </cfRule>
  </conditionalFormatting>
  <conditionalFormatting sqref="AJ36:AK36">
    <cfRule type="cellIs" dxfId="3874" priority="1249" operator="equal">
      <formula>3</formula>
    </cfRule>
  </conditionalFormatting>
  <conditionalFormatting sqref="AL36:AM36">
    <cfRule type="cellIs" dxfId="3873" priority="1248" operator="equal">
      <formula>3</formula>
    </cfRule>
  </conditionalFormatting>
  <conditionalFormatting sqref="AN36:AO36">
    <cfRule type="cellIs" dxfId="3872" priority="1247" operator="equal">
      <formula>3</formula>
    </cfRule>
  </conditionalFormatting>
  <conditionalFormatting sqref="AP36:AQ36">
    <cfRule type="cellIs" dxfId="3871" priority="1246" operator="equal">
      <formula>3</formula>
    </cfRule>
  </conditionalFormatting>
  <conditionalFormatting sqref="AR36:AS36">
    <cfRule type="cellIs" dxfId="3870" priority="1245" operator="equal">
      <formula>3</formula>
    </cfRule>
  </conditionalFormatting>
  <conditionalFormatting sqref="AT36:AU36">
    <cfRule type="cellIs" dxfId="3869" priority="1244" operator="equal">
      <formula>3</formula>
    </cfRule>
  </conditionalFormatting>
  <conditionalFormatting sqref="AX36:AY36">
    <cfRule type="cellIs" dxfId="3868" priority="1243" operator="equal">
      <formula>3</formula>
    </cfRule>
  </conditionalFormatting>
  <conditionalFormatting sqref="AZ36:BA36">
    <cfRule type="cellIs" dxfId="3867" priority="1242" operator="equal">
      <formula>3</formula>
    </cfRule>
  </conditionalFormatting>
  <conditionalFormatting sqref="BB36:BC36">
    <cfRule type="cellIs" dxfId="3866" priority="1241" operator="equal">
      <formula>3</formula>
    </cfRule>
  </conditionalFormatting>
  <conditionalFormatting sqref="BD36:BE36">
    <cfRule type="cellIs" dxfId="3865" priority="1240" operator="equal">
      <formula>3</formula>
    </cfRule>
  </conditionalFormatting>
  <conditionalFormatting sqref="BF36:BG36">
    <cfRule type="cellIs" dxfId="3864" priority="1239" operator="equal">
      <formula>3</formula>
    </cfRule>
  </conditionalFormatting>
  <conditionalFormatting sqref="BH36:BI36">
    <cfRule type="cellIs" dxfId="3863" priority="1238" operator="equal">
      <formula>3</formula>
    </cfRule>
  </conditionalFormatting>
  <conditionalFormatting sqref="BJ36:BK36">
    <cfRule type="cellIs" dxfId="3862" priority="1237" operator="equal">
      <formula>3</formula>
    </cfRule>
  </conditionalFormatting>
  <conditionalFormatting sqref="BL36:BM36">
    <cfRule type="cellIs" dxfId="3861" priority="1236" operator="equal">
      <formula>3</formula>
    </cfRule>
  </conditionalFormatting>
  <conditionalFormatting sqref="BN36:BO36">
    <cfRule type="cellIs" dxfId="3860" priority="1235" operator="equal">
      <formula>3</formula>
    </cfRule>
  </conditionalFormatting>
  <conditionalFormatting sqref="BP36:BQ36">
    <cfRule type="cellIs" dxfId="3859" priority="1234" operator="equal">
      <formula>3</formula>
    </cfRule>
  </conditionalFormatting>
  <conditionalFormatting sqref="BR36:BS36">
    <cfRule type="cellIs" dxfId="3858" priority="1233" operator="equal">
      <formula>3</formula>
    </cfRule>
  </conditionalFormatting>
  <conditionalFormatting sqref="BT36:BU36">
    <cfRule type="cellIs" dxfId="3857" priority="1232" operator="equal">
      <formula>3</formula>
    </cfRule>
  </conditionalFormatting>
  <conditionalFormatting sqref="R38:S38">
    <cfRule type="cellIs" dxfId="3856" priority="1231" operator="equal">
      <formula>3</formula>
    </cfRule>
  </conditionalFormatting>
  <conditionalFormatting sqref="T38:U38">
    <cfRule type="cellIs" dxfId="3855" priority="1230" operator="equal">
      <formula>3</formula>
    </cfRule>
  </conditionalFormatting>
  <conditionalFormatting sqref="V38:W38">
    <cfRule type="cellIs" dxfId="3854" priority="1229" operator="equal">
      <formula>3</formula>
    </cfRule>
  </conditionalFormatting>
  <conditionalFormatting sqref="X38:Y38">
    <cfRule type="cellIs" dxfId="3853" priority="1228" operator="equal">
      <formula>3</formula>
    </cfRule>
  </conditionalFormatting>
  <conditionalFormatting sqref="Z38:AA38">
    <cfRule type="cellIs" dxfId="3852" priority="1227" operator="equal">
      <formula>3</formula>
    </cfRule>
  </conditionalFormatting>
  <conditionalFormatting sqref="AB38:AC38">
    <cfRule type="cellIs" dxfId="3851" priority="1226" operator="equal">
      <formula>3</formula>
    </cfRule>
  </conditionalFormatting>
  <conditionalFormatting sqref="AD38:AE38">
    <cfRule type="cellIs" dxfId="3850" priority="1225" operator="equal">
      <formula>3</formula>
    </cfRule>
  </conditionalFormatting>
  <conditionalFormatting sqref="AF38:AG38">
    <cfRule type="cellIs" dxfId="3849" priority="1224" operator="equal">
      <formula>3</formula>
    </cfRule>
  </conditionalFormatting>
  <conditionalFormatting sqref="AH38:AI38">
    <cfRule type="cellIs" dxfId="3848" priority="1223" operator="equal">
      <formula>3</formula>
    </cfRule>
  </conditionalFormatting>
  <conditionalFormatting sqref="AJ38:AK38">
    <cfRule type="cellIs" dxfId="3847" priority="1222" operator="equal">
      <formula>3</formula>
    </cfRule>
  </conditionalFormatting>
  <conditionalFormatting sqref="AL38:AM38">
    <cfRule type="cellIs" dxfId="3846" priority="1221" operator="equal">
      <formula>3</formula>
    </cfRule>
  </conditionalFormatting>
  <conditionalFormatting sqref="AN38:AO38">
    <cfRule type="cellIs" dxfId="3845" priority="1220" operator="equal">
      <formula>3</formula>
    </cfRule>
  </conditionalFormatting>
  <conditionalFormatting sqref="AP38:AQ38">
    <cfRule type="cellIs" dxfId="3844" priority="1219" operator="equal">
      <formula>3</formula>
    </cfRule>
  </conditionalFormatting>
  <conditionalFormatting sqref="AR38:AS38">
    <cfRule type="cellIs" dxfId="3843" priority="1218" operator="equal">
      <formula>3</formula>
    </cfRule>
  </conditionalFormatting>
  <conditionalFormatting sqref="AT38:AU38">
    <cfRule type="cellIs" dxfId="3842" priority="1217" operator="equal">
      <formula>3</formula>
    </cfRule>
  </conditionalFormatting>
  <conditionalFormatting sqref="AV38:AW38">
    <cfRule type="cellIs" dxfId="3841" priority="1216" operator="equal">
      <formula>3</formula>
    </cfRule>
  </conditionalFormatting>
  <conditionalFormatting sqref="AZ38:BA38">
    <cfRule type="cellIs" dxfId="3840" priority="1215" operator="equal">
      <formula>3</formula>
    </cfRule>
  </conditionalFormatting>
  <conditionalFormatting sqref="BB38:BC38">
    <cfRule type="cellIs" dxfId="3839" priority="1214" operator="equal">
      <formula>3</formula>
    </cfRule>
  </conditionalFormatting>
  <conditionalFormatting sqref="BD38:BE38">
    <cfRule type="cellIs" dxfId="3838" priority="1213" operator="equal">
      <formula>3</formula>
    </cfRule>
  </conditionalFormatting>
  <conditionalFormatting sqref="BF38:BG38">
    <cfRule type="cellIs" dxfId="3837" priority="1212" operator="equal">
      <formula>3</formula>
    </cfRule>
  </conditionalFormatting>
  <conditionalFormatting sqref="BH38:BI38">
    <cfRule type="cellIs" dxfId="3836" priority="1211" operator="equal">
      <formula>3</formula>
    </cfRule>
  </conditionalFormatting>
  <conditionalFormatting sqref="BJ38:BK38">
    <cfRule type="cellIs" dxfId="3835" priority="1210" operator="equal">
      <formula>3</formula>
    </cfRule>
  </conditionalFormatting>
  <conditionalFormatting sqref="BL38:BM38">
    <cfRule type="cellIs" dxfId="3834" priority="1209" operator="equal">
      <formula>3</formula>
    </cfRule>
  </conditionalFormatting>
  <conditionalFormatting sqref="BN38:BO38">
    <cfRule type="cellIs" dxfId="3833" priority="1208" operator="equal">
      <formula>3</formula>
    </cfRule>
  </conditionalFormatting>
  <conditionalFormatting sqref="BP38:BQ38">
    <cfRule type="cellIs" dxfId="3832" priority="1207" operator="equal">
      <formula>3</formula>
    </cfRule>
  </conditionalFormatting>
  <conditionalFormatting sqref="BR38:BS38">
    <cfRule type="cellIs" dxfId="3831" priority="1206" operator="equal">
      <formula>3</formula>
    </cfRule>
  </conditionalFormatting>
  <conditionalFormatting sqref="BT38:BU38">
    <cfRule type="cellIs" dxfId="3830" priority="1205" operator="equal">
      <formula>3</formula>
    </cfRule>
  </conditionalFormatting>
  <conditionalFormatting sqref="R40:S40">
    <cfRule type="cellIs" dxfId="3829" priority="1204" operator="equal">
      <formula>3</formula>
    </cfRule>
  </conditionalFormatting>
  <conditionalFormatting sqref="T40:U40">
    <cfRule type="cellIs" dxfId="3828" priority="1203" operator="equal">
      <formula>3</formula>
    </cfRule>
  </conditionalFormatting>
  <conditionalFormatting sqref="V40:W40">
    <cfRule type="cellIs" dxfId="3827" priority="1202" operator="equal">
      <formula>3</formula>
    </cfRule>
  </conditionalFormatting>
  <conditionalFormatting sqref="X40:Y40">
    <cfRule type="cellIs" dxfId="3826" priority="1201" operator="equal">
      <formula>3</formula>
    </cfRule>
  </conditionalFormatting>
  <conditionalFormatting sqref="Z40:AA40">
    <cfRule type="cellIs" dxfId="3825" priority="1200" operator="equal">
      <formula>3</formula>
    </cfRule>
  </conditionalFormatting>
  <conditionalFormatting sqref="AB40:AC40">
    <cfRule type="cellIs" dxfId="3824" priority="1199" operator="equal">
      <formula>3</formula>
    </cfRule>
  </conditionalFormatting>
  <conditionalFormatting sqref="AD40:AE40">
    <cfRule type="cellIs" dxfId="3823" priority="1198" operator="equal">
      <formula>3</formula>
    </cfRule>
  </conditionalFormatting>
  <conditionalFormatting sqref="AF40:AG40">
    <cfRule type="cellIs" dxfId="3822" priority="1197" operator="equal">
      <formula>3</formula>
    </cfRule>
  </conditionalFormatting>
  <conditionalFormatting sqref="AH40:AI40">
    <cfRule type="cellIs" dxfId="3821" priority="1196" operator="equal">
      <formula>3</formula>
    </cfRule>
  </conditionalFormatting>
  <conditionalFormatting sqref="AJ40:AK40">
    <cfRule type="cellIs" dxfId="3820" priority="1195" operator="equal">
      <formula>3</formula>
    </cfRule>
  </conditionalFormatting>
  <conditionalFormatting sqref="AL40:AM40">
    <cfRule type="cellIs" dxfId="3819" priority="1194" operator="equal">
      <formula>3</formula>
    </cfRule>
  </conditionalFormatting>
  <conditionalFormatting sqref="AN40:AO40">
    <cfRule type="cellIs" dxfId="3818" priority="1193" operator="equal">
      <formula>3</formula>
    </cfRule>
  </conditionalFormatting>
  <conditionalFormatting sqref="AP40:AQ40">
    <cfRule type="cellIs" dxfId="3817" priority="1192" operator="equal">
      <formula>3</formula>
    </cfRule>
  </conditionalFormatting>
  <conditionalFormatting sqref="AR40:AS40">
    <cfRule type="cellIs" dxfId="3816" priority="1191" operator="equal">
      <formula>3</formula>
    </cfRule>
  </conditionalFormatting>
  <conditionalFormatting sqref="AT40:AU40">
    <cfRule type="cellIs" dxfId="3815" priority="1190" operator="equal">
      <formula>3</formula>
    </cfRule>
  </conditionalFormatting>
  <conditionalFormatting sqref="AV40:AW40">
    <cfRule type="cellIs" dxfId="3814" priority="1189" operator="equal">
      <formula>3</formula>
    </cfRule>
  </conditionalFormatting>
  <conditionalFormatting sqref="AX40:AY40">
    <cfRule type="cellIs" dxfId="3813" priority="1188" operator="equal">
      <formula>3</formula>
    </cfRule>
  </conditionalFormatting>
  <conditionalFormatting sqref="BB40:BC40">
    <cfRule type="cellIs" dxfId="3812" priority="1187" operator="equal">
      <formula>3</formula>
    </cfRule>
  </conditionalFormatting>
  <conditionalFormatting sqref="BD40:BE40">
    <cfRule type="cellIs" dxfId="3811" priority="1186" operator="equal">
      <formula>3</formula>
    </cfRule>
  </conditionalFormatting>
  <conditionalFormatting sqref="BF40:BG40">
    <cfRule type="cellIs" dxfId="3810" priority="1185" operator="equal">
      <formula>3</formula>
    </cfRule>
  </conditionalFormatting>
  <conditionalFormatting sqref="BH40:BI40">
    <cfRule type="cellIs" dxfId="3809" priority="1184" operator="equal">
      <formula>3</formula>
    </cfRule>
  </conditionalFormatting>
  <conditionalFormatting sqref="BJ40:BK40">
    <cfRule type="cellIs" dxfId="3808" priority="1183" operator="equal">
      <formula>3</formula>
    </cfRule>
  </conditionalFormatting>
  <conditionalFormatting sqref="BL40:BM40">
    <cfRule type="cellIs" dxfId="3807" priority="1182" operator="equal">
      <formula>3</formula>
    </cfRule>
  </conditionalFormatting>
  <conditionalFormatting sqref="BN40:BO40">
    <cfRule type="cellIs" dxfId="3806" priority="1181" operator="equal">
      <formula>3</formula>
    </cfRule>
  </conditionalFormatting>
  <conditionalFormatting sqref="BP40:BQ40">
    <cfRule type="cellIs" dxfId="3805" priority="1180" operator="equal">
      <formula>3</formula>
    </cfRule>
  </conditionalFormatting>
  <conditionalFormatting sqref="BR40:BS40">
    <cfRule type="cellIs" dxfId="3804" priority="1179" operator="equal">
      <formula>3</formula>
    </cfRule>
  </conditionalFormatting>
  <conditionalFormatting sqref="BT40:BU40">
    <cfRule type="cellIs" dxfId="3803" priority="1178" operator="equal">
      <formula>3</formula>
    </cfRule>
  </conditionalFormatting>
  <conditionalFormatting sqref="R42:S42">
    <cfRule type="cellIs" dxfId="3802" priority="1177" operator="equal">
      <formula>3</formula>
    </cfRule>
  </conditionalFormatting>
  <conditionalFormatting sqref="T42:U42">
    <cfRule type="cellIs" dxfId="3801" priority="1176" operator="equal">
      <formula>3</formula>
    </cfRule>
  </conditionalFormatting>
  <conditionalFormatting sqref="V42:W42">
    <cfRule type="cellIs" dxfId="3800" priority="1175" operator="equal">
      <formula>3</formula>
    </cfRule>
  </conditionalFormatting>
  <conditionalFormatting sqref="X42:Y42">
    <cfRule type="cellIs" dxfId="3799" priority="1174" operator="equal">
      <formula>3</formula>
    </cfRule>
  </conditionalFormatting>
  <conditionalFormatting sqref="Z42:AA42">
    <cfRule type="cellIs" dxfId="3798" priority="1173" operator="equal">
      <formula>3</formula>
    </cfRule>
  </conditionalFormatting>
  <conditionalFormatting sqref="AB42:AC42">
    <cfRule type="cellIs" dxfId="3797" priority="1172" operator="equal">
      <formula>3</formula>
    </cfRule>
  </conditionalFormatting>
  <conditionalFormatting sqref="AD42:AE42">
    <cfRule type="cellIs" dxfId="3796" priority="1171" operator="equal">
      <formula>3</formula>
    </cfRule>
  </conditionalFormatting>
  <conditionalFormatting sqref="AF42:AG42">
    <cfRule type="cellIs" dxfId="3795" priority="1170" operator="equal">
      <formula>3</formula>
    </cfRule>
  </conditionalFormatting>
  <conditionalFormatting sqref="AH42:AI42">
    <cfRule type="cellIs" dxfId="3794" priority="1169" operator="equal">
      <formula>3</formula>
    </cfRule>
  </conditionalFormatting>
  <conditionalFormatting sqref="AJ42:AK42">
    <cfRule type="cellIs" dxfId="3793" priority="1168" operator="equal">
      <formula>3</formula>
    </cfRule>
  </conditionalFormatting>
  <conditionalFormatting sqref="AL42:AM42">
    <cfRule type="cellIs" dxfId="3792" priority="1167" operator="equal">
      <formula>3</formula>
    </cfRule>
  </conditionalFormatting>
  <conditionalFormatting sqref="AN42:AO42">
    <cfRule type="cellIs" dxfId="3791" priority="1166" operator="equal">
      <formula>3</formula>
    </cfRule>
  </conditionalFormatting>
  <conditionalFormatting sqref="AP42:AQ42">
    <cfRule type="cellIs" dxfId="3790" priority="1165" operator="equal">
      <formula>3</formula>
    </cfRule>
  </conditionalFormatting>
  <conditionalFormatting sqref="AR42:AS42">
    <cfRule type="cellIs" dxfId="3789" priority="1164" operator="equal">
      <formula>3</formula>
    </cfRule>
  </conditionalFormatting>
  <conditionalFormatting sqref="AT42:AU42">
    <cfRule type="cellIs" dxfId="3788" priority="1163" operator="equal">
      <formula>3</formula>
    </cfRule>
  </conditionalFormatting>
  <conditionalFormatting sqref="AV42:AW42">
    <cfRule type="cellIs" dxfId="3787" priority="1162" operator="equal">
      <formula>3</formula>
    </cfRule>
  </conditionalFormatting>
  <conditionalFormatting sqref="AX42:AY42">
    <cfRule type="cellIs" dxfId="3786" priority="1161" operator="equal">
      <formula>3</formula>
    </cfRule>
  </conditionalFormatting>
  <conditionalFormatting sqref="AZ42:BA42">
    <cfRule type="cellIs" dxfId="3785" priority="1160" operator="equal">
      <formula>3</formula>
    </cfRule>
  </conditionalFormatting>
  <conditionalFormatting sqref="BD42:BE42">
    <cfRule type="cellIs" dxfId="3784" priority="1159" operator="equal">
      <formula>3</formula>
    </cfRule>
  </conditionalFormatting>
  <conditionalFormatting sqref="BF42:BG42">
    <cfRule type="cellIs" dxfId="3783" priority="1158" operator="equal">
      <formula>3</formula>
    </cfRule>
  </conditionalFormatting>
  <conditionalFormatting sqref="BH42:BI42">
    <cfRule type="cellIs" dxfId="3782" priority="1157" operator="equal">
      <formula>3</formula>
    </cfRule>
  </conditionalFormatting>
  <conditionalFormatting sqref="BJ42:BK42">
    <cfRule type="cellIs" dxfId="3781" priority="1156" operator="equal">
      <formula>3</formula>
    </cfRule>
  </conditionalFormatting>
  <conditionalFormatting sqref="BL42:BM42">
    <cfRule type="cellIs" dxfId="3780" priority="1155" operator="equal">
      <formula>3</formula>
    </cfRule>
  </conditionalFormatting>
  <conditionalFormatting sqref="BN42:BO42">
    <cfRule type="cellIs" dxfId="3779" priority="1154" operator="equal">
      <formula>3</formula>
    </cfRule>
  </conditionalFormatting>
  <conditionalFormatting sqref="BP42:BQ42">
    <cfRule type="cellIs" dxfId="3778" priority="1153" operator="equal">
      <formula>3</formula>
    </cfRule>
  </conditionalFormatting>
  <conditionalFormatting sqref="BR42:BS42">
    <cfRule type="cellIs" dxfId="3777" priority="1152" operator="equal">
      <formula>3</formula>
    </cfRule>
  </conditionalFormatting>
  <conditionalFormatting sqref="BT42:BU42">
    <cfRule type="cellIs" dxfId="3776" priority="1151" operator="equal">
      <formula>3</formula>
    </cfRule>
  </conditionalFormatting>
  <conditionalFormatting sqref="R44:S44">
    <cfRule type="cellIs" dxfId="3775" priority="1150" operator="equal">
      <formula>3</formula>
    </cfRule>
  </conditionalFormatting>
  <conditionalFormatting sqref="T44:U44">
    <cfRule type="cellIs" dxfId="3774" priority="1149" operator="equal">
      <formula>3</formula>
    </cfRule>
  </conditionalFormatting>
  <conditionalFormatting sqref="V44:W44">
    <cfRule type="cellIs" dxfId="3773" priority="1148" operator="equal">
      <formula>3</formula>
    </cfRule>
  </conditionalFormatting>
  <conditionalFormatting sqref="X44:Y44">
    <cfRule type="cellIs" dxfId="3772" priority="1147" operator="equal">
      <formula>3</formula>
    </cfRule>
  </conditionalFormatting>
  <conditionalFormatting sqref="Z44:AA44">
    <cfRule type="cellIs" dxfId="3771" priority="1146" operator="equal">
      <formula>3</formula>
    </cfRule>
  </conditionalFormatting>
  <conditionalFormatting sqref="AB44:AC44">
    <cfRule type="cellIs" dxfId="3770" priority="1145" operator="equal">
      <formula>3</formula>
    </cfRule>
  </conditionalFormatting>
  <conditionalFormatting sqref="AD44:AE44">
    <cfRule type="cellIs" dxfId="3769" priority="1144" operator="equal">
      <formula>3</formula>
    </cfRule>
  </conditionalFormatting>
  <conditionalFormatting sqref="AF44:AG44">
    <cfRule type="cellIs" dxfId="3768" priority="1143" operator="equal">
      <formula>3</formula>
    </cfRule>
  </conditionalFormatting>
  <conditionalFormatting sqref="AH44:AI44">
    <cfRule type="cellIs" dxfId="3767" priority="1142" operator="equal">
      <formula>3</formula>
    </cfRule>
  </conditionalFormatting>
  <conditionalFormatting sqref="AJ44:AK44">
    <cfRule type="cellIs" dxfId="3766" priority="1141" operator="equal">
      <formula>3</formula>
    </cfRule>
  </conditionalFormatting>
  <conditionalFormatting sqref="AL44:AM44">
    <cfRule type="cellIs" dxfId="3765" priority="1140" operator="equal">
      <formula>3</formula>
    </cfRule>
  </conditionalFormatting>
  <conditionalFormatting sqref="AN44:AO44">
    <cfRule type="cellIs" dxfId="3764" priority="1139" operator="equal">
      <formula>3</formula>
    </cfRule>
  </conditionalFormatting>
  <conditionalFormatting sqref="AP44:AQ44">
    <cfRule type="cellIs" dxfId="3763" priority="1138" operator="equal">
      <formula>3</formula>
    </cfRule>
  </conditionalFormatting>
  <conditionalFormatting sqref="AR44:AS44">
    <cfRule type="cellIs" dxfId="3762" priority="1137" operator="equal">
      <formula>3</formula>
    </cfRule>
  </conditionalFormatting>
  <conditionalFormatting sqref="AT44:AU44">
    <cfRule type="cellIs" dxfId="3761" priority="1136" operator="equal">
      <formula>3</formula>
    </cfRule>
  </conditionalFormatting>
  <conditionalFormatting sqref="AV44:AW44">
    <cfRule type="cellIs" dxfId="3760" priority="1135" operator="equal">
      <formula>3</formula>
    </cfRule>
  </conditionalFormatting>
  <conditionalFormatting sqref="AX44:AY44">
    <cfRule type="cellIs" dxfId="3759" priority="1134" operator="equal">
      <formula>3</formula>
    </cfRule>
  </conditionalFormatting>
  <conditionalFormatting sqref="AZ44:BA44">
    <cfRule type="cellIs" dxfId="3758" priority="1133" operator="equal">
      <formula>3</formula>
    </cfRule>
  </conditionalFormatting>
  <conditionalFormatting sqref="BB44:BC44">
    <cfRule type="cellIs" dxfId="3757" priority="1132" operator="equal">
      <formula>3</formula>
    </cfRule>
  </conditionalFormatting>
  <conditionalFormatting sqref="BF44:BG44">
    <cfRule type="cellIs" dxfId="3756" priority="1131" operator="equal">
      <formula>3</formula>
    </cfRule>
  </conditionalFormatting>
  <conditionalFormatting sqref="BH44:BI44">
    <cfRule type="cellIs" dxfId="3755" priority="1130" operator="equal">
      <formula>3</formula>
    </cfRule>
  </conditionalFormatting>
  <conditionalFormatting sqref="BJ44:BK44">
    <cfRule type="cellIs" dxfId="3754" priority="1129" operator="equal">
      <formula>3</formula>
    </cfRule>
  </conditionalFormatting>
  <conditionalFormatting sqref="BL44:BM44">
    <cfRule type="cellIs" dxfId="3753" priority="1128" operator="equal">
      <formula>3</formula>
    </cfRule>
  </conditionalFormatting>
  <conditionalFormatting sqref="BN44:BO44">
    <cfRule type="cellIs" dxfId="3752" priority="1127" operator="equal">
      <formula>3</formula>
    </cfRule>
  </conditionalFormatting>
  <conditionalFormatting sqref="BP44:BQ44">
    <cfRule type="cellIs" dxfId="3751" priority="1126" operator="equal">
      <formula>3</formula>
    </cfRule>
  </conditionalFormatting>
  <conditionalFormatting sqref="BR44:BS44">
    <cfRule type="cellIs" dxfId="3750" priority="1125" operator="equal">
      <formula>3</formula>
    </cfRule>
  </conditionalFormatting>
  <conditionalFormatting sqref="BT44:BU44">
    <cfRule type="cellIs" dxfId="3749" priority="1124" operator="equal">
      <formula>3</formula>
    </cfRule>
  </conditionalFormatting>
  <conditionalFormatting sqref="R46:S46">
    <cfRule type="cellIs" dxfId="3748" priority="1123" operator="equal">
      <formula>3</formula>
    </cfRule>
  </conditionalFormatting>
  <conditionalFormatting sqref="T46:U46">
    <cfRule type="cellIs" dxfId="3747" priority="1122" operator="equal">
      <formula>3</formula>
    </cfRule>
  </conditionalFormatting>
  <conditionalFormatting sqref="V46:W46">
    <cfRule type="cellIs" dxfId="3746" priority="1121" operator="equal">
      <formula>3</formula>
    </cfRule>
  </conditionalFormatting>
  <conditionalFormatting sqref="X46:Y46">
    <cfRule type="cellIs" dxfId="3745" priority="1120" operator="equal">
      <formula>3</formula>
    </cfRule>
  </conditionalFormatting>
  <conditionalFormatting sqref="Z46:AA46">
    <cfRule type="cellIs" dxfId="3744" priority="1119" operator="equal">
      <formula>3</formula>
    </cfRule>
  </conditionalFormatting>
  <conditionalFormatting sqref="AB46:AC46">
    <cfRule type="cellIs" dxfId="3743" priority="1118" operator="equal">
      <formula>3</formula>
    </cfRule>
  </conditionalFormatting>
  <conditionalFormatting sqref="AD46:AE46">
    <cfRule type="cellIs" dxfId="3742" priority="1117" operator="equal">
      <formula>3</formula>
    </cfRule>
  </conditionalFormatting>
  <conditionalFormatting sqref="AF46:AG46">
    <cfRule type="cellIs" dxfId="3741" priority="1116" operator="equal">
      <formula>3</formula>
    </cfRule>
  </conditionalFormatting>
  <conditionalFormatting sqref="AH46:AI46">
    <cfRule type="cellIs" dxfId="3740" priority="1115" operator="equal">
      <formula>3</formula>
    </cfRule>
  </conditionalFormatting>
  <conditionalFormatting sqref="AJ46:AK46">
    <cfRule type="cellIs" dxfId="3739" priority="1114" operator="equal">
      <formula>3</formula>
    </cfRule>
  </conditionalFormatting>
  <conditionalFormatting sqref="AL46:AM46">
    <cfRule type="cellIs" dxfId="3738" priority="1113" operator="equal">
      <formula>3</formula>
    </cfRule>
  </conditionalFormatting>
  <conditionalFormatting sqref="AN46:AO46">
    <cfRule type="cellIs" dxfId="3737" priority="1112" operator="equal">
      <formula>3</formula>
    </cfRule>
  </conditionalFormatting>
  <conditionalFormatting sqref="AP46:AQ46">
    <cfRule type="cellIs" dxfId="3736" priority="1111" operator="equal">
      <formula>3</formula>
    </cfRule>
  </conditionalFormatting>
  <conditionalFormatting sqref="AR46:AS46">
    <cfRule type="cellIs" dxfId="3735" priority="1110" operator="equal">
      <formula>3</formula>
    </cfRule>
  </conditionalFormatting>
  <conditionalFormatting sqref="AT46:AU46">
    <cfRule type="cellIs" dxfId="3734" priority="1109" operator="equal">
      <formula>3</formula>
    </cfRule>
  </conditionalFormatting>
  <conditionalFormatting sqref="AV46:AW46">
    <cfRule type="cellIs" dxfId="3733" priority="1108" operator="equal">
      <formula>3</formula>
    </cfRule>
  </conditionalFormatting>
  <conditionalFormatting sqref="AX46:AY46">
    <cfRule type="cellIs" dxfId="3732" priority="1107" operator="equal">
      <formula>3</formula>
    </cfRule>
  </conditionalFormatting>
  <conditionalFormatting sqref="AZ46:BA46">
    <cfRule type="cellIs" dxfId="3731" priority="1106" operator="equal">
      <formula>3</formula>
    </cfRule>
  </conditionalFormatting>
  <conditionalFormatting sqref="BB46:BC46">
    <cfRule type="cellIs" dxfId="3730" priority="1105" operator="equal">
      <formula>3</formula>
    </cfRule>
  </conditionalFormatting>
  <conditionalFormatting sqref="BD46:BE46">
    <cfRule type="cellIs" dxfId="3729" priority="1104" operator="equal">
      <formula>3</formula>
    </cfRule>
  </conditionalFormatting>
  <conditionalFormatting sqref="BH46:BI46">
    <cfRule type="cellIs" dxfId="3728" priority="1103" operator="equal">
      <formula>3</formula>
    </cfRule>
  </conditionalFormatting>
  <conditionalFormatting sqref="BJ46:BK46">
    <cfRule type="cellIs" dxfId="3727" priority="1102" operator="equal">
      <formula>3</formula>
    </cfRule>
  </conditionalFormatting>
  <conditionalFormatting sqref="BL46:BM46">
    <cfRule type="cellIs" dxfId="3726" priority="1101" operator="equal">
      <formula>3</formula>
    </cfRule>
  </conditionalFormatting>
  <conditionalFormatting sqref="BN46:BO46">
    <cfRule type="cellIs" dxfId="3725" priority="1100" operator="equal">
      <formula>3</formula>
    </cfRule>
  </conditionalFormatting>
  <conditionalFormatting sqref="BP46:BQ46">
    <cfRule type="cellIs" dxfId="3724" priority="1099" operator="equal">
      <formula>3</formula>
    </cfRule>
  </conditionalFormatting>
  <conditionalFormatting sqref="BR46:BS46">
    <cfRule type="cellIs" dxfId="3723" priority="1098" operator="equal">
      <formula>3</formula>
    </cfRule>
  </conditionalFormatting>
  <conditionalFormatting sqref="BT46:BU46">
    <cfRule type="cellIs" dxfId="3722" priority="1097" operator="equal">
      <formula>3</formula>
    </cfRule>
  </conditionalFormatting>
  <conditionalFormatting sqref="R48:S48">
    <cfRule type="cellIs" dxfId="3721" priority="1096" operator="equal">
      <formula>3</formula>
    </cfRule>
  </conditionalFormatting>
  <conditionalFormatting sqref="T48:U48">
    <cfRule type="cellIs" dxfId="3720" priority="1095" operator="equal">
      <formula>3</formula>
    </cfRule>
  </conditionalFormatting>
  <conditionalFormatting sqref="V48:W48">
    <cfRule type="cellIs" dxfId="3719" priority="1094" operator="equal">
      <formula>3</formula>
    </cfRule>
  </conditionalFormatting>
  <conditionalFormatting sqref="X48:Y48">
    <cfRule type="cellIs" dxfId="3718" priority="1093" operator="equal">
      <formula>3</formula>
    </cfRule>
  </conditionalFormatting>
  <conditionalFormatting sqref="Z48:AA48">
    <cfRule type="cellIs" dxfId="3717" priority="1092" operator="equal">
      <formula>3</formula>
    </cfRule>
  </conditionalFormatting>
  <conditionalFormatting sqref="AB48:AC48">
    <cfRule type="cellIs" dxfId="3716" priority="1091" operator="equal">
      <formula>3</formula>
    </cfRule>
  </conditionalFormatting>
  <conditionalFormatting sqref="AD48:AE48">
    <cfRule type="cellIs" dxfId="3715" priority="1090" operator="equal">
      <formula>3</formula>
    </cfRule>
  </conditionalFormatting>
  <conditionalFormatting sqref="AF48:AG48">
    <cfRule type="cellIs" dxfId="3714" priority="1089" operator="equal">
      <formula>3</formula>
    </cfRule>
  </conditionalFormatting>
  <conditionalFormatting sqref="AH48:AI48">
    <cfRule type="cellIs" dxfId="3713" priority="1088" operator="equal">
      <formula>3</formula>
    </cfRule>
  </conditionalFormatting>
  <conditionalFormatting sqref="AJ48:AK48">
    <cfRule type="cellIs" dxfId="3712" priority="1087" operator="equal">
      <formula>3</formula>
    </cfRule>
  </conditionalFormatting>
  <conditionalFormatting sqref="AL48:AM48">
    <cfRule type="cellIs" dxfId="3711" priority="1086" operator="equal">
      <formula>3</formula>
    </cfRule>
  </conditionalFormatting>
  <conditionalFormatting sqref="AN48:AO48">
    <cfRule type="cellIs" dxfId="3710" priority="1085" operator="equal">
      <formula>3</formula>
    </cfRule>
  </conditionalFormatting>
  <conditionalFormatting sqref="AP48:AQ48">
    <cfRule type="cellIs" dxfId="3709" priority="1084" operator="equal">
      <formula>3</formula>
    </cfRule>
  </conditionalFormatting>
  <conditionalFormatting sqref="AR48:AS48">
    <cfRule type="cellIs" dxfId="3708" priority="1083" operator="equal">
      <formula>3</formula>
    </cfRule>
  </conditionalFormatting>
  <conditionalFormatting sqref="AT48:AU48">
    <cfRule type="cellIs" dxfId="3707" priority="1082" operator="equal">
      <formula>3</formula>
    </cfRule>
  </conditionalFormatting>
  <conditionalFormatting sqref="AV48:AW48">
    <cfRule type="cellIs" dxfId="3706" priority="1081" operator="equal">
      <formula>3</formula>
    </cfRule>
  </conditionalFormatting>
  <conditionalFormatting sqref="AX48:AY48">
    <cfRule type="cellIs" dxfId="3705" priority="1080" operator="equal">
      <formula>3</formula>
    </cfRule>
  </conditionalFormatting>
  <conditionalFormatting sqref="AZ48:BA48">
    <cfRule type="cellIs" dxfId="3704" priority="1079" operator="equal">
      <formula>3</formula>
    </cfRule>
  </conditionalFormatting>
  <conditionalFormatting sqref="BB48:BC48">
    <cfRule type="cellIs" dxfId="3703" priority="1078" operator="equal">
      <formula>3</formula>
    </cfRule>
  </conditionalFormatting>
  <conditionalFormatting sqref="BD48:BE48">
    <cfRule type="cellIs" dxfId="3702" priority="1077" operator="equal">
      <formula>3</formula>
    </cfRule>
  </conditionalFormatting>
  <conditionalFormatting sqref="BF48:BG48">
    <cfRule type="cellIs" dxfId="3701" priority="1076" operator="equal">
      <formula>3</formula>
    </cfRule>
  </conditionalFormatting>
  <conditionalFormatting sqref="BJ48:BK48">
    <cfRule type="cellIs" dxfId="3700" priority="1075" operator="equal">
      <formula>3</formula>
    </cfRule>
  </conditionalFormatting>
  <conditionalFormatting sqref="BL48:BM48">
    <cfRule type="cellIs" dxfId="3699" priority="1074" operator="equal">
      <formula>3</formula>
    </cfRule>
  </conditionalFormatting>
  <conditionalFormatting sqref="BN48:BO48">
    <cfRule type="cellIs" dxfId="3698" priority="1073" operator="equal">
      <formula>3</formula>
    </cfRule>
  </conditionalFormatting>
  <conditionalFormatting sqref="BP48:BQ48">
    <cfRule type="cellIs" dxfId="3697" priority="1072" operator="equal">
      <formula>3</formula>
    </cfRule>
  </conditionalFormatting>
  <conditionalFormatting sqref="BR48:BS48">
    <cfRule type="cellIs" dxfId="3696" priority="1071" operator="equal">
      <formula>3</formula>
    </cfRule>
  </conditionalFormatting>
  <conditionalFormatting sqref="BT48:BU48">
    <cfRule type="cellIs" dxfId="3695" priority="1070" operator="equal">
      <formula>3</formula>
    </cfRule>
  </conditionalFormatting>
  <conditionalFormatting sqref="R50:S50">
    <cfRule type="cellIs" dxfId="3694" priority="1069" operator="equal">
      <formula>3</formula>
    </cfRule>
  </conditionalFormatting>
  <conditionalFormatting sqref="T50:U50">
    <cfRule type="cellIs" dxfId="3693" priority="1068" operator="equal">
      <formula>3</formula>
    </cfRule>
  </conditionalFormatting>
  <conditionalFormatting sqref="V50:W50">
    <cfRule type="cellIs" dxfId="3692" priority="1067" operator="equal">
      <formula>3</formula>
    </cfRule>
  </conditionalFormatting>
  <conditionalFormatting sqref="X50:Y50">
    <cfRule type="cellIs" dxfId="3691" priority="1066" operator="equal">
      <formula>3</formula>
    </cfRule>
  </conditionalFormatting>
  <conditionalFormatting sqref="Z50:AA50">
    <cfRule type="cellIs" dxfId="3690" priority="1065" operator="equal">
      <formula>3</formula>
    </cfRule>
  </conditionalFormatting>
  <conditionalFormatting sqref="AB50:AC50">
    <cfRule type="cellIs" dxfId="3689" priority="1064" operator="equal">
      <formula>3</formula>
    </cfRule>
  </conditionalFormatting>
  <conditionalFormatting sqref="AD50:AE50">
    <cfRule type="cellIs" dxfId="3688" priority="1063" operator="equal">
      <formula>3</formula>
    </cfRule>
  </conditionalFormatting>
  <conditionalFormatting sqref="AF50:AG50">
    <cfRule type="cellIs" dxfId="3687" priority="1062" operator="equal">
      <formula>3</formula>
    </cfRule>
  </conditionalFormatting>
  <conditionalFormatting sqref="AH50:AI50">
    <cfRule type="cellIs" dxfId="3686" priority="1061" operator="equal">
      <formula>3</formula>
    </cfRule>
  </conditionalFormatting>
  <conditionalFormatting sqref="AJ50:AK50">
    <cfRule type="cellIs" dxfId="3685" priority="1060" operator="equal">
      <formula>3</formula>
    </cfRule>
  </conditionalFormatting>
  <conditionalFormatting sqref="AL50:AM50">
    <cfRule type="cellIs" dxfId="3684" priority="1059" operator="equal">
      <formula>3</formula>
    </cfRule>
  </conditionalFormatting>
  <conditionalFormatting sqref="AN50:AO50">
    <cfRule type="cellIs" dxfId="3683" priority="1058" operator="equal">
      <formula>3</formula>
    </cfRule>
  </conditionalFormatting>
  <conditionalFormatting sqref="AP50:AQ50">
    <cfRule type="cellIs" dxfId="3682" priority="1057" operator="equal">
      <formula>3</formula>
    </cfRule>
  </conditionalFormatting>
  <conditionalFormatting sqref="AR50:AS50">
    <cfRule type="cellIs" dxfId="3681" priority="1056" operator="equal">
      <formula>3</formula>
    </cfRule>
  </conditionalFormatting>
  <conditionalFormatting sqref="AT50:AU50">
    <cfRule type="cellIs" dxfId="3680" priority="1055" operator="equal">
      <formula>3</formula>
    </cfRule>
  </conditionalFormatting>
  <conditionalFormatting sqref="AV50:AW50">
    <cfRule type="cellIs" dxfId="3679" priority="1054" operator="equal">
      <formula>3</formula>
    </cfRule>
  </conditionalFormatting>
  <conditionalFormatting sqref="AX50:AY50">
    <cfRule type="cellIs" dxfId="3678" priority="1053" operator="equal">
      <formula>3</formula>
    </cfRule>
  </conditionalFormatting>
  <conditionalFormatting sqref="AZ50:BA50">
    <cfRule type="cellIs" dxfId="3677" priority="1052" operator="equal">
      <formula>3</formula>
    </cfRule>
  </conditionalFormatting>
  <conditionalFormatting sqref="BB50:BC50">
    <cfRule type="cellIs" dxfId="3676" priority="1051" operator="equal">
      <formula>3</formula>
    </cfRule>
  </conditionalFormatting>
  <conditionalFormatting sqref="BD50:BE50">
    <cfRule type="cellIs" dxfId="3675" priority="1050" operator="equal">
      <formula>3</formula>
    </cfRule>
  </conditionalFormatting>
  <conditionalFormatting sqref="BF50:BG50">
    <cfRule type="cellIs" dxfId="3674" priority="1049" operator="equal">
      <formula>3</formula>
    </cfRule>
  </conditionalFormatting>
  <conditionalFormatting sqref="BH50:BI50">
    <cfRule type="cellIs" dxfId="3673" priority="1048" operator="equal">
      <formula>3</formula>
    </cfRule>
  </conditionalFormatting>
  <conditionalFormatting sqref="BL50:BM50">
    <cfRule type="cellIs" dxfId="3672" priority="1047" operator="equal">
      <formula>3</formula>
    </cfRule>
  </conditionalFormatting>
  <conditionalFormatting sqref="BN50:BO50">
    <cfRule type="cellIs" dxfId="3671" priority="1046" operator="equal">
      <formula>3</formula>
    </cfRule>
  </conditionalFormatting>
  <conditionalFormatting sqref="BP50:BQ50">
    <cfRule type="cellIs" dxfId="3670" priority="1045" operator="equal">
      <formula>3</formula>
    </cfRule>
  </conditionalFormatting>
  <conditionalFormatting sqref="BR50:BS50">
    <cfRule type="cellIs" dxfId="3669" priority="1044" operator="equal">
      <formula>3</formula>
    </cfRule>
  </conditionalFormatting>
  <conditionalFormatting sqref="BT50:BU50">
    <cfRule type="cellIs" dxfId="3668" priority="1043" operator="equal">
      <formula>3</formula>
    </cfRule>
  </conditionalFormatting>
  <conditionalFormatting sqref="R52:S52">
    <cfRule type="cellIs" dxfId="3667" priority="1042" operator="equal">
      <formula>3</formula>
    </cfRule>
  </conditionalFormatting>
  <conditionalFormatting sqref="T52:U52">
    <cfRule type="cellIs" dxfId="3666" priority="1041" operator="equal">
      <formula>3</formula>
    </cfRule>
  </conditionalFormatting>
  <conditionalFormatting sqref="V52:W52">
    <cfRule type="cellIs" dxfId="3665" priority="1040" operator="equal">
      <formula>3</formula>
    </cfRule>
  </conditionalFormatting>
  <conditionalFormatting sqref="X52:Y52">
    <cfRule type="cellIs" dxfId="3664" priority="1039" operator="equal">
      <formula>3</formula>
    </cfRule>
  </conditionalFormatting>
  <conditionalFormatting sqref="Z52:AA52">
    <cfRule type="cellIs" dxfId="3663" priority="1038" operator="equal">
      <formula>3</formula>
    </cfRule>
  </conditionalFormatting>
  <conditionalFormatting sqref="AB52:AC52">
    <cfRule type="cellIs" dxfId="3662" priority="1037" operator="equal">
      <formula>3</formula>
    </cfRule>
  </conditionalFormatting>
  <conditionalFormatting sqref="AD52:AE52">
    <cfRule type="cellIs" dxfId="3661" priority="1036" operator="equal">
      <formula>3</formula>
    </cfRule>
  </conditionalFormatting>
  <conditionalFormatting sqref="AF52:AG52">
    <cfRule type="cellIs" dxfId="3660" priority="1035" operator="equal">
      <formula>3</formula>
    </cfRule>
  </conditionalFormatting>
  <conditionalFormatting sqref="AH52:AI52">
    <cfRule type="cellIs" dxfId="3659" priority="1034" operator="equal">
      <formula>3</formula>
    </cfRule>
  </conditionalFormatting>
  <conditionalFormatting sqref="AJ52:AK52">
    <cfRule type="cellIs" dxfId="3658" priority="1033" operator="equal">
      <formula>3</formula>
    </cfRule>
  </conditionalFormatting>
  <conditionalFormatting sqref="AL52:AM52">
    <cfRule type="cellIs" dxfId="3657" priority="1032" operator="equal">
      <formula>3</formula>
    </cfRule>
  </conditionalFormatting>
  <conditionalFormatting sqref="AN52:AO52">
    <cfRule type="cellIs" dxfId="3656" priority="1031" operator="equal">
      <formula>3</formula>
    </cfRule>
  </conditionalFormatting>
  <conditionalFormatting sqref="AP52:AQ52">
    <cfRule type="cellIs" dxfId="3655" priority="1030" operator="equal">
      <formula>3</formula>
    </cfRule>
  </conditionalFormatting>
  <conditionalFormatting sqref="AR52:AS52">
    <cfRule type="cellIs" dxfId="3654" priority="1029" operator="equal">
      <formula>3</formula>
    </cfRule>
  </conditionalFormatting>
  <conditionalFormatting sqref="AT52:AU52">
    <cfRule type="cellIs" dxfId="3653" priority="1028" operator="equal">
      <formula>3</formula>
    </cfRule>
  </conditionalFormatting>
  <conditionalFormatting sqref="AV52:AW52">
    <cfRule type="cellIs" dxfId="3652" priority="1027" operator="equal">
      <formula>3</formula>
    </cfRule>
  </conditionalFormatting>
  <conditionalFormatting sqref="AX52:AY52">
    <cfRule type="cellIs" dxfId="3651" priority="1026" operator="equal">
      <formula>3</formula>
    </cfRule>
  </conditionalFormatting>
  <conditionalFormatting sqref="AZ52:BA52">
    <cfRule type="cellIs" dxfId="3650" priority="1025" operator="equal">
      <formula>3</formula>
    </cfRule>
  </conditionalFormatting>
  <conditionalFormatting sqref="BB52:BC52">
    <cfRule type="cellIs" dxfId="3649" priority="1024" operator="equal">
      <formula>3</formula>
    </cfRule>
  </conditionalFormatting>
  <conditionalFormatting sqref="BD52:BE52">
    <cfRule type="cellIs" dxfId="3648" priority="1023" operator="equal">
      <formula>3</formula>
    </cfRule>
  </conditionalFormatting>
  <conditionalFormatting sqref="BF52:BG52">
    <cfRule type="cellIs" dxfId="3647" priority="1022" operator="equal">
      <formula>3</formula>
    </cfRule>
  </conditionalFormatting>
  <conditionalFormatting sqref="BH52:BI52">
    <cfRule type="cellIs" dxfId="3646" priority="1021" operator="equal">
      <formula>3</formula>
    </cfRule>
  </conditionalFormatting>
  <conditionalFormatting sqref="BJ52:BK52">
    <cfRule type="cellIs" dxfId="3645" priority="1020" operator="equal">
      <formula>3</formula>
    </cfRule>
  </conditionalFormatting>
  <conditionalFormatting sqref="BN52:BO52">
    <cfRule type="cellIs" dxfId="3644" priority="1019" operator="equal">
      <formula>3</formula>
    </cfRule>
  </conditionalFormatting>
  <conditionalFormatting sqref="BP52:BQ52">
    <cfRule type="cellIs" dxfId="3643" priority="1018" operator="equal">
      <formula>3</formula>
    </cfRule>
  </conditionalFormatting>
  <conditionalFormatting sqref="BR52:BS52">
    <cfRule type="cellIs" dxfId="3642" priority="1017" operator="equal">
      <formula>3</formula>
    </cfRule>
  </conditionalFormatting>
  <conditionalFormatting sqref="BT52:BU52">
    <cfRule type="cellIs" dxfId="3641" priority="1016" operator="equal">
      <formula>3</formula>
    </cfRule>
  </conditionalFormatting>
  <conditionalFormatting sqref="R54:S54">
    <cfRule type="cellIs" dxfId="3640" priority="1015" operator="equal">
      <formula>3</formula>
    </cfRule>
  </conditionalFormatting>
  <conditionalFormatting sqref="T54:U54">
    <cfRule type="cellIs" dxfId="3639" priority="1014" operator="equal">
      <formula>3</formula>
    </cfRule>
  </conditionalFormatting>
  <conditionalFormatting sqref="V54:W54">
    <cfRule type="cellIs" dxfId="3638" priority="1013" operator="equal">
      <formula>3</formula>
    </cfRule>
  </conditionalFormatting>
  <conditionalFormatting sqref="X54:Y54">
    <cfRule type="cellIs" dxfId="3637" priority="1012" operator="equal">
      <formula>3</formula>
    </cfRule>
  </conditionalFormatting>
  <conditionalFormatting sqref="Z54:AA54">
    <cfRule type="cellIs" dxfId="3636" priority="1011" operator="equal">
      <formula>3</formula>
    </cfRule>
  </conditionalFormatting>
  <conditionalFormatting sqref="AB54:AC54">
    <cfRule type="cellIs" dxfId="3635" priority="1010" operator="equal">
      <formula>3</formula>
    </cfRule>
  </conditionalFormatting>
  <conditionalFormatting sqref="AD54:AE54">
    <cfRule type="cellIs" dxfId="3634" priority="1009" operator="equal">
      <formula>3</formula>
    </cfRule>
  </conditionalFormatting>
  <conditionalFormatting sqref="AF54:AG54">
    <cfRule type="cellIs" dxfId="3633" priority="1008" operator="equal">
      <formula>3</formula>
    </cfRule>
  </conditionalFormatting>
  <conditionalFormatting sqref="AH54:AI54">
    <cfRule type="cellIs" dxfId="3632" priority="1007" operator="equal">
      <formula>3</formula>
    </cfRule>
  </conditionalFormatting>
  <conditionalFormatting sqref="AJ54:AK54">
    <cfRule type="cellIs" dxfId="3631" priority="1006" operator="equal">
      <formula>3</formula>
    </cfRule>
  </conditionalFormatting>
  <conditionalFormatting sqref="AL54:AM54">
    <cfRule type="cellIs" dxfId="3630" priority="1005" operator="equal">
      <formula>3</formula>
    </cfRule>
  </conditionalFormatting>
  <conditionalFormatting sqref="AN54:AO54">
    <cfRule type="cellIs" dxfId="3629" priority="1004" operator="equal">
      <formula>3</formula>
    </cfRule>
  </conditionalFormatting>
  <conditionalFormatting sqref="AP54:AQ54">
    <cfRule type="cellIs" dxfId="3628" priority="1003" operator="equal">
      <formula>3</formula>
    </cfRule>
  </conditionalFormatting>
  <conditionalFormatting sqref="AR54:AS54">
    <cfRule type="cellIs" dxfId="3627" priority="1002" operator="equal">
      <formula>3</formula>
    </cfRule>
  </conditionalFormatting>
  <conditionalFormatting sqref="AT54:AU54">
    <cfRule type="cellIs" dxfId="3626" priority="1001" operator="equal">
      <formula>3</formula>
    </cfRule>
  </conditionalFormatting>
  <conditionalFormatting sqref="AV54:AW54">
    <cfRule type="cellIs" dxfId="3625" priority="1000" operator="equal">
      <formula>3</formula>
    </cfRule>
  </conditionalFormatting>
  <conditionalFormatting sqref="AX54:AY54">
    <cfRule type="cellIs" dxfId="3624" priority="999" operator="equal">
      <formula>3</formula>
    </cfRule>
  </conditionalFormatting>
  <conditionalFormatting sqref="AZ54:BA54">
    <cfRule type="cellIs" dxfId="3623" priority="998" operator="equal">
      <formula>3</formula>
    </cfRule>
  </conditionalFormatting>
  <conditionalFormatting sqref="BB54:BC54">
    <cfRule type="cellIs" dxfId="3622" priority="997" operator="equal">
      <formula>3</formula>
    </cfRule>
  </conditionalFormatting>
  <conditionalFormatting sqref="BD54:BE54">
    <cfRule type="cellIs" dxfId="3621" priority="996" operator="equal">
      <formula>3</formula>
    </cfRule>
  </conditionalFormatting>
  <conditionalFormatting sqref="BF54:BG54">
    <cfRule type="cellIs" dxfId="3620" priority="995" operator="equal">
      <formula>3</formula>
    </cfRule>
  </conditionalFormatting>
  <conditionalFormatting sqref="BH54:BI54">
    <cfRule type="cellIs" dxfId="3619" priority="994" operator="equal">
      <formula>3</formula>
    </cfRule>
  </conditionalFormatting>
  <conditionalFormatting sqref="BJ54:BK54">
    <cfRule type="cellIs" dxfId="3618" priority="993" operator="equal">
      <formula>3</formula>
    </cfRule>
  </conditionalFormatting>
  <conditionalFormatting sqref="BL54:BM54">
    <cfRule type="cellIs" dxfId="3617" priority="992" operator="equal">
      <formula>3</formula>
    </cfRule>
  </conditionalFormatting>
  <conditionalFormatting sqref="BP54:BQ54">
    <cfRule type="cellIs" dxfId="3616" priority="991" operator="equal">
      <formula>3</formula>
    </cfRule>
  </conditionalFormatting>
  <conditionalFormatting sqref="BR54:BS54">
    <cfRule type="cellIs" dxfId="3615" priority="990" operator="equal">
      <formula>3</formula>
    </cfRule>
  </conditionalFormatting>
  <conditionalFormatting sqref="BT54:BU54">
    <cfRule type="cellIs" dxfId="3614" priority="989" operator="equal">
      <formula>3</formula>
    </cfRule>
  </conditionalFormatting>
  <conditionalFormatting sqref="R56:S56">
    <cfRule type="cellIs" dxfId="3613" priority="988" operator="equal">
      <formula>3</formula>
    </cfRule>
  </conditionalFormatting>
  <conditionalFormatting sqref="T56:U56">
    <cfRule type="cellIs" dxfId="3612" priority="987" operator="equal">
      <formula>3</formula>
    </cfRule>
  </conditionalFormatting>
  <conditionalFormatting sqref="V56:W56">
    <cfRule type="cellIs" dxfId="3611" priority="986" operator="equal">
      <formula>3</formula>
    </cfRule>
  </conditionalFormatting>
  <conditionalFormatting sqref="X56:Y56">
    <cfRule type="cellIs" dxfId="3610" priority="985" operator="equal">
      <formula>3</formula>
    </cfRule>
  </conditionalFormatting>
  <conditionalFormatting sqref="Z56:AA56">
    <cfRule type="cellIs" dxfId="3609" priority="984" operator="equal">
      <formula>3</formula>
    </cfRule>
  </conditionalFormatting>
  <conditionalFormatting sqref="AB56:AC56">
    <cfRule type="cellIs" dxfId="3608" priority="983" operator="equal">
      <formula>3</formula>
    </cfRule>
  </conditionalFormatting>
  <conditionalFormatting sqref="AD56:AE56">
    <cfRule type="cellIs" dxfId="3607" priority="982" operator="equal">
      <formula>3</formula>
    </cfRule>
  </conditionalFormatting>
  <conditionalFormatting sqref="AF56:AG56">
    <cfRule type="cellIs" dxfId="3606" priority="981" operator="equal">
      <formula>3</formula>
    </cfRule>
  </conditionalFormatting>
  <conditionalFormatting sqref="AH56:AI56">
    <cfRule type="cellIs" dxfId="3605" priority="980" operator="equal">
      <formula>3</formula>
    </cfRule>
  </conditionalFormatting>
  <conditionalFormatting sqref="AJ56:AK56">
    <cfRule type="cellIs" dxfId="3604" priority="979" operator="equal">
      <formula>3</formula>
    </cfRule>
  </conditionalFormatting>
  <conditionalFormatting sqref="AL56:AM56">
    <cfRule type="cellIs" dxfId="3603" priority="978" operator="equal">
      <formula>3</formula>
    </cfRule>
  </conditionalFormatting>
  <conditionalFormatting sqref="AN56:AO56">
    <cfRule type="cellIs" dxfId="3602" priority="977" operator="equal">
      <formula>3</formula>
    </cfRule>
  </conditionalFormatting>
  <conditionalFormatting sqref="AP56:AQ56">
    <cfRule type="cellIs" dxfId="3601" priority="976" operator="equal">
      <formula>3</formula>
    </cfRule>
  </conditionalFormatting>
  <conditionalFormatting sqref="AR56:AS56">
    <cfRule type="cellIs" dxfId="3600" priority="975" operator="equal">
      <formula>3</formula>
    </cfRule>
  </conditionalFormatting>
  <conditionalFormatting sqref="AT56:AU56">
    <cfRule type="cellIs" dxfId="3599" priority="974" operator="equal">
      <formula>3</formula>
    </cfRule>
  </conditionalFormatting>
  <conditionalFormatting sqref="AV56:AW56">
    <cfRule type="cellIs" dxfId="3598" priority="973" operator="equal">
      <formula>3</formula>
    </cfRule>
  </conditionalFormatting>
  <conditionalFormatting sqref="AX56:AY56">
    <cfRule type="cellIs" dxfId="3597" priority="972" operator="equal">
      <formula>3</formula>
    </cfRule>
  </conditionalFormatting>
  <conditionalFormatting sqref="AZ56:BA56">
    <cfRule type="cellIs" dxfId="3596" priority="971" operator="equal">
      <formula>3</formula>
    </cfRule>
  </conditionalFormatting>
  <conditionalFormatting sqref="BB56:BC56">
    <cfRule type="cellIs" dxfId="3595" priority="970" operator="equal">
      <formula>3</formula>
    </cfRule>
  </conditionalFormatting>
  <conditionalFormatting sqref="BD56:BE56">
    <cfRule type="cellIs" dxfId="3594" priority="969" operator="equal">
      <formula>3</formula>
    </cfRule>
  </conditionalFormatting>
  <conditionalFormatting sqref="BF56:BG56">
    <cfRule type="cellIs" dxfId="3593" priority="968" operator="equal">
      <formula>3</formula>
    </cfRule>
  </conditionalFormatting>
  <conditionalFormatting sqref="BH56:BI56">
    <cfRule type="cellIs" dxfId="3592" priority="967" operator="equal">
      <formula>3</formula>
    </cfRule>
  </conditionalFormatting>
  <conditionalFormatting sqref="BJ56:BK56">
    <cfRule type="cellIs" dxfId="3591" priority="966" operator="equal">
      <formula>3</formula>
    </cfRule>
  </conditionalFormatting>
  <conditionalFormatting sqref="BL56:BM56">
    <cfRule type="cellIs" dxfId="3590" priority="965" operator="equal">
      <formula>3</formula>
    </cfRule>
  </conditionalFormatting>
  <conditionalFormatting sqref="BN56:BO56">
    <cfRule type="cellIs" dxfId="3589" priority="964" operator="equal">
      <formula>3</formula>
    </cfRule>
  </conditionalFormatting>
  <conditionalFormatting sqref="BR56:BS56">
    <cfRule type="cellIs" dxfId="3588" priority="963" operator="equal">
      <formula>3</formula>
    </cfRule>
  </conditionalFormatting>
  <conditionalFormatting sqref="BT56:BU56">
    <cfRule type="cellIs" dxfId="3587" priority="962" operator="equal">
      <formula>3</formula>
    </cfRule>
  </conditionalFormatting>
  <conditionalFormatting sqref="R58:S58">
    <cfRule type="cellIs" dxfId="3586" priority="961" operator="equal">
      <formula>3</formula>
    </cfRule>
  </conditionalFormatting>
  <conditionalFormatting sqref="T58:U58">
    <cfRule type="cellIs" dxfId="3585" priority="960" operator="equal">
      <formula>3</formula>
    </cfRule>
  </conditionalFormatting>
  <conditionalFormatting sqref="V58:W58">
    <cfRule type="cellIs" dxfId="3584" priority="959" operator="equal">
      <formula>3</formula>
    </cfRule>
  </conditionalFormatting>
  <conditionalFormatting sqref="X58:Y58">
    <cfRule type="cellIs" dxfId="3583" priority="958" operator="equal">
      <formula>3</formula>
    </cfRule>
  </conditionalFormatting>
  <conditionalFormatting sqref="Z58:AA58">
    <cfRule type="cellIs" dxfId="3582" priority="957" operator="equal">
      <formula>3</formula>
    </cfRule>
  </conditionalFormatting>
  <conditionalFormatting sqref="AB58:AC58">
    <cfRule type="cellIs" dxfId="3581" priority="956" operator="equal">
      <formula>3</formula>
    </cfRule>
  </conditionalFormatting>
  <conditionalFormatting sqref="AD58:AE58">
    <cfRule type="cellIs" dxfId="3580" priority="955" operator="equal">
      <formula>3</formula>
    </cfRule>
  </conditionalFormatting>
  <conditionalFormatting sqref="AF58:AG58">
    <cfRule type="cellIs" dxfId="3579" priority="954" operator="equal">
      <formula>3</formula>
    </cfRule>
  </conditionalFormatting>
  <conditionalFormatting sqref="AH58:AI58">
    <cfRule type="cellIs" dxfId="3578" priority="953" operator="equal">
      <formula>3</formula>
    </cfRule>
  </conditionalFormatting>
  <conditionalFormatting sqref="AJ58:AK58">
    <cfRule type="cellIs" dxfId="3577" priority="952" operator="equal">
      <formula>3</formula>
    </cfRule>
  </conditionalFormatting>
  <conditionalFormatting sqref="AL58:AM58">
    <cfRule type="cellIs" dxfId="3576" priority="951" operator="equal">
      <formula>3</formula>
    </cfRule>
  </conditionalFormatting>
  <conditionalFormatting sqref="AN58:AO58">
    <cfRule type="cellIs" dxfId="3575" priority="950" operator="equal">
      <formula>3</formula>
    </cfRule>
  </conditionalFormatting>
  <conditionalFormatting sqref="AP58:AQ58">
    <cfRule type="cellIs" dxfId="3574" priority="949" operator="equal">
      <formula>3</formula>
    </cfRule>
  </conditionalFormatting>
  <conditionalFormatting sqref="AR58:AS58">
    <cfRule type="cellIs" dxfId="3573" priority="948" operator="equal">
      <formula>3</formula>
    </cfRule>
  </conditionalFormatting>
  <conditionalFormatting sqref="AT58:AU58">
    <cfRule type="cellIs" dxfId="3572" priority="947" operator="equal">
      <formula>3</formula>
    </cfRule>
  </conditionalFormatting>
  <conditionalFormatting sqref="AV58:AW58">
    <cfRule type="cellIs" dxfId="3571" priority="946" operator="equal">
      <formula>3</formula>
    </cfRule>
  </conditionalFormatting>
  <conditionalFormatting sqref="AX58:AY58">
    <cfRule type="cellIs" dxfId="3570" priority="945" operator="equal">
      <formula>3</formula>
    </cfRule>
  </conditionalFormatting>
  <conditionalFormatting sqref="AZ58:BA58">
    <cfRule type="cellIs" dxfId="3569" priority="944" operator="equal">
      <formula>3</formula>
    </cfRule>
  </conditionalFormatting>
  <conditionalFormatting sqref="BB58:BC58">
    <cfRule type="cellIs" dxfId="3568" priority="943" operator="equal">
      <formula>3</formula>
    </cfRule>
  </conditionalFormatting>
  <conditionalFormatting sqref="BD58:BE58">
    <cfRule type="cellIs" dxfId="3567" priority="942" operator="equal">
      <formula>3</formula>
    </cfRule>
  </conditionalFormatting>
  <conditionalFormatting sqref="BF58:BG58">
    <cfRule type="cellIs" dxfId="3566" priority="941" operator="equal">
      <formula>3</formula>
    </cfRule>
  </conditionalFormatting>
  <conditionalFormatting sqref="BH58:BI58">
    <cfRule type="cellIs" dxfId="3565" priority="940" operator="equal">
      <formula>3</formula>
    </cfRule>
  </conditionalFormatting>
  <conditionalFormatting sqref="BJ58:BK58">
    <cfRule type="cellIs" dxfId="3564" priority="939" operator="equal">
      <formula>3</formula>
    </cfRule>
  </conditionalFormatting>
  <conditionalFormatting sqref="BL58:BM58">
    <cfRule type="cellIs" dxfId="3563" priority="938" operator="equal">
      <formula>3</formula>
    </cfRule>
  </conditionalFormatting>
  <conditionalFormatting sqref="BN58:BO58">
    <cfRule type="cellIs" dxfId="3562" priority="937" operator="equal">
      <formula>3</formula>
    </cfRule>
  </conditionalFormatting>
  <conditionalFormatting sqref="BP58:BQ58">
    <cfRule type="cellIs" dxfId="3561" priority="936" operator="equal">
      <formula>3</formula>
    </cfRule>
  </conditionalFormatting>
  <conditionalFormatting sqref="R60:S60">
    <cfRule type="cellIs" dxfId="3560" priority="935" operator="equal">
      <formula>3</formula>
    </cfRule>
  </conditionalFormatting>
  <conditionalFormatting sqref="BT58:BU58">
    <cfRule type="cellIs" dxfId="3559" priority="934" operator="equal">
      <formula>3</formula>
    </cfRule>
  </conditionalFormatting>
  <conditionalFormatting sqref="T60:U60">
    <cfRule type="cellIs" dxfId="3558" priority="933" operator="equal">
      <formula>3</formula>
    </cfRule>
  </conditionalFormatting>
  <conditionalFormatting sqref="V60:W60">
    <cfRule type="cellIs" dxfId="3557" priority="932" operator="equal">
      <formula>3</formula>
    </cfRule>
  </conditionalFormatting>
  <conditionalFormatting sqref="X60:Y60">
    <cfRule type="cellIs" dxfId="3556" priority="931" operator="equal">
      <formula>3</formula>
    </cfRule>
  </conditionalFormatting>
  <conditionalFormatting sqref="Z60:AA60">
    <cfRule type="cellIs" dxfId="3555" priority="930" operator="equal">
      <formula>3</formula>
    </cfRule>
  </conditionalFormatting>
  <conditionalFormatting sqref="AB60:AC60">
    <cfRule type="cellIs" dxfId="3554" priority="929" operator="equal">
      <formula>3</formula>
    </cfRule>
  </conditionalFormatting>
  <conditionalFormatting sqref="AD60:AE60">
    <cfRule type="cellIs" dxfId="3553" priority="928" operator="equal">
      <formula>3</formula>
    </cfRule>
  </conditionalFormatting>
  <conditionalFormatting sqref="AF60:AG60">
    <cfRule type="cellIs" dxfId="3552" priority="927" operator="equal">
      <formula>3</formula>
    </cfRule>
  </conditionalFormatting>
  <conditionalFormatting sqref="AH60:AI60">
    <cfRule type="cellIs" dxfId="3551" priority="926" operator="equal">
      <formula>3</formula>
    </cfRule>
  </conditionalFormatting>
  <conditionalFormatting sqref="AJ60:AK60">
    <cfRule type="cellIs" dxfId="3550" priority="925" operator="equal">
      <formula>3</formula>
    </cfRule>
  </conditionalFormatting>
  <conditionalFormatting sqref="AL60:AM60">
    <cfRule type="cellIs" dxfId="3549" priority="924" operator="equal">
      <formula>3</formula>
    </cfRule>
  </conditionalFormatting>
  <conditionalFormatting sqref="AN60:AO60">
    <cfRule type="cellIs" dxfId="3548" priority="923" operator="equal">
      <formula>3</formula>
    </cfRule>
  </conditionalFormatting>
  <conditionalFormatting sqref="AP60:AQ60">
    <cfRule type="cellIs" dxfId="3547" priority="922" operator="equal">
      <formula>3</formula>
    </cfRule>
  </conditionalFormatting>
  <conditionalFormatting sqref="AR60:AS60">
    <cfRule type="cellIs" dxfId="3546" priority="921" operator="equal">
      <formula>3</formula>
    </cfRule>
  </conditionalFormatting>
  <conditionalFormatting sqref="AT60:AU60">
    <cfRule type="cellIs" dxfId="3545" priority="920" operator="equal">
      <formula>3</formula>
    </cfRule>
  </conditionalFormatting>
  <conditionalFormatting sqref="AV60:AW60">
    <cfRule type="cellIs" dxfId="3544" priority="919" operator="equal">
      <formula>3</formula>
    </cfRule>
  </conditionalFormatting>
  <conditionalFormatting sqref="AX60:AY60">
    <cfRule type="cellIs" dxfId="3543" priority="918" operator="equal">
      <formula>3</formula>
    </cfRule>
  </conditionalFormatting>
  <conditionalFormatting sqref="AZ60:BA60">
    <cfRule type="cellIs" dxfId="3542" priority="917" operator="equal">
      <formula>3</formula>
    </cfRule>
  </conditionalFormatting>
  <conditionalFormatting sqref="BB60:BC60">
    <cfRule type="cellIs" dxfId="3541" priority="916" operator="equal">
      <formula>3</formula>
    </cfRule>
  </conditionalFormatting>
  <conditionalFormatting sqref="BD60:BE60">
    <cfRule type="cellIs" dxfId="3540" priority="915" operator="equal">
      <formula>3</formula>
    </cfRule>
  </conditionalFormatting>
  <conditionalFormatting sqref="BF60:BG60">
    <cfRule type="cellIs" dxfId="3539" priority="914" operator="equal">
      <formula>3</formula>
    </cfRule>
  </conditionalFormatting>
  <conditionalFormatting sqref="BH60:BI60">
    <cfRule type="cellIs" dxfId="3538" priority="913" operator="equal">
      <formula>3</formula>
    </cfRule>
  </conditionalFormatting>
  <conditionalFormatting sqref="BJ60:BK60">
    <cfRule type="cellIs" dxfId="3537" priority="912" operator="equal">
      <formula>3</formula>
    </cfRule>
  </conditionalFormatting>
  <conditionalFormatting sqref="BL60:BM60">
    <cfRule type="cellIs" dxfId="3536" priority="911" operator="equal">
      <formula>3</formula>
    </cfRule>
  </conditionalFormatting>
  <conditionalFormatting sqref="BN60:BO60">
    <cfRule type="cellIs" dxfId="3535" priority="910" operator="equal">
      <formula>3</formula>
    </cfRule>
  </conditionalFormatting>
  <conditionalFormatting sqref="BP60:BQ60">
    <cfRule type="cellIs" dxfId="3534" priority="909" operator="equal">
      <formula>3</formula>
    </cfRule>
  </conditionalFormatting>
  <conditionalFormatting sqref="D6:D61">
    <cfRule type="cellIs" dxfId="3533" priority="907" operator="notEqual">
      <formula>""</formula>
    </cfRule>
  </conditionalFormatting>
  <conditionalFormatting sqref="N6:N61">
    <cfRule type="cellIs" dxfId="3532" priority="906" operator="notEqual">
      <formula>""</formula>
    </cfRule>
  </conditionalFormatting>
  <conditionalFormatting sqref="G6:G33">
    <cfRule type="cellIs" dxfId="3531" priority="905" operator="notEqual">
      <formula>""</formula>
    </cfRule>
  </conditionalFormatting>
  <conditionalFormatting sqref="G34:G61">
    <cfRule type="cellIs" dxfId="3530" priority="904" operator="notEqual">
      <formula>""</formula>
    </cfRule>
  </conditionalFormatting>
  <conditionalFormatting sqref="BV6:BV61">
    <cfRule type="cellIs" dxfId="3529" priority="903" operator="notEqual">
      <formula>""</formula>
    </cfRule>
  </conditionalFormatting>
  <conditionalFormatting sqref="CB6:CC6">
    <cfRule type="cellIs" dxfId="3528" priority="902" operator="equal">
      <formula>3</formula>
    </cfRule>
  </conditionalFormatting>
  <conditionalFormatting sqref="CD6:CE6">
    <cfRule type="cellIs" dxfId="3527" priority="901" operator="equal">
      <formula>3</formula>
    </cfRule>
  </conditionalFormatting>
  <conditionalFormatting sqref="CF6:CG6">
    <cfRule type="cellIs" dxfId="3526" priority="900" operator="equal">
      <formula>3</formula>
    </cfRule>
  </conditionalFormatting>
  <conditionalFormatting sqref="CH6:CI6">
    <cfRule type="cellIs" dxfId="3525" priority="899" operator="equal">
      <formula>3</formula>
    </cfRule>
  </conditionalFormatting>
  <conditionalFormatting sqref="CJ6:CK6">
    <cfRule type="cellIs" dxfId="3524" priority="898" operator="equal">
      <formula>3</formula>
    </cfRule>
  </conditionalFormatting>
  <conditionalFormatting sqref="BZ8:CA8">
    <cfRule type="cellIs" dxfId="3523" priority="897" operator="equal">
      <formula>3</formula>
    </cfRule>
  </conditionalFormatting>
  <conditionalFormatting sqref="CD8:CE8">
    <cfRule type="cellIs" dxfId="3522" priority="896" operator="equal">
      <formula>3</formula>
    </cfRule>
  </conditionalFormatting>
  <conditionalFormatting sqref="CF8:CG8">
    <cfRule type="cellIs" dxfId="3521" priority="895" operator="equal">
      <formula>3</formula>
    </cfRule>
  </conditionalFormatting>
  <conditionalFormatting sqref="CH8:CI8">
    <cfRule type="cellIs" dxfId="3520" priority="894" operator="equal">
      <formula>3</formula>
    </cfRule>
  </conditionalFormatting>
  <conditionalFormatting sqref="CJ8:CK8">
    <cfRule type="cellIs" dxfId="3519" priority="893" operator="equal">
      <formula>3</formula>
    </cfRule>
  </conditionalFormatting>
  <conditionalFormatting sqref="BZ10:CA10">
    <cfRule type="cellIs" dxfId="3518" priority="892" operator="equal">
      <formula>3</formula>
    </cfRule>
  </conditionalFormatting>
  <conditionalFormatting sqref="BZ12:CA12">
    <cfRule type="cellIs" dxfId="3517" priority="891" operator="equal">
      <formula>3</formula>
    </cfRule>
  </conditionalFormatting>
  <conditionalFormatting sqref="BZ14:CA14">
    <cfRule type="cellIs" dxfId="3516" priority="890" operator="equal">
      <formula>3</formula>
    </cfRule>
  </conditionalFormatting>
  <conditionalFormatting sqref="BZ16:CA16">
    <cfRule type="cellIs" dxfId="3515" priority="889" operator="equal">
      <formula>3</formula>
    </cfRule>
  </conditionalFormatting>
  <conditionalFormatting sqref="CB10:CC10">
    <cfRule type="cellIs" dxfId="3514" priority="888" operator="equal">
      <formula>3</formula>
    </cfRule>
  </conditionalFormatting>
  <conditionalFormatting sqref="CF10:CG10">
    <cfRule type="cellIs" dxfId="3513" priority="887" operator="equal">
      <formula>3</formula>
    </cfRule>
  </conditionalFormatting>
  <conditionalFormatting sqref="CH10:CI10">
    <cfRule type="cellIs" dxfId="3512" priority="886" operator="equal">
      <formula>3</formula>
    </cfRule>
  </conditionalFormatting>
  <conditionalFormatting sqref="CB12:CC12">
    <cfRule type="cellIs" dxfId="3511" priority="885" operator="equal">
      <formula>3</formula>
    </cfRule>
  </conditionalFormatting>
  <conditionalFormatting sqref="CB14:CC14">
    <cfRule type="cellIs" dxfId="3510" priority="884" operator="equal">
      <formula>3</formula>
    </cfRule>
  </conditionalFormatting>
  <conditionalFormatting sqref="CD12:CE12">
    <cfRule type="cellIs" dxfId="3509" priority="883" operator="equal">
      <formula>3</formula>
    </cfRule>
  </conditionalFormatting>
  <conditionalFormatting sqref="CJ10:CK10">
    <cfRule type="cellIs" dxfId="3508" priority="882" operator="equal">
      <formula>3</formula>
    </cfRule>
  </conditionalFormatting>
  <conditionalFormatting sqref="CH12:CI12">
    <cfRule type="cellIs" dxfId="3507" priority="881" operator="equal">
      <formula>3</formula>
    </cfRule>
  </conditionalFormatting>
  <conditionalFormatting sqref="CJ12:CK12">
    <cfRule type="cellIs" dxfId="3506" priority="880" operator="equal">
      <formula>3</formula>
    </cfRule>
  </conditionalFormatting>
  <conditionalFormatting sqref="CD14:CE14">
    <cfRule type="cellIs" dxfId="3505" priority="879" operator="equal">
      <formula>3</formula>
    </cfRule>
  </conditionalFormatting>
  <conditionalFormatting sqref="CB16:CC16">
    <cfRule type="cellIs" dxfId="3504" priority="878" operator="equal">
      <formula>3</formula>
    </cfRule>
  </conditionalFormatting>
  <conditionalFormatting sqref="CD16:CE16">
    <cfRule type="cellIs" dxfId="3503" priority="877" operator="equal">
      <formula>3</formula>
    </cfRule>
  </conditionalFormatting>
  <conditionalFormatting sqref="CF14:CG14">
    <cfRule type="cellIs" dxfId="3502" priority="876" operator="equal">
      <formula>3</formula>
    </cfRule>
  </conditionalFormatting>
  <conditionalFormatting sqref="CJ14:CK14">
    <cfRule type="cellIs" dxfId="3501" priority="875" operator="equal">
      <formula>3</formula>
    </cfRule>
  </conditionalFormatting>
  <conditionalFormatting sqref="CH16:CI16">
    <cfRule type="cellIs" dxfId="3500" priority="874" operator="equal">
      <formula>3</formula>
    </cfRule>
  </conditionalFormatting>
  <conditionalFormatting sqref="CF16:CG16">
    <cfRule type="cellIs" dxfId="3499" priority="873" operator="equal">
      <formula>3</formula>
    </cfRule>
  </conditionalFormatting>
  <conditionalFormatting sqref="CB20:CC20">
    <cfRule type="cellIs" dxfId="3498" priority="872" operator="equal">
      <formula>3</formula>
    </cfRule>
  </conditionalFormatting>
  <conditionalFormatting sqref="CD20:CE20">
    <cfRule type="cellIs" dxfId="3497" priority="871" operator="equal">
      <formula>3</formula>
    </cfRule>
  </conditionalFormatting>
  <conditionalFormatting sqref="CF20:CG20">
    <cfRule type="cellIs" dxfId="3496" priority="870" operator="equal">
      <formula>3</formula>
    </cfRule>
  </conditionalFormatting>
  <conditionalFormatting sqref="CH20:CI20">
    <cfRule type="cellIs" dxfId="3495" priority="869" operator="equal">
      <formula>3</formula>
    </cfRule>
  </conditionalFormatting>
  <conditionalFormatting sqref="CJ20:CK20">
    <cfRule type="cellIs" dxfId="3494" priority="868" operator="equal">
      <formula>3</formula>
    </cfRule>
  </conditionalFormatting>
  <conditionalFormatting sqref="BZ22:CA22">
    <cfRule type="cellIs" dxfId="3493" priority="867" operator="equal">
      <formula>3</formula>
    </cfRule>
  </conditionalFormatting>
  <conditionalFormatting sqref="CD22:CE22">
    <cfRule type="cellIs" dxfId="3492" priority="866" operator="equal">
      <formula>3</formula>
    </cfRule>
  </conditionalFormatting>
  <conditionalFormatting sqref="CF22:CG22">
    <cfRule type="cellIs" dxfId="3491" priority="865" operator="equal">
      <formula>3</formula>
    </cfRule>
  </conditionalFormatting>
  <conditionalFormatting sqref="BZ24:CA24">
    <cfRule type="cellIs" dxfId="3490" priority="864" operator="equal">
      <formula>3</formula>
    </cfRule>
  </conditionalFormatting>
  <conditionalFormatting sqref="CB24:CC24">
    <cfRule type="cellIs" dxfId="3489" priority="863" operator="equal">
      <formula>3</formula>
    </cfRule>
  </conditionalFormatting>
  <conditionalFormatting sqref="CH22:CI22">
    <cfRule type="cellIs" dxfId="3488" priority="862" operator="equal">
      <formula>3</formula>
    </cfRule>
  </conditionalFormatting>
  <conditionalFormatting sqref="CJ22:CK22">
    <cfRule type="cellIs" dxfId="3487" priority="861" operator="equal">
      <formula>3</formula>
    </cfRule>
  </conditionalFormatting>
  <conditionalFormatting sqref="CF24:CG24">
    <cfRule type="cellIs" dxfId="3486" priority="860" operator="equal">
      <formula>3</formula>
    </cfRule>
  </conditionalFormatting>
  <conditionalFormatting sqref="CH24:CI24">
    <cfRule type="cellIs" dxfId="3485" priority="859" operator="equal">
      <formula>3</formula>
    </cfRule>
  </conditionalFormatting>
  <conditionalFormatting sqref="CJ24:CK24">
    <cfRule type="cellIs" dxfId="3484" priority="858" operator="equal">
      <formula>3</formula>
    </cfRule>
  </conditionalFormatting>
  <conditionalFormatting sqref="BZ26:CA26">
    <cfRule type="cellIs" dxfId="3483" priority="857" operator="equal">
      <formula>3</formula>
    </cfRule>
  </conditionalFormatting>
  <conditionalFormatting sqref="CB26:CC26">
    <cfRule type="cellIs" dxfId="3482" priority="856" operator="equal">
      <formula>3</formula>
    </cfRule>
  </conditionalFormatting>
  <conditionalFormatting sqref="CD26:CE26">
    <cfRule type="cellIs" dxfId="3481" priority="855" operator="equal">
      <formula>3</formula>
    </cfRule>
  </conditionalFormatting>
  <conditionalFormatting sqref="CH26:CI26">
    <cfRule type="cellIs" dxfId="3480" priority="854" operator="equal">
      <formula>3</formula>
    </cfRule>
  </conditionalFormatting>
  <conditionalFormatting sqref="BZ28:CA28">
    <cfRule type="cellIs" dxfId="3479" priority="853" operator="equal">
      <formula>3</formula>
    </cfRule>
  </conditionalFormatting>
  <conditionalFormatting sqref="CB28:CC28">
    <cfRule type="cellIs" dxfId="3478" priority="852" operator="equal">
      <formula>3</formula>
    </cfRule>
  </conditionalFormatting>
  <conditionalFormatting sqref="CD28:CE28">
    <cfRule type="cellIs" dxfId="3477" priority="851" operator="equal">
      <formula>3</formula>
    </cfRule>
  </conditionalFormatting>
  <conditionalFormatting sqref="CF28:CG28">
    <cfRule type="cellIs" dxfId="3476" priority="850" operator="equal">
      <formula>3</formula>
    </cfRule>
  </conditionalFormatting>
  <conditionalFormatting sqref="CJ26:CK26">
    <cfRule type="cellIs" dxfId="3475" priority="849" operator="equal">
      <formula>3</formula>
    </cfRule>
  </conditionalFormatting>
  <conditionalFormatting sqref="CJ28:CK28">
    <cfRule type="cellIs" dxfId="3474" priority="848" operator="equal">
      <formula>3</formula>
    </cfRule>
  </conditionalFormatting>
  <conditionalFormatting sqref="BZ30:CA30">
    <cfRule type="cellIs" dxfId="3473" priority="847" operator="equal">
      <formula>3</formula>
    </cfRule>
  </conditionalFormatting>
  <conditionalFormatting sqref="CB30:CC30">
    <cfRule type="cellIs" dxfId="3472" priority="846" operator="equal">
      <formula>3</formula>
    </cfRule>
  </conditionalFormatting>
  <conditionalFormatting sqref="CD30:CE30">
    <cfRule type="cellIs" dxfId="3471" priority="845" operator="equal">
      <formula>3</formula>
    </cfRule>
  </conditionalFormatting>
  <conditionalFormatting sqref="CF30:CG30">
    <cfRule type="cellIs" dxfId="3470" priority="844" operator="equal">
      <formula>3</formula>
    </cfRule>
  </conditionalFormatting>
  <conditionalFormatting sqref="CH30:CI30">
    <cfRule type="cellIs" dxfId="3469" priority="843" operator="equal">
      <formula>3</formula>
    </cfRule>
  </conditionalFormatting>
  <conditionalFormatting sqref="CB34:CC34">
    <cfRule type="cellIs" dxfId="3468" priority="842" operator="equal">
      <formula>3</formula>
    </cfRule>
  </conditionalFormatting>
  <conditionalFormatting sqref="CD34:CE34">
    <cfRule type="cellIs" dxfId="3467" priority="841" operator="equal">
      <formula>3</formula>
    </cfRule>
  </conditionalFormatting>
  <conditionalFormatting sqref="CF34:CG34">
    <cfRule type="cellIs" dxfId="3466" priority="840" operator="equal">
      <formula>3</formula>
    </cfRule>
  </conditionalFormatting>
  <conditionalFormatting sqref="CH34:CI34">
    <cfRule type="cellIs" dxfId="3465" priority="839" operator="equal">
      <formula>3</formula>
    </cfRule>
  </conditionalFormatting>
  <conditionalFormatting sqref="CH44:CI44">
    <cfRule type="cellIs" dxfId="3464" priority="813" operator="equal">
      <formula>3</formula>
    </cfRule>
  </conditionalFormatting>
  <conditionalFormatting sqref="CJ34:CK34">
    <cfRule type="cellIs" dxfId="3463" priority="838" operator="equal">
      <formula>3</formula>
    </cfRule>
  </conditionalFormatting>
  <conditionalFormatting sqref="BZ36:CA36">
    <cfRule type="cellIs" dxfId="3462" priority="837" operator="equal">
      <formula>3</formula>
    </cfRule>
  </conditionalFormatting>
  <conditionalFormatting sqref="BZ38:CA38">
    <cfRule type="cellIs" dxfId="3461" priority="836" operator="equal">
      <formula>3</formula>
    </cfRule>
  </conditionalFormatting>
  <conditionalFormatting sqref="BZ40:CA40">
    <cfRule type="cellIs" dxfId="3460" priority="835" operator="equal">
      <formula>3</formula>
    </cfRule>
  </conditionalFormatting>
  <conditionalFormatting sqref="BZ42:CA42">
    <cfRule type="cellIs" dxfId="3459" priority="834" operator="equal">
      <formula>3</formula>
    </cfRule>
  </conditionalFormatting>
  <conditionalFormatting sqref="BZ44:CA44">
    <cfRule type="cellIs" dxfId="3458" priority="833" operator="equal">
      <formula>3</formula>
    </cfRule>
  </conditionalFormatting>
  <conditionalFormatting sqref="CD36:CE36">
    <cfRule type="cellIs" dxfId="3457" priority="832" operator="equal">
      <formula>3</formula>
    </cfRule>
  </conditionalFormatting>
  <conditionalFormatting sqref="CF36:CG36">
    <cfRule type="cellIs" dxfId="3456" priority="831" operator="equal">
      <formula>3</formula>
    </cfRule>
  </conditionalFormatting>
  <conditionalFormatting sqref="CH36:CI36">
    <cfRule type="cellIs" dxfId="3455" priority="830" operator="equal">
      <formula>3</formula>
    </cfRule>
  </conditionalFormatting>
  <conditionalFormatting sqref="CJ36:CK36">
    <cfRule type="cellIs" dxfId="3454" priority="829" operator="equal">
      <formula>3</formula>
    </cfRule>
  </conditionalFormatting>
  <conditionalFormatting sqref="CB38:CC38">
    <cfRule type="cellIs" dxfId="3453" priority="828" operator="equal">
      <formula>3</formula>
    </cfRule>
  </conditionalFormatting>
  <conditionalFormatting sqref="CF38:CG38">
    <cfRule type="cellIs" dxfId="3452" priority="827" operator="equal">
      <formula>3</formula>
    </cfRule>
  </conditionalFormatting>
  <conditionalFormatting sqref="CH38:CI38">
    <cfRule type="cellIs" dxfId="3451" priority="826" operator="equal">
      <formula>3</formula>
    </cfRule>
  </conditionalFormatting>
  <conditionalFormatting sqref="CJ38:CK38">
    <cfRule type="cellIs" dxfId="3450" priority="825" operator="equal">
      <formula>3</formula>
    </cfRule>
  </conditionalFormatting>
  <conditionalFormatting sqref="CB40:CC40">
    <cfRule type="cellIs" dxfId="3449" priority="824" operator="equal">
      <formula>3</formula>
    </cfRule>
  </conditionalFormatting>
  <conditionalFormatting sqref="CD40:CE40">
    <cfRule type="cellIs" dxfId="3448" priority="823" operator="equal">
      <formula>3</formula>
    </cfRule>
  </conditionalFormatting>
  <conditionalFormatting sqref="CH40:CI40">
    <cfRule type="cellIs" dxfId="3447" priority="822" operator="equal">
      <formula>3</formula>
    </cfRule>
  </conditionalFormatting>
  <conditionalFormatting sqref="CJ40:CK40">
    <cfRule type="cellIs" dxfId="3446" priority="821" operator="equal">
      <formula>3</formula>
    </cfRule>
  </conditionalFormatting>
  <conditionalFormatting sqref="CJ42:CK42">
    <cfRule type="cellIs" dxfId="3445" priority="820" operator="equal">
      <formula>3</formula>
    </cfRule>
  </conditionalFormatting>
  <conditionalFormatting sqref="CB42:CC42">
    <cfRule type="cellIs" dxfId="3444" priority="819" operator="equal">
      <formula>3</formula>
    </cfRule>
  </conditionalFormatting>
  <conditionalFormatting sqref="CD42:CE42">
    <cfRule type="cellIs" dxfId="3443" priority="818" operator="equal">
      <formula>3</formula>
    </cfRule>
  </conditionalFormatting>
  <conditionalFormatting sqref="CF42:CG42">
    <cfRule type="cellIs" dxfId="3442" priority="817" operator="equal">
      <formula>3</formula>
    </cfRule>
  </conditionalFormatting>
  <conditionalFormatting sqref="CB44:CC44">
    <cfRule type="cellIs" dxfId="3441" priority="816" operator="equal">
      <formula>3</formula>
    </cfRule>
  </conditionalFormatting>
  <conditionalFormatting sqref="CD44:CE44">
    <cfRule type="cellIs" dxfId="3440" priority="815" operator="equal">
      <formula>3</formula>
    </cfRule>
  </conditionalFormatting>
  <conditionalFormatting sqref="CF44:CG44">
    <cfRule type="cellIs" dxfId="3439" priority="814" operator="equal">
      <formula>3</formula>
    </cfRule>
  </conditionalFormatting>
  <conditionalFormatting sqref="BT7">
    <cfRule type="cellIs" dxfId="3438" priority="811" operator="notEqual">
      <formula>$S$61</formula>
    </cfRule>
  </conditionalFormatting>
  <conditionalFormatting sqref="R61">
    <cfRule type="cellIs" dxfId="3437" priority="756" operator="notEqual">
      <formula>$BU$7</formula>
    </cfRule>
  </conditionalFormatting>
  <conditionalFormatting sqref="BU7">
    <cfRule type="cellIs" dxfId="3436" priority="810" operator="notEqual">
      <formula>$R$61</formula>
    </cfRule>
  </conditionalFormatting>
  <conditionalFormatting sqref="S61">
    <cfRule type="cellIs" dxfId="3435" priority="809" operator="notEqual">
      <formula>$BT$7</formula>
    </cfRule>
  </conditionalFormatting>
  <conditionalFormatting sqref="BR9">
    <cfRule type="cellIs" dxfId="3434" priority="808" operator="notEqual">
      <formula>$U$59</formula>
    </cfRule>
  </conditionalFormatting>
  <conditionalFormatting sqref="U59">
    <cfRule type="cellIs" dxfId="3433" priority="807" operator="notEqual">
      <formula>$BR$9</formula>
    </cfRule>
  </conditionalFormatting>
  <conditionalFormatting sqref="T59">
    <cfRule type="cellIs" dxfId="3432" priority="806" operator="notEqual">
      <formula>$BS$9</formula>
    </cfRule>
  </conditionalFormatting>
  <conditionalFormatting sqref="BS9">
    <cfRule type="cellIs" dxfId="3431" priority="805" operator="notEqual">
      <formula>$T$59</formula>
    </cfRule>
  </conditionalFormatting>
  <conditionalFormatting sqref="V57">
    <cfRule type="cellIs" dxfId="3430" priority="804" operator="notEqual">
      <formula>$BQ$11</formula>
    </cfRule>
  </conditionalFormatting>
  <conditionalFormatting sqref="W57">
    <cfRule type="cellIs" dxfId="3429" priority="803" operator="notEqual">
      <formula>$BP$11</formula>
    </cfRule>
  </conditionalFormatting>
  <conditionalFormatting sqref="BP11">
    <cfRule type="cellIs" dxfId="3428" priority="802" operator="notEqual">
      <formula>$W$57</formula>
    </cfRule>
  </conditionalFormatting>
  <conditionalFormatting sqref="BQ11">
    <cfRule type="cellIs" dxfId="3427" priority="801" operator="notEqual">
      <formula>$V$57</formula>
    </cfRule>
  </conditionalFormatting>
  <conditionalFormatting sqref="X55">
    <cfRule type="cellIs" dxfId="3426" priority="800" operator="notEqual">
      <formula>$BO$13</formula>
    </cfRule>
  </conditionalFormatting>
  <conditionalFormatting sqref="Y55">
    <cfRule type="cellIs" dxfId="3425" priority="799" operator="notEqual">
      <formula>$BN$13</formula>
    </cfRule>
  </conditionalFormatting>
  <conditionalFormatting sqref="BN13">
    <cfRule type="cellIs" dxfId="3424" priority="798" operator="notEqual">
      <formula>$Y$55</formula>
    </cfRule>
  </conditionalFormatting>
  <conditionalFormatting sqref="BO13">
    <cfRule type="cellIs" dxfId="3423" priority="797" operator="notEqual">
      <formula>$X$55</formula>
    </cfRule>
  </conditionalFormatting>
  <conditionalFormatting sqref="Z53">
    <cfRule type="cellIs" dxfId="3422" priority="796" operator="notEqual">
      <formula>$BM$15</formula>
    </cfRule>
  </conditionalFormatting>
  <conditionalFormatting sqref="AA53">
    <cfRule type="cellIs" dxfId="3421" priority="795" operator="notEqual">
      <formula>$BL$15</formula>
    </cfRule>
  </conditionalFormatting>
  <conditionalFormatting sqref="BL15">
    <cfRule type="cellIs" dxfId="3420" priority="794" operator="notEqual">
      <formula>$AA$53</formula>
    </cfRule>
  </conditionalFormatting>
  <conditionalFormatting sqref="BM15">
    <cfRule type="cellIs" dxfId="3419" priority="793" operator="notEqual">
      <formula>$Z$53</formula>
    </cfRule>
  </conditionalFormatting>
  <conditionalFormatting sqref="AB51">
    <cfRule type="cellIs" dxfId="3418" priority="792" operator="notEqual">
      <formula>$BK$17</formula>
    </cfRule>
  </conditionalFormatting>
  <conditionalFormatting sqref="AC51">
    <cfRule type="cellIs" dxfId="3417" priority="791" operator="notEqual">
      <formula>$BJ$17</formula>
    </cfRule>
  </conditionalFormatting>
  <conditionalFormatting sqref="BJ17">
    <cfRule type="cellIs" dxfId="3416" priority="790" operator="notEqual">
      <formula>$AC$51</formula>
    </cfRule>
  </conditionalFormatting>
  <conditionalFormatting sqref="BK17">
    <cfRule type="cellIs" dxfId="3415" priority="789" operator="notEqual">
      <formula>$AB$51</formula>
    </cfRule>
  </conditionalFormatting>
  <conditionalFormatting sqref="AD49">
    <cfRule type="cellIs" dxfId="3414" priority="788" operator="notEqual">
      <formula>$BI$19</formula>
    </cfRule>
  </conditionalFormatting>
  <conditionalFormatting sqref="AE49">
    <cfRule type="cellIs" dxfId="3413" priority="787" operator="notEqual">
      <formula>$BH$19</formula>
    </cfRule>
  </conditionalFormatting>
  <conditionalFormatting sqref="BH19">
    <cfRule type="cellIs" dxfId="3412" priority="786" operator="notEqual">
      <formula>$AE$49</formula>
    </cfRule>
  </conditionalFormatting>
  <conditionalFormatting sqref="BI19">
    <cfRule type="cellIs" dxfId="3411" priority="785" operator="notEqual">
      <formula>$AD$49</formula>
    </cfRule>
  </conditionalFormatting>
  <conditionalFormatting sqref="AF47">
    <cfRule type="cellIs" dxfId="3410" priority="784" operator="notEqual">
      <formula>$BG$21</formula>
    </cfRule>
  </conditionalFormatting>
  <conditionalFormatting sqref="AG47">
    <cfRule type="cellIs" dxfId="3409" priority="783" operator="notEqual">
      <formula>$BF$21</formula>
    </cfRule>
  </conditionalFormatting>
  <conditionalFormatting sqref="AH45">
    <cfRule type="cellIs" dxfId="3408" priority="780" operator="notEqual">
      <formula>$BE$23</formula>
    </cfRule>
  </conditionalFormatting>
  <conditionalFormatting sqref="AI45">
    <cfRule type="cellIs" dxfId="3407" priority="779" operator="notEqual">
      <formula>$BD$23</formula>
    </cfRule>
  </conditionalFormatting>
  <conditionalFormatting sqref="BF21">
    <cfRule type="cellIs" dxfId="3406" priority="782" operator="notEqual">
      <formula>$AG$47</formula>
    </cfRule>
  </conditionalFormatting>
  <conditionalFormatting sqref="BG21">
    <cfRule type="cellIs" dxfId="3405" priority="781" operator="notEqual">
      <formula>$AF$47</formula>
    </cfRule>
  </conditionalFormatting>
  <conditionalFormatting sqref="BD23">
    <cfRule type="cellIs" dxfId="3404" priority="778" operator="notEqual">
      <formula>$AI$45</formula>
    </cfRule>
  </conditionalFormatting>
  <conditionalFormatting sqref="BE23">
    <cfRule type="cellIs" dxfId="3403" priority="777" operator="notEqual">
      <formula>$AH$45</formula>
    </cfRule>
  </conditionalFormatting>
  <conditionalFormatting sqref="AJ43">
    <cfRule type="cellIs" dxfId="3402" priority="776" operator="notEqual">
      <formula>$BC$25</formula>
    </cfRule>
  </conditionalFormatting>
  <conditionalFormatting sqref="AK43">
    <cfRule type="cellIs" dxfId="3401" priority="775" operator="notEqual">
      <formula>$BB$25</formula>
    </cfRule>
  </conditionalFormatting>
  <conditionalFormatting sqref="BB25">
    <cfRule type="cellIs" dxfId="3400" priority="774" operator="notEqual">
      <formula>$AK$43</formula>
    </cfRule>
  </conditionalFormatting>
  <conditionalFormatting sqref="BC25">
    <cfRule type="cellIs" dxfId="3399" priority="773" operator="notEqual">
      <formula>$AJ$43</formula>
    </cfRule>
  </conditionalFormatting>
  <conditionalFormatting sqref="AL41">
    <cfRule type="cellIs" dxfId="3398" priority="772" operator="notEqual">
      <formula>$BA$27</formula>
    </cfRule>
  </conditionalFormatting>
  <conditionalFormatting sqref="AM41">
    <cfRule type="cellIs" dxfId="3397" priority="771" operator="notEqual">
      <formula>$AZ$27</formula>
    </cfRule>
  </conditionalFormatting>
  <conditionalFormatting sqref="AZ27">
    <cfRule type="cellIs" dxfId="3396" priority="770" operator="notEqual">
      <formula>$AM$41</formula>
    </cfRule>
  </conditionalFormatting>
  <conditionalFormatting sqref="BA27">
    <cfRule type="cellIs" dxfId="3395" priority="769" operator="notEqual">
      <formula>$AL$41</formula>
    </cfRule>
  </conditionalFormatting>
  <conditionalFormatting sqref="AN39">
    <cfRule type="cellIs" dxfId="3394" priority="768" operator="notEqual">
      <formula>$AY$29</formula>
    </cfRule>
  </conditionalFormatting>
  <conditionalFormatting sqref="AO39">
    <cfRule type="cellIs" dxfId="3393" priority="767" operator="notEqual">
      <formula>$AX$29</formula>
    </cfRule>
  </conditionalFormatting>
  <conditionalFormatting sqref="AX29">
    <cfRule type="cellIs" dxfId="3392" priority="766" operator="notEqual">
      <formula>$AO$39</formula>
    </cfRule>
  </conditionalFormatting>
  <conditionalFormatting sqref="AY29">
    <cfRule type="cellIs" dxfId="3391" priority="765" operator="notEqual">
      <formula>$AN$39</formula>
    </cfRule>
  </conditionalFormatting>
  <conditionalFormatting sqref="AP37">
    <cfRule type="cellIs" dxfId="3390" priority="764" operator="notEqual">
      <formula>$AW$31</formula>
    </cfRule>
  </conditionalFormatting>
  <conditionalFormatting sqref="AW31">
    <cfRule type="cellIs" dxfId="3389" priority="763" operator="notEqual">
      <formula>$AP$37</formula>
    </cfRule>
  </conditionalFormatting>
  <conditionalFormatting sqref="AV31">
    <cfRule type="cellIs" dxfId="3388" priority="762" operator="notEqual">
      <formula>$AQ$37</formula>
    </cfRule>
  </conditionalFormatting>
  <conditionalFormatting sqref="AQ37">
    <cfRule type="cellIs" dxfId="3387" priority="761" operator="notEqual">
      <formula>$AV$31</formula>
    </cfRule>
  </conditionalFormatting>
  <conditionalFormatting sqref="AR35">
    <cfRule type="cellIs" dxfId="3386" priority="760" operator="notEqual">
      <formula>$AU$33</formula>
    </cfRule>
  </conditionalFormatting>
  <conditionalFormatting sqref="AS35">
    <cfRule type="cellIs" dxfId="3385" priority="759" operator="notEqual">
      <formula>$AT$33</formula>
    </cfRule>
  </conditionalFormatting>
  <conditionalFormatting sqref="AT33">
    <cfRule type="cellIs" dxfId="3384" priority="758" operator="notEqual">
      <formula>$AS$35</formula>
    </cfRule>
  </conditionalFormatting>
  <conditionalFormatting sqref="AU33">
    <cfRule type="cellIs" dxfId="3383" priority="757" operator="notEqual">
      <formula>$AR$35</formula>
    </cfRule>
  </conditionalFormatting>
  <conditionalFormatting sqref="BT7:BU7 BR9:BS9 BP11:BQ11 BN13:BO13 BL15:BM15 BJ17:BK17 BH19:BI19 BF21:BG21 BD23:BE23 BB25:BC25 AZ27:BA27 AX29:AY29 AV31:AW31 AT33:AU33 AR35:AS35 AP37:AQ37 AN39:AO39 AL41:AM41 AJ43:AK43 AH45:AI45 AF47:AG47 AD49:AE49 AB51:AC51 Z53:AA53 X55:Y55 V57:W57 T59:U59 R61:S61">
    <cfRule type="expression" dxfId="3382" priority="812">
      <formula>$R$6=1</formula>
    </cfRule>
  </conditionalFormatting>
  <conditionalFormatting sqref="R35:S35 AT7:AU7 BT9:BU9 BR11:BS11 BP13:BQ13 BN15:BO15 BL17:BM17 BJ19:BK19 BH21:BI21 BF23:BG23 BD25:BE25 BB27:BC27 AZ29:BA29 AX31:AY31 AV33:AW33 AR37:AS37 AP39:AQ39 AN41:AO41 AL43:AM43 AJ45:AK45 AH47:AI47 AF49:AG49 AD51:AE51 AB53:AC53 Z55:AA55 X57:Y57 V59:W59 T61:U61">
    <cfRule type="expression" dxfId="3381" priority="755">
      <formula>$R$6=2</formula>
    </cfRule>
  </conditionalFormatting>
  <conditionalFormatting sqref="AZ31:BA31 AX33:AY33 AV7:AW7 R37:S37 AT9:AU9 T35:U35 BT11:BU11 V61:W61 X59:Y59 BR13:BS13 BP15:BQ15 Z57:AA57 AB55:AC55 BN17:BO17 AD53:AE53 BL19:BM19 AF51:AG51 BJ21:BK21 AH49:AI49 BH23:BI23 AJ47:AK47 BF25:BG25 BD27:BE27 AL45:AM45 AN43:AO43 BB29:BC29 AP41:AQ41 AR39:AS39">
    <cfRule type="expression" dxfId="3380" priority="754">
      <formula>$R$6=3</formula>
    </cfRule>
  </conditionalFormatting>
  <conditionalFormatting sqref="AN45:AO45 BD29:BE29 BB31:BC31 AP43:AQ43 AR41:AS41 AZ33:BA33 AX7:AY7 R39:S39 T37:U37 AV9:AW9 AT11:AU11 V35:W35 X61:Y61 BT13:BU13 BR15:BS15 Z59:AA59 BP17:BQ17 AB57:AC57 AD55:AE55 BN19:BO19 AF53:AG53 BL21:BM21 AH51:AI51 BJ23:BK23 AJ49:AK49 BH25:BI25 BF27:BG27 AL47:AM47">
    <cfRule type="expression" dxfId="3379" priority="753">
      <formula>$R$6=4</formula>
    </cfRule>
  </conditionalFormatting>
  <conditionalFormatting sqref="BH27:BI27 AL49:AM49 AN47:AO47 BF29:BG29 BD31:BE31 AP45:AQ45 BB33:BC33 AR43:AS43 AZ7:BA7 R41:S41 AX9:AY9 T39:U39 AV11:AW11 V37:W37 X35:Y35 AT13:AU13 Z61:AA61 BT15:BU15 BR17:BS17 BP19:BQ19 BN21:BO21 BL23:BM23 BJ25:BK25 AB59:AC59 AD57:AE57 AF55:AG55 AH53:AI53 AJ51:AK51">
    <cfRule type="expression" dxfId="3378" priority="752">
      <formula>$R$6=5</formula>
    </cfRule>
  </conditionalFormatting>
  <conditionalFormatting sqref="AJ53:AK53 BL25:BM25 AL51:AM51 BJ27:BK27 AN49:AO49 BH29:BI29 AP47:AQ47 BF31:BG31 AR45:AS45 BD33:BE33 R43:S43 BB7:BC7 AZ9:BA9 T41:U41 AX11:AY11 V39:W39 X37:Y37 AV13:AW13 AT15:AU15 Z35:AA35 AB61:AC61 BT17:BU17 AD59:AE59 BR19:BS19 AF57:AG57 BP21:BQ21 AH55:AI55 BN23:BO23">
    <cfRule type="expression" dxfId="3377" priority="751">
      <formula>$R$6=6</formula>
    </cfRule>
  </conditionalFormatting>
  <conditionalFormatting sqref="BP23:BQ23 AH57:AI57 AJ55:AK55 BN25:BO25 BL27:BM27 AL53:AM53 BJ29:BK29 AN51:AO51 AP49:AQ49 BH31:BI31 AR47:AS47 BF33:BG33 BD7:BE7 R45:S45 T43:U43 BB9:BC9 V41:W41 AZ11:BA11 X39:Y39 AX13:AY13 Z37:AA37 AV15:AW15 AB35:AC35 AT17:AU17 BT19:BU19 AD61:AE61 BR21:BS21 AF59:AG59">
    <cfRule type="expression" dxfId="3376" priority="750">
      <formula>$R$6=7</formula>
    </cfRule>
  </conditionalFormatting>
  <conditionalFormatting sqref="AD35:AE35 AT19:AU19 AF61:AG61 BT21:BU21 BR23:BS23 AH59:AI59 BP25:BQ25 AJ57:AK57 BN27:BO27 AL55:AM55 AN53:AO53 BL29:BM29 AP51:AQ51 BJ31:BK31 AR49:AS49 BH33:BI33 R47:S47 BF7:BG7 BD9:BE9 T45:U45 BB11:BC11 V43:W43 AZ13:BA13 X41:Y41 AX15:AY15 Z39:AA39 AV17:AW17 AB37:AC37">
    <cfRule type="expression" dxfId="3375" priority="749">
      <formula>$R$6=8</formula>
    </cfRule>
  </conditionalFormatting>
  <conditionalFormatting sqref="AX17:AY17 AB39:AC39 AD37:AE37 AV19:AW19 AT21:AU21 AF35:AG35 AH61:AI61 BT23:BU23 BR25:BS25 AJ59:AK59 AL57:AM57 BP27:BQ27 AN55:AO55 BN29:BO29 AP53:AQ53 BL31:BM31 AR51:AS51 BJ33:BK33 BH7:BI7 R49:S49 T47:U47 BF9:BG9 V45:W45 BD11:BE11 X43:Y43 BB13:BC13 Z41:AA41 AZ15:BA15">
    <cfRule type="expression" dxfId="3374" priority="748">
      <formula>$R$6=9</formula>
    </cfRule>
  </conditionalFormatting>
  <conditionalFormatting sqref="BB15:BC15 Z43:AA43 AB41:AC41 AZ17:BA17 AD39:AE39 AX19:AY19 AV21:AW21 AT23:AU23 AF37:AG37 AH35:AI35 AJ61:AK61 BT25:BU25 BR27:BS27 AL59:AM59 BP29:BQ29 AN57:AO57 AP55:AQ55 BN31:BO31 AR53:AS53 BL33:BM33 R51:S51 BJ7:BK7 BH9:BI9 T49:U49 BF11:BG11 V47:W47 BD13:BE13 X45:Y45">
    <cfRule type="expression" dxfId="3373" priority="747">
      <formula>$R$6=10</formula>
    </cfRule>
  </conditionalFormatting>
  <conditionalFormatting sqref="BF13:BG13 X47:Y47 Z45:AA45 BD15:BE15 BB17:BC17 AB43:AC43 AZ19:BA19 AD41:AE41 AX21:AY21 AF39:AG39 AV23:AW23 AH37:AI37 AJ35:AK35 AT25:AU25 AL61:AM61 BT27:BU27 BR29:BS29 AN59:AO59 AP57:AQ57 BP31:BQ31 AR55:AS55 BN33:BO33 BL7:BM7 R53:S53 BJ9:BK9 T51:U51 BH11:BI11 V49:W49">
    <cfRule type="expression" dxfId="3372" priority="746">
      <formula>$R$6=11</formula>
    </cfRule>
  </conditionalFormatting>
  <conditionalFormatting sqref="BJ11:BK11 V51:W51 X49:Y49 BH13:BI13 BF15:BG15 Z47:AA47 AB45:AC45 BD17:BE17 AD43:AE43 BB19:BC19 AF41:AG41 AZ21:BA21 AH39:AI39 AX23:AY23 AJ37:AK37 AV25:AW25 AL35:AM35 AT27:AU27 AN61:AO61 BT29:BU29 BR31:BS31 AP59:AQ59 AR57:AS57 BP33:BQ33 BN7:BO7 R55:S55 BL9:BM9 T53:U53">
    <cfRule type="expression" dxfId="3371" priority="745">
      <formula>$R$6=12</formula>
    </cfRule>
  </conditionalFormatting>
  <conditionalFormatting sqref="BN9:BO9 T55:U55 BL11:BM11 V53:W53 X51:Y51 BJ13:BK13 BH15:BI15 Z49:AA49 BF17:BG17 AB47:AC47 BD19:BE19 BB21:BC21 AD45:AE45 AF43:AG43 AH41:AI41 AJ39:AK39 AL37:AM37 AN35:AO35 BT31:BU31 BR33:BS33 AP61:AQ61 AR59:AS59 BP7:BQ7 R57:S57 AZ23:BA23 AX25:AY25 AV27:AW27 AT29:AU29">
    <cfRule type="expression" dxfId="3370" priority="744">
      <formula>$R$6=13</formula>
    </cfRule>
  </conditionalFormatting>
  <conditionalFormatting sqref="T57:U57 BP9:BQ9 BN11:BO11 V55:W55 X53:Y53 BL13:BM13 Z51:AA51 BJ15:BK15 AB49:AC49 BH17:BI17 AD47:AE47 BF19:BG19 AF45:AG45 BD21:BE21 AH43:AI43 BB23:BC23 AJ41:AK41 AZ25:BA25 AL39:AM39 AX27:AY27 AN37:AO37 AV29:AW29 AP35:AQ35 AT31:AU31 AR61:AS61 BT33:BU33 BR7:BS7 R59:S59">
    <cfRule type="expression" dxfId="3369" priority="743">
      <formula>$R$6=14</formula>
    </cfRule>
  </conditionalFormatting>
  <conditionalFormatting sqref="AR37">
    <cfRule type="cellIs" dxfId="3368" priority="742" operator="notEqual">
      <formula>$AW$33</formula>
    </cfRule>
  </conditionalFormatting>
  <conditionalFormatting sqref="AW33">
    <cfRule type="cellIs" dxfId="3367" priority="741" operator="notEqual">
      <formula>$AR$37</formula>
    </cfRule>
  </conditionalFormatting>
  <conditionalFormatting sqref="AS37">
    <cfRule type="cellIs" dxfId="3366" priority="740" operator="notEqual">
      <formula>$AV$33</formula>
    </cfRule>
  </conditionalFormatting>
  <conditionalFormatting sqref="AV33">
    <cfRule type="cellIs" dxfId="3365" priority="739" operator="notEqual">
      <formula>$AS$37</formula>
    </cfRule>
  </conditionalFormatting>
  <conditionalFormatting sqref="R35">
    <cfRule type="cellIs" dxfId="3364" priority="738" operator="notEqual">
      <formula>$AU$7</formula>
    </cfRule>
  </conditionalFormatting>
  <conditionalFormatting sqref="AU7">
    <cfRule type="cellIs" dxfId="3363" priority="737" operator="notEqual">
      <formula>$R$35</formula>
    </cfRule>
  </conditionalFormatting>
  <conditionalFormatting sqref="S35">
    <cfRule type="cellIs" dxfId="3362" priority="736" operator="notEqual">
      <formula>$AT$7</formula>
    </cfRule>
  </conditionalFormatting>
  <conditionalFormatting sqref="AT7">
    <cfRule type="cellIs" dxfId="3361" priority="735" operator="notEqual">
      <formula>$S$35</formula>
    </cfRule>
  </conditionalFormatting>
  <conditionalFormatting sqref="T61">
    <cfRule type="cellIs" dxfId="3360" priority="734" operator="notEqual">
      <formula>$BU$9</formula>
    </cfRule>
  </conditionalFormatting>
  <conditionalFormatting sqref="BU9">
    <cfRule type="cellIs" dxfId="3359" priority="733" operator="notEqual">
      <formula>$T$61</formula>
    </cfRule>
  </conditionalFormatting>
  <conditionalFormatting sqref="BT9">
    <cfRule type="cellIs" dxfId="3358" priority="732" operator="notEqual">
      <formula>$U$61</formula>
    </cfRule>
  </conditionalFormatting>
  <conditionalFormatting sqref="U61">
    <cfRule type="cellIs" dxfId="3357" priority="731" operator="notEqual">
      <formula>$BT$9</formula>
    </cfRule>
  </conditionalFormatting>
  <conditionalFormatting sqref="BR11">
    <cfRule type="cellIs" dxfId="3356" priority="730" operator="notEqual">
      <formula>$W$59</formula>
    </cfRule>
  </conditionalFormatting>
  <conditionalFormatting sqref="W59">
    <cfRule type="cellIs" dxfId="3355" priority="729" operator="notEqual">
      <formula>$BR$11</formula>
    </cfRule>
  </conditionalFormatting>
  <conditionalFormatting sqref="BS11">
    <cfRule type="cellIs" dxfId="3354" priority="728" operator="notEqual">
      <formula>$V$59</formula>
    </cfRule>
  </conditionalFormatting>
  <conditionalFormatting sqref="V59">
    <cfRule type="cellIs" dxfId="3353" priority="727" operator="notEqual">
      <formula>$BS$11</formula>
    </cfRule>
  </conditionalFormatting>
  <conditionalFormatting sqref="BP13">
    <cfRule type="cellIs" dxfId="3352" priority="726" operator="notEqual">
      <formula>$Y$57</formula>
    </cfRule>
  </conditionalFormatting>
  <conditionalFormatting sqref="Y57">
    <cfRule type="cellIs" dxfId="3351" priority="725" operator="notEqual">
      <formula>$BP$13</formula>
    </cfRule>
  </conditionalFormatting>
  <conditionalFormatting sqref="BQ13">
    <cfRule type="cellIs" dxfId="3350" priority="724" operator="notEqual">
      <formula>$X$57</formula>
    </cfRule>
  </conditionalFormatting>
  <conditionalFormatting sqref="X57">
    <cfRule type="cellIs" dxfId="3349" priority="723" operator="notEqual">
      <formula>$BQ$13</formula>
    </cfRule>
  </conditionalFormatting>
  <conditionalFormatting sqref="BN15">
    <cfRule type="cellIs" dxfId="3348" priority="722" operator="notEqual">
      <formula>$AA$55</formula>
    </cfRule>
  </conditionalFormatting>
  <conditionalFormatting sqref="AA55">
    <cfRule type="cellIs" dxfId="3347" priority="721" operator="notEqual">
      <formula>$BN$15</formula>
    </cfRule>
  </conditionalFormatting>
  <conditionalFormatting sqref="Z55">
    <cfRule type="cellIs" dxfId="3346" priority="720" operator="notEqual">
      <formula>$BO$15</formula>
    </cfRule>
  </conditionalFormatting>
  <conditionalFormatting sqref="BO15">
    <cfRule type="cellIs" dxfId="3345" priority="719" operator="notEqual">
      <formula>$Z$55</formula>
    </cfRule>
  </conditionalFormatting>
  <conditionalFormatting sqref="AP39">
    <cfRule type="cellIs" dxfId="3344" priority="718" operator="notEqual">
      <formula>$AY$31</formula>
    </cfRule>
  </conditionalFormatting>
  <conditionalFormatting sqref="AQ39">
    <cfRule type="cellIs" dxfId="3343" priority="717" operator="notEqual">
      <formula>$AX$31</formula>
    </cfRule>
  </conditionalFormatting>
  <conditionalFormatting sqref="AX31">
    <cfRule type="cellIs" dxfId="3342" priority="716" operator="notEqual">
      <formula>$AQ$39</formula>
    </cfRule>
  </conditionalFormatting>
  <conditionalFormatting sqref="AY31">
    <cfRule type="cellIs" dxfId="3341" priority="715" operator="notEqual">
      <formula>$AP$39</formula>
    </cfRule>
  </conditionalFormatting>
  <conditionalFormatting sqref="AN41">
    <cfRule type="cellIs" dxfId="3340" priority="714" operator="notEqual">
      <formula>$BA$29</formula>
    </cfRule>
  </conditionalFormatting>
  <conditionalFormatting sqref="AO41">
    <cfRule type="cellIs" dxfId="3339" priority="713" operator="notEqual">
      <formula>$AZ$29</formula>
    </cfRule>
  </conditionalFormatting>
  <conditionalFormatting sqref="AZ29">
    <cfRule type="cellIs" dxfId="3338" priority="712" operator="notEqual">
      <formula>$AO$41</formula>
    </cfRule>
  </conditionalFormatting>
  <conditionalFormatting sqref="BA29">
    <cfRule type="cellIs" dxfId="3337" priority="711" operator="notEqual">
      <formula>$AN$41</formula>
    </cfRule>
  </conditionalFormatting>
  <conditionalFormatting sqref="AL43">
    <cfRule type="cellIs" dxfId="3336" priority="710" operator="notEqual">
      <formula>$BC$27</formula>
    </cfRule>
  </conditionalFormatting>
  <conditionalFormatting sqref="BC27">
    <cfRule type="cellIs" dxfId="3335" priority="709" operator="notEqual">
      <formula>$AL$43</formula>
    </cfRule>
  </conditionalFormatting>
  <conditionalFormatting sqref="BB27">
    <cfRule type="cellIs" dxfId="3334" priority="708" operator="notEqual">
      <formula>$AM$43</formula>
    </cfRule>
  </conditionalFormatting>
  <conditionalFormatting sqref="AM43">
    <cfRule type="cellIs" dxfId="3333" priority="707" operator="notEqual">
      <formula>$BB$27</formula>
    </cfRule>
  </conditionalFormatting>
  <conditionalFormatting sqref="AJ45">
    <cfRule type="cellIs" dxfId="3332" priority="706" operator="notEqual">
      <formula>$BE$25</formula>
    </cfRule>
  </conditionalFormatting>
  <conditionalFormatting sqref="BE25">
    <cfRule type="cellIs" dxfId="3331" priority="705" operator="notEqual">
      <formula>$AJ$45</formula>
    </cfRule>
  </conditionalFormatting>
  <conditionalFormatting sqref="AK45">
    <cfRule type="cellIs" dxfId="3330" priority="704" operator="notEqual">
      <formula>$BD$25</formula>
    </cfRule>
  </conditionalFormatting>
  <conditionalFormatting sqref="BD25">
    <cfRule type="cellIs" dxfId="3329" priority="5" operator="equal">
      <formula>3</formula>
    </cfRule>
    <cfRule type="cellIs" dxfId="3328" priority="703" operator="notEqual">
      <formula>$AK$45</formula>
    </cfRule>
  </conditionalFormatting>
  <conditionalFormatting sqref="AH47">
    <cfRule type="cellIs" dxfId="3327" priority="702" operator="notEqual">
      <formula>$BG$23</formula>
    </cfRule>
  </conditionalFormatting>
  <conditionalFormatting sqref="BG23">
    <cfRule type="cellIs" dxfId="3326" priority="701" operator="notEqual">
      <formula>$AH$47</formula>
    </cfRule>
  </conditionalFormatting>
  <conditionalFormatting sqref="AI47">
    <cfRule type="cellIs" dxfId="3325" priority="700" operator="notEqual">
      <formula>$BF$23</formula>
    </cfRule>
  </conditionalFormatting>
  <conditionalFormatting sqref="BF23">
    <cfRule type="cellIs" dxfId="3324" priority="699" operator="notEqual">
      <formula>$AI$47</formula>
    </cfRule>
  </conditionalFormatting>
  <conditionalFormatting sqref="AF49">
    <cfRule type="cellIs" dxfId="3323" priority="698" operator="notEqual">
      <formula>$BI$21</formula>
    </cfRule>
  </conditionalFormatting>
  <conditionalFormatting sqref="BI21">
    <cfRule type="cellIs" dxfId="3322" priority="697" operator="notEqual">
      <formula>$AF$49</formula>
    </cfRule>
  </conditionalFormatting>
  <conditionalFormatting sqref="AG49">
    <cfRule type="cellIs" dxfId="3321" priority="696" operator="notEqual">
      <formula>$BH$21</formula>
    </cfRule>
  </conditionalFormatting>
  <conditionalFormatting sqref="BH21">
    <cfRule type="cellIs" dxfId="3320" priority="695" operator="notEqual">
      <formula>$AG$49</formula>
    </cfRule>
  </conditionalFormatting>
  <conditionalFormatting sqref="AD51">
    <cfRule type="cellIs" dxfId="3319" priority="694" operator="notEqual">
      <formula>$BK$19</formula>
    </cfRule>
  </conditionalFormatting>
  <conditionalFormatting sqref="BK19">
    <cfRule type="cellIs" dxfId="3318" priority="693" operator="notEqual">
      <formula>$AD$51</formula>
    </cfRule>
  </conditionalFormatting>
  <conditionalFormatting sqref="AE51">
    <cfRule type="cellIs" dxfId="3317" priority="692" operator="notEqual">
      <formula>$BJ$19</formula>
    </cfRule>
  </conditionalFormatting>
  <conditionalFormatting sqref="BJ19">
    <cfRule type="cellIs" dxfId="3316" priority="691" operator="notEqual">
      <formula>$AE$51</formula>
    </cfRule>
  </conditionalFormatting>
  <conditionalFormatting sqref="AB53">
    <cfRule type="cellIs" dxfId="3315" priority="690" operator="notEqual">
      <formula>$BM$17</formula>
    </cfRule>
  </conditionalFormatting>
  <conditionalFormatting sqref="BM17">
    <cfRule type="cellIs" dxfId="3314" priority="689" operator="notEqual">
      <formula>$AB$53</formula>
    </cfRule>
  </conditionalFormatting>
  <conditionalFormatting sqref="BL17">
    <cfRule type="cellIs" dxfId="3313" priority="688" operator="notEqual">
      <formula>$AC$53</formula>
    </cfRule>
  </conditionalFormatting>
  <conditionalFormatting sqref="AC53">
    <cfRule type="cellIs" dxfId="3312" priority="687" operator="notEqual">
      <formula>$BL$17</formula>
    </cfRule>
  </conditionalFormatting>
  <conditionalFormatting sqref="T35">
    <cfRule type="cellIs" dxfId="3311" priority="686" operator="notEqual">
      <formula>$AU$9</formula>
    </cfRule>
  </conditionalFormatting>
  <conditionalFormatting sqref="AU9">
    <cfRule type="cellIs" dxfId="3310" priority="685" operator="notEqual">
      <formula>$T$35</formula>
    </cfRule>
  </conditionalFormatting>
  <conditionalFormatting sqref="U35">
    <cfRule type="cellIs" dxfId="3309" priority="684" operator="notEqual">
      <formula>$AT$9</formula>
    </cfRule>
  </conditionalFormatting>
  <conditionalFormatting sqref="AT9">
    <cfRule type="cellIs" dxfId="3308" priority="683" operator="notEqual">
      <formula>$U$35</formula>
    </cfRule>
  </conditionalFormatting>
  <conditionalFormatting sqref="R37">
    <cfRule type="cellIs" dxfId="3307" priority="682" operator="notEqual">
      <formula>$AW$7</formula>
    </cfRule>
  </conditionalFormatting>
  <conditionalFormatting sqref="AW7">
    <cfRule type="cellIs" dxfId="3306" priority="681" operator="notEqual">
      <formula>$R$37</formula>
    </cfRule>
  </conditionalFormatting>
  <conditionalFormatting sqref="S37">
    <cfRule type="cellIs" dxfId="3305" priority="680" operator="notEqual">
      <formula>$AV$7</formula>
    </cfRule>
  </conditionalFormatting>
  <conditionalFormatting sqref="AV7">
    <cfRule type="cellIs" dxfId="3304" priority="679" operator="notEqual">
      <formula>$S$37</formula>
    </cfRule>
  </conditionalFormatting>
  <conditionalFormatting sqref="AR39">
    <cfRule type="cellIs" dxfId="3303" priority="678" operator="notEqual">
      <formula>$AY$33</formula>
    </cfRule>
  </conditionalFormatting>
  <conditionalFormatting sqref="AY33">
    <cfRule type="cellIs" dxfId="3302" priority="677" operator="notEqual">
      <formula>$AR$39</formula>
    </cfRule>
  </conditionalFormatting>
  <conditionalFormatting sqref="AS39">
    <cfRule type="cellIs" dxfId="3301" priority="676" operator="notEqual">
      <formula>$AX$33</formula>
    </cfRule>
  </conditionalFormatting>
  <conditionalFormatting sqref="AX33">
    <cfRule type="cellIs" dxfId="3300" priority="675" operator="notEqual">
      <formula>$AS$39</formula>
    </cfRule>
  </conditionalFormatting>
  <conditionalFormatting sqref="AP41">
    <cfRule type="cellIs" dxfId="3299" priority="674" operator="notEqual">
      <formula>$BA$31</formula>
    </cfRule>
  </conditionalFormatting>
  <conditionalFormatting sqref="BA31">
    <cfRule type="cellIs" dxfId="3298" priority="673" operator="notEqual">
      <formula>$AP$41</formula>
    </cfRule>
  </conditionalFormatting>
  <conditionalFormatting sqref="AQ41">
    <cfRule type="cellIs" dxfId="3297" priority="672" operator="notEqual">
      <formula>$AZ$31</formula>
    </cfRule>
  </conditionalFormatting>
  <conditionalFormatting sqref="AZ31">
    <cfRule type="cellIs" dxfId="3296" priority="671" operator="notEqual">
      <formula>$AQ$41</formula>
    </cfRule>
  </conditionalFormatting>
  <conditionalFormatting sqref="AN43">
    <cfRule type="cellIs" dxfId="3295" priority="670" operator="notEqual">
      <formula>$BC$29</formula>
    </cfRule>
  </conditionalFormatting>
  <conditionalFormatting sqref="BC29">
    <cfRule type="cellIs" dxfId="3294" priority="669" operator="notEqual">
      <formula>$AN$43</formula>
    </cfRule>
  </conditionalFormatting>
  <conditionalFormatting sqref="AO43">
    <cfRule type="cellIs" dxfId="3293" priority="668" operator="notEqual">
      <formula>$BB$29</formula>
    </cfRule>
  </conditionalFormatting>
  <conditionalFormatting sqref="BB29">
    <cfRule type="cellIs" dxfId="3292" priority="667" operator="notEqual">
      <formula>$AO$43</formula>
    </cfRule>
  </conditionalFormatting>
  <conditionalFormatting sqref="AL45">
    <cfRule type="cellIs" dxfId="3291" priority="666" operator="notEqual">
      <formula>$BE$27</formula>
    </cfRule>
  </conditionalFormatting>
  <conditionalFormatting sqref="BE27">
    <cfRule type="cellIs" dxfId="3290" priority="665" operator="notEqual">
      <formula>$AL$45</formula>
    </cfRule>
  </conditionalFormatting>
  <conditionalFormatting sqref="AM45">
    <cfRule type="cellIs" dxfId="3289" priority="664" operator="notEqual">
      <formula>$BD$27</formula>
    </cfRule>
  </conditionalFormatting>
  <conditionalFormatting sqref="BD27">
    <cfRule type="cellIs" dxfId="3288" priority="663" operator="notEqual">
      <formula>$AM$45</formula>
    </cfRule>
  </conditionalFormatting>
  <conditionalFormatting sqref="AJ47">
    <cfRule type="cellIs" dxfId="3287" priority="662" operator="notEqual">
      <formula>$BG$25</formula>
    </cfRule>
  </conditionalFormatting>
  <conditionalFormatting sqref="BG25">
    <cfRule type="cellIs" dxfId="3286" priority="661" operator="notEqual">
      <formula>$AJ$47</formula>
    </cfRule>
  </conditionalFormatting>
  <conditionalFormatting sqref="AK47">
    <cfRule type="cellIs" dxfId="3285" priority="660" operator="notEqual">
      <formula>$BF$25</formula>
    </cfRule>
  </conditionalFormatting>
  <conditionalFormatting sqref="BF25">
    <cfRule type="cellIs" dxfId="3284" priority="659" operator="notEqual">
      <formula>$AK$47</formula>
    </cfRule>
  </conditionalFormatting>
  <conditionalFormatting sqref="AH49">
    <cfRule type="cellIs" dxfId="3283" priority="658" operator="notEqual">
      <formula>$BI$23</formula>
    </cfRule>
  </conditionalFormatting>
  <conditionalFormatting sqref="BI23">
    <cfRule type="cellIs" dxfId="3282" priority="657" operator="notEqual">
      <formula>$AH$49</formula>
    </cfRule>
  </conditionalFormatting>
  <conditionalFormatting sqref="AI49">
    <cfRule type="cellIs" dxfId="3281" priority="656" operator="notEqual">
      <formula>$BH$23</formula>
    </cfRule>
  </conditionalFormatting>
  <conditionalFormatting sqref="BH23">
    <cfRule type="cellIs" dxfId="3280" priority="655" operator="notEqual">
      <formula>$AI$49</formula>
    </cfRule>
  </conditionalFormatting>
  <conditionalFormatting sqref="AF51">
    <cfRule type="cellIs" dxfId="3279" priority="654" operator="notEqual">
      <formula>$BK$21</formula>
    </cfRule>
  </conditionalFormatting>
  <conditionalFormatting sqref="BK21">
    <cfRule type="cellIs" dxfId="3278" priority="653" operator="notEqual">
      <formula>$AF$51</formula>
    </cfRule>
  </conditionalFormatting>
  <conditionalFormatting sqref="AG51">
    <cfRule type="cellIs" dxfId="3277" priority="652" operator="notEqual">
      <formula>$BJ$21</formula>
    </cfRule>
  </conditionalFormatting>
  <conditionalFormatting sqref="BJ21">
    <cfRule type="cellIs" dxfId="3276" priority="651" operator="notEqual">
      <formula>$AG$51</formula>
    </cfRule>
  </conditionalFormatting>
  <conditionalFormatting sqref="AD53">
    <cfRule type="cellIs" dxfId="3275" priority="650" operator="notEqual">
      <formula>$BM$19</formula>
    </cfRule>
  </conditionalFormatting>
  <conditionalFormatting sqref="BM19">
    <cfRule type="cellIs" dxfId="3274" priority="649" operator="notEqual">
      <formula>$AD$53</formula>
    </cfRule>
  </conditionalFormatting>
  <conditionalFormatting sqref="AE53">
    <cfRule type="cellIs" dxfId="3273" priority="648" operator="notEqual">
      <formula>$BL$19</formula>
    </cfRule>
  </conditionalFormatting>
  <conditionalFormatting sqref="BL19">
    <cfRule type="cellIs" dxfId="3272" priority="647" operator="notEqual">
      <formula>$AE$53</formula>
    </cfRule>
  </conditionalFormatting>
  <conditionalFormatting sqref="AB55">
    <cfRule type="cellIs" dxfId="3271" priority="646" operator="notEqual">
      <formula>$BO$17</formula>
    </cfRule>
  </conditionalFormatting>
  <conditionalFormatting sqref="BO17">
    <cfRule type="cellIs" dxfId="3270" priority="645" operator="notEqual">
      <formula>$AB$55</formula>
    </cfRule>
  </conditionalFormatting>
  <conditionalFormatting sqref="AC55">
    <cfRule type="cellIs" dxfId="3269" priority="644" operator="notEqual">
      <formula>$BN$17</formula>
    </cfRule>
  </conditionalFormatting>
  <conditionalFormatting sqref="BN17">
    <cfRule type="cellIs" dxfId="3268" priority="643" operator="notEqual">
      <formula>$AC$55</formula>
    </cfRule>
  </conditionalFormatting>
  <conditionalFormatting sqref="Z57">
    <cfRule type="cellIs" dxfId="3267" priority="642" operator="notEqual">
      <formula>$BQ$15</formula>
    </cfRule>
  </conditionalFormatting>
  <conditionalFormatting sqref="BQ15">
    <cfRule type="cellIs" dxfId="3266" priority="641" operator="notEqual">
      <formula>$Z$57</formula>
    </cfRule>
  </conditionalFormatting>
  <conditionalFormatting sqref="BP15">
    <cfRule type="cellIs" dxfId="3265" priority="640" operator="notEqual">
      <formula>$AA$57</formula>
    </cfRule>
  </conditionalFormatting>
  <conditionalFormatting sqref="AA57">
    <cfRule type="cellIs" dxfId="3264" priority="639" operator="notEqual">
      <formula>$BP$15</formula>
    </cfRule>
  </conditionalFormatting>
  <conditionalFormatting sqref="X59">
    <cfRule type="cellIs" dxfId="3263" priority="638" operator="notEqual">
      <formula>$BS$13</formula>
    </cfRule>
  </conditionalFormatting>
  <conditionalFormatting sqref="BS13">
    <cfRule type="cellIs" dxfId="3262" priority="637" operator="notEqual">
      <formula>$X$59</formula>
    </cfRule>
  </conditionalFormatting>
  <conditionalFormatting sqref="Y59">
    <cfRule type="cellIs" dxfId="3261" priority="636" operator="notEqual">
      <formula>$BR$13</formula>
    </cfRule>
  </conditionalFormatting>
  <conditionalFormatting sqref="BR13">
    <cfRule type="cellIs" dxfId="3260" priority="635" operator="notEqual">
      <formula>$Y$59</formula>
    </cfRule>
  </conditionalFormatting>
  <conditionalFormatting sqref="V61">
    <cfRule type="cellIs" dxfId="3259" priority="634" operator="notEqual">
      <formula>$BU$11</formula>
    </cfRule>
  </conditionalFormatting>
  <conditionalFormatting sqref="BU11">
    <cfRule type="cellIs" dxfId="3258" priority="633" operator="notEqual">
      <formula>$V$61</formula>
    </cfRule>
  </conditionalFormatting>
  <conditionalFormatting sqref="W61">
    <cfRule type="cellIs" dxfId="3257" priority="632" operator="notEqual">
      <formula>$BT$11</formula>
    </cfRule>
  </conditionalFormatting>
  <conditionalFormatting sqref="BT11">
    <cfRule type="cellIs" dxfId="3256" priority="631" operator="notEqual">
      <formula>$W$61</formula>
    </cfRule>
  </conditionalFormatting>
  <conditionalFormatting sqref="V35">
    <cfRule type="cellIs" dxfId="3255" priority="630" operator="notEqual">
      <formula>$AU$11</formula>
    </cfRule>
  </conditionalFormatting>
  <conditionalFormatting sqref="AU11">
    <cfRule type="cellIs" dxfId="3254" priority="629" operator="notEqual">
      <formula>$V$35</formula>
    </cfRule>
  </conditionalFormatting>
  <conditionalFormatting sqref="W35">
    <cfRule type="cellIs" dxfId="3253" priority="628" operator="notEqual">
      <formula>$AT$11</formula>
    </cfRule>
  </conditionalFormatting>
  <conditionalFormatting sqref="AT11">
    <cfRule type="cellIs" dxfId="3252" priority="627" operator="notEqual">
      <formula>$W$35</formula>
    </cfRule>
  </conditionalFormatting>
  <conditionalFormatting sqref="T37">
    <cfRule type="cellIs" dxfId="3251" priority="626" operator="notEqual">
      <formula>$AW$9</formula>
    </cfRule>
  </conditionalFormatting>
  <conditionalFormatting sqref="AW9">
    <cfRule type="cellIs" dxfId="3250" priority="625" operator="notEqual">
      <formula>$T$37</formula>
    </cfRule>
  </conditionalFormatting>
  <conditionalFormatting sqref="U37">
    <cfRule type="cellIs" dxfId="3249" priority="624" operator="notEqual">
      <formula>$AV$9</formula>
    </cfRule>
  </conditionalFormatting>
  <conditionalFormatting sqref="AV9">
    <cfRule type="cellIs" dxfId="3248" priority="623" operator="notEqual">
      <formula>$U$37</formula>
    </cfRule>
  </conditionalFormatting>
  <conditionalFormatting sqref="R39">
    <cfRule type="cellIs" dxfId="3247" priority="622" operator="notEqual">
      <formula>$AY$7</formula>
    </cfRule>
  </conditionalFormatting>
  <conditionalFormatting sqref="AY7">
    <cfRule type="cellIs" dxfId="3246" priority="621" operator="notEqual">
      <formula>$R$39</formula>
    </cfRule>
  </conditionalFormatting>
  <conditionalFormatting sqref="S39">
    <cfRule type="cellIs" dxfId="3245" priority="620" operator="notEqual">
      <formula>$AX$7</formula>
    </cfRule>
  </conditionalFormatting>
  <conditionalFormatting sqref="AX7">
    <cfRule type="cellIs" dxfId="3244" priority="619" operator="notEqual">
      <formula>$S$39</formula>
    </cfRule>
  </conditionalFormatting>
  <conditionalFormatting sqref="AR41">
    <cfRule type="cellIs" dxfId="3243" priority="618" operator="notEqual">
      <formula>$BA$33</formula>
    </cfRule>
  </conditionalFormatting>
  <conditionalFormatting sqref="BA33">
    <cfRule type="cellIs" dxfId="3242" priority="617" operator="notEqual">
      <formula>$AR$41</formula>
    </cfRule>
  </conditionalFormatting>
  <conditionalFormatting sqref="AS41">
    <cfRule type="cellIs" dxfId="3241" priority="616" operator="notEqual">
      <formula>$AZ$33</formula>
    </cfRule>
  </conditionalFormatting>
  <conditionalFormatting sqref="AZ33">
    <cfRule type="cellIs" dxfId="3240" priority="615" operator="notEqual">
      <formula>$AS$41</formula>
    </cfRule>
  </conditionalFormatting>
  <conditionalFormatting sqref="AP43">
    <cfRule type="cellIs" dxfId="3239" priority="614" operator="notEqual">
      <formula>$BC$31</formula>
    </cfRule>
  </conditionalFormatting>
  <conditionalFormatting sqref="BC31">
    <cfRule type="cellIs" dxfId="3238" priority="613" operator="notEqual">
      <formula>$AP$43</formula>
    </cfRule>
  </conditionalFormatting>
  <conditionalFormatting sqref="AQ43">
    <cfRule type="cellIs" dxfId="3237" priority="612" operator="notEqual">
      <formula>$BB$31</formula>
    </cfRule>
  </conditionalFormatting>
  <conditionalFormatting sqref="BB31">
    <cfRule type="cellIs" dxfId="3236" priority="611" operator="notEqual">
      <formula>$AQ$43</formula>
    </cfRule>
  </conditionalFormatting>
  <conditionalFormatting sqref="AN45">
    <cfRule type="cellIs" dxfId="3235" priority="610" operator="notEqual">
      <formula>$BE$29</formula>
    </cfRule>
  </conditionalFormatting>
  <conditionalFormatting sqref="BE29">
    <cfRule type="cellIs" dxfId="3234" priority="609" operator="notEqual">
      <formula>$AN$45</formula>
    </cfRule>
  </conditionalFormatting>
  <conditionalFormatting sqref="AO45">
    <cfRule type="cellIs" dxfId="3233" priority="608" operator="notEqual">
      <formula>$BD$29</formula>
    </cfRule>
  </conditionalFormatting>
  <conditionalFormatting sqref="BD29">
    <cfRule type="cellIs" dxfId="3232" priority="607" operator="notEqual">
      <formula>$AO$45</formula>
    </cfRule>
  </conditionalFormatting>
  <conditionalFormatting sqref="AL47">
    <cfRule type="cellIs" dxfId="3231" priority="606" operator="notEqual">
      <formula>$BG$27</formula>
    </cfRule>
  </conditionalFormatting>
  <conditionalFormatting sqref="BG27">
    <cfRule type="cellIs" dxfId="3230" priority="605" operator="notEqual">
      <formula>$AL$47</formula>
    </cfRule>
  </conditionalFormatting>
  <conditionalFormatting sqref="AM47">
    <cfRule type="cellIs" dxfId="3229" priority="604" operator="notEqual">
      <formula>$BF$27</formula>
    </cfRule>
  </conditionalFormatting>
  <conditionalFormatting sqref="BF27">
    <cfRule type="cellIs" dxfId="3228" priority="603" operator="notEqual">
      <formula>$AM$47</formula>
    </cfRule>
  </conditionalFormatting>
  <conditionalFormatting sqref="AJ49">
    <cfRule type="cellIs" dxfId="3227" priority="602" operator="notEqual">
      <formula>$BI$25</formula>
    </cfRule>
  </conditionalFormatting>
  <conditionalFormatting sqref="BI25">
    <cfRule type="cellIs" dxfId="3226" priority="601" operator="notEqual">
      <formula>$AJ$49</formula>
    </cfRule>
  </conditionalFormatting>
  <conditionalFormatting sqref="AK49">
    <cfRule type="cellIs" dxfId="3225" priority="600" operator="notEqual">
      <formula>$BH$25</formula>
    </cfRule>
  </conditionalFormatting>
  <conditionalFormatting sqref="BH25">
    <cfRule type="cellIs" dxfId="3224" priority="599" operator="notEqual">
      <formula>$AK$49</formula>
    </cfRule>
  </conditionalFormatting>
  <conditionalFormatting sqref="AH51">
    <cfRule type="cellIs" dxfId="3223" priority="598" operator="notEqual">
      <formula>$BK$23</formula>
    </cfRule>
  </conditionalFormatting>
  <conditionalFormatting sqref="BK23">
    <cfRule type="cellIs" dxfId="3222" priority="597" operator="notEqual">
      <formula>$AH$51</formula>
    </cfRule>
  </conditionalFormatting>
  <conditionalFormatting sqref="AI51">
    <cfRule type="cellIs" dxfId="3221" priority="596" operator="notEqual">
      <formula>$BJ$23</formula>
    </cfRule>
  </conditionalFormatting>
  <conditionalFormatting sqref="BJ23">
    <cfRule type="cellIs" dxfId="3220" priority="595" operator="notEqual">
      <formula>$AI$51</formula>
    </cfRule>
  </conditionalFormatting>
  <conditionalFormatting sqref="AF53">
    <cfRule type="cellIs" dxfId="3219" priority="594" operator="notEqual">
      <formula>$BM$21</formula>
    </cfRule>
  </conditionalFormatting>
  <conditionalFormatting sqref="BM21">
    <cfRule type="cellIs" dxfId="3218" priority="593" operator="notEqual">
      <formula>$AF$53</formula>
    </cfRule>
  </conditionalFormatting>
  <conditionalFormatting sqref="AG53">
    <cfRule type="cellIs" dxfId="3217" priority="592" operator="notEqual">
      <formula>$BL$21</formula>
    </cfRule>
  </conditionalFormatting>
  <conditionalFormatting sqref="BL21">
    <cfRule type="cellIs" dxfId="3216" priority="591" operator="notEqual">
      <formula>$AG$53</formula>
    </cfRule>
  </conditionalFormatting>
  <conditionalFormatting sqref="AD55">
    <cfRule type="cellIs" dxfId="3215" priority="590" operator="notEqual">
      <formula>$BO$19</formula>
    </cfRule>
  </conditionalFormatting>
  <conditionalFormatting sqref="BO19">
    <cfRule type="cellIs" dxfId="3214" priority="589" operator="notEqual">
      <formula>$AD$55</formula>
    </cfRule>
  </conditionalFormatting>
  <conditionalFormatting sqref="AE55">
    <cfRule type="cellIs" dxfId="3213" priority="588" operator="notEqual">
      <formula>$BN$19</formula>
    </cfRule>
  </conditionalFormatting>
  <conditionalFormatting sqref="BN19">
    <cfRule type="cellIs" dxfId="3212" priority="587" operator="notEqual">
      <formula>$AE$55</formula>
    </cfRule>
  </conditionalFormatting>
  <conditionalFormatting sqref="AB57">
    <cfRule type="cellIs" dxfId="3211" priority="586" operator="notEqual">
      <formula>$BQ$17</formula>
    </cfRule>
  </conditionalFormatting>
  <conditionalFormatting sqref="BQ17">
    <cfRule type="cellIs" dxfId="3210" priority="585" operator="notEqual">
      <formula>$AB$57</formula>
    </cfRule>
  </conditionalFormatting>
  <conditionalFormatting sqref="AC57">
    <cfRule type="cellIs" dxfId="3209" priority="584" operator="notEqual">
      <formula>$BP$17</formula>
    </cfRule>
  </conditionalFormatting>
  <conditionalFormatting sqref="BP17">
    <cfRule type="cellIs" dxfId="3208" priority="583" operator="notEqual">
      <formula>$AC$57</formula>
    </cfRule>
  </conditionalFormatting>
  <conditionalFormatting sqref="Z59">
    <cfRule type="cellIs" dxfId="3207" priority="582" operator="notEqual">
      <formula>$BS$15</formula>
    </cfRule>
  </conditionalFormatting>
  <conditionalFormatting sqref="BS15">
    <cfRule type="cellIs" dxfId="3206" priority="581" operator="notEqual">
      <formula>$Z$59</formula>
    </cfRule>
  </conditionalFormatting>
  <conditionalFormatting sqref="AA59">
    <cfRule type="cellIs" dxfId="3205" priority="580" operator="notEqual">
      <formula>$BR$15</formula>
    </cfRule>
  </conditionalFormatting>
  <conditionalFormatting sqref="BR15">
    <cfRule type="cellIs" dxfId="3204" priority="579" operator="notEqual">
      <formula>$AA$59</formula>
    </cfRule>
  </conditionalFormatting>
  <conditionalFormatting sqref="X61">
    <cfRule type="cellIs" dxfId="3203" priority="578" operator="notEqual">
      <formula>$BU$13</formula>
    </cfRule>
  </conditionalFormatting>
  <conditionalFormatting sqref="BU13">
    <cfRule type="cellIs" dxfId="3202" priority="577" operator="notEqual">
      <formula>$X$61</formula>
    </cfRule>
  </conditionalFormatting>
  <conditionalFormatting sqref="Y61">
    <cfRule type="cellIs" dxfId="3201" priority="576" operator="notEqual">
      <formula>$BT$13</formula>
    </cfRule>
  </conditionalFormatting>
  <conditionalFormatting sqref="BT13">
    <cfRule type="cellIs" dxfId="3200" priority="575" operator="notEqual">
      <formula>$Y$61</formula>
    </cfRule>
  </conditionalFormatting>
  <conditionalFormatting sqref="X35">
    <cfRule type="cellIs" dxfId="3199" priority="574" operator="notEqual">
      <formula>$AU$13</formula>
    </cfRule>
  </conditionalFormatting>
  <conditionalFormatting sqref="AU13">
    <cfRule type="cellIs" dxfId="3198" priority="573" operator="notEqual">
      <formula>$X$35</formula>
    </cfRule>
  </conditionalFormatting>
  <conditionalFormatting sqref="AT13">
    <cfRule type="cellIs" dxfId="3197" priority="572" operator="notEqual">
      <formula>$Y$35</formula>
    </cfRule>
  </conditionalFormatting>
  <conditionalFormatting sqref="Y35">
    <cfRule type="cellIs" dxfId="3196" priority="571" operator="notEqual">
      <formula>$AT$13</formula>
    </cfRule>
  </conditionalFormatting>
  <conditionalFormatting sqref="V37">
    <cfRule type="cellIs" dxfId="3195" priority="570" operator="notEqual">
      <formula>$AW$11</formula>
    </cfRule>
  </conditionalFormatting>
  <conditionalFormatting sqref="AW11">
    <cfRule type="cellIs" dxfId="3194" priority="569" operator="notEqual">
      <formula>$V$37</formula>
    </cfRule>
  </conditionalFormatting>
  <conditionalFormatting sqref="W37">
    <cfRule type="cellIs" dxfId="3193" priority="568" operator="notEqual">
      <formula>$AV$11</formula>
    </cfRule>
  </conditionalFormatting>
  <conditionalFormatting sqref="AV11">
    <cfRule type="cellIs" dxfId="3192" priority="567" operator="notEqual">
      <formula>$W$37</formula>
    </cfRule>
  </conditionalFormatting>
  <conditionalFormatting sqref="T39">
    <cfRule type="cellIs" dxfId="3191" priority="566" operator="notEqual">
      <formula>$AY$9</formula>
    </cfRule>
  </conditionalFormatting>
  <conditionalFormatting sqref="AY9">
    <cfRule type="cellIs" dxfId="3190" priority="565" operator="notEqual">
      <formula>$T$39</formula>
    </cfRule>
  </conditionalFormatting>
  <conditionalFormatting sqref="U39">
    <cfRule type="cellIs" dxfId="3189" priority="564" operator="notEqual">
      <formula>$AX$9</formula>
    </cfRule>
  </conditionalFormatting>
  <conditionalFormatting sqref="AX9">
    <cfRule type="cellIs" dxfId="3188" priority="563" operator="notEqual">
      <formula>$U$39</formula>
    </cfRule>
  </conditionalFormatting>
  <conditionalFormatting sqref="R41">
    <cfRule type="cellIs" dxfId="3187" priority="562" operator="notEqual">
      <formula>$BA$7</formula>
    </cfRule>
  </conditionalFormatting>
  <conditionalFormatting sqref="BA7">
    <cfRule type="cellIs" dxfId="3186" priority="561" operator="notEqual">
      <formula>$R$41</formula>
    </cfRule>
  </conditionalFormatting>
  <conditionalFormatting sqref="S41">
    <cfRule type="cellIs" dxfId="3185" priority="560" operator="notEqual">
      <formula>$AZ$7</formula>
    </cfRule>
  </conditionalFormatting>
  <conditionalFormatting sqref="AZ7">
    <cfRule type="cellIs" dxfId="3184" priority="559" operator="notEqual">
      <formula>$S$41</formula>
    </cfRule>
  </conditionalFormatting>
  <conditionalFormatting sqref="AR43">
    <cfRule type="cellIs" dxfId="3183" priority="558" operator="notEqual">
      <formula>$BC$33</formula>
    </cfRule>
  </conditionalFormatting>
  <conditionalFormatting sqref="BC33">
    <cfRule type="cellIs" dxfId="3182" priority="557" operator="notEqual">
      <formula>$AR$43</formula>
    </cfRule>
  </conditionalFormatting>
  <conditionalFormatting sqref="AS43">
    <cfRule type="cellIs" dxfId="3181" priority="556" operator="notEqual">
      <formula>$BB$33</formula>
    </cfRule>
  </conditionalFormatting>
  <conditionalFormatting sqref="BB33">
    <cfRule type="cellIs" dxfId="3180" priority="555" operator="notEqual">
      <formula>$AS$43</formula>
    </cfRule>
  </conditionalFormatting>
  <conditionalFormatting sqref="AP45">
    <cfRule type="cellIs" dxfId="3179" priority="554" operator="notEqual">
      <formula>$BE$31</formula>
    </cfRule>
  </conditionalFormatting>
  <conditionalFormatting sqref="BE31">
    <cfRule type="cellIs" dxfId="3178" priority="553" operator="notEqual">
      <formula>$AP$45</formula>
    </cfRule>
  </conditionalFormatting>
  <conditionalFormatting sqref="AQ45">
    <cfRule type="cellIs" dxfId="3177" priority="552" operator="notEqual">
      <formula>$BD$31</formula>
    </cfRule>
  </conditionalFormatting>
  <conditionalFormatting sqref="BD31">
    <cfRule type="cellIs" dxfId="3176" priority="551" operator="notEqual">
      <formula>$AQ$45</formula>
    </cfRule>
  </conditionalFormatting>
  <conditionalFormatting sqref="AN47">
    <cfRule type="cellIs" dxfId="3175" priority="550" operator="notEqual">
      <formula>$BG$29</formula>
    </cfRule>
  </conditionalFormatting>
  <conditionalFormatting sqref="BG29">
    <cfRule type="cellIs" dxfId="3174" priority="549" operator="notEqual">
      <formula>$AN$47</formula>
    </cfRule>
  </conditionalFormatting>
  <conditionalFormatting sqref="AO47">
    <cfRule type="cellIs" dxfId="3173" priority="548" operator="notEqual">
      <formula>$BF$29</formula>
    </cfRule>
  </conditionalFormatting>
  <conditionalFormatting sqref="BF29">
    <cfRule type="cellIs" dxfId="3172" priority="547" operator="notEqual">
      <formula>$AO$47</formula>
    </cfRule>
  </conditionalFormatting>
  <conditionalFormatting sqref="AL49">
    <cfRule type="cellIs" dxfId="3171" priority="546" operator="notEqual">
      <formula>$BI$27</formula>
    </cfRule>
  </conditionalFormatting>
  <conditionalFormatting sqref="BI27">
    <cfRule type="cellIs" dxfId="3170" priority="545" operator="notEqual">
      <formula>$AL$49</formula>
    </cfRule>
  </conditionalFormatting>
  <conditionalFormatting sqref="AM49">
    <cfRule type="cellIs" dxfId="3169" priority="544" operator="notEqual">
      <formula>$BH$27</formula>
    </cfRule>
  </conditionalFormatting>
  <conditionalFormatting sqref="BH27">
    <cfRule type="cellIs" dxfId="3168" priority="543" operator="notEqual">
      <formula>$AM$49</formula>
    </cfRule>
  </conditionalFormatting>
  <conditionalFormatting sqref="AJ51">
    <cfRule type="cellIs" dxfId="3167" priority="542" operator="notEqual">
      <formula>$BK$25</formula>
    </cfRule>
  </conditionalFormatting>
  <conditionalFormatting sqref="BK25">
    <cfRule type="cellIs" dxfId="3166" priority="541" operator="notEqual">
      <formula>$AJ$51</formula>
    </cfRule>
  </conditionalFormatting>
  <conditionalFormatting sqref="AK51">
    <cfRule type="cellIs" dxfId="3165" priority="540" operator="notEqual">
      <formula>$BJ$25</formula>
    </cfRule>
  </conditionalFormatting>
  <conditionalFormatting sqref="BJ25">
    <cfRule type="cellIs" dxfId="3164" priority="539" operator="notEqual">
      <formula>$AK$51</formula>
    </cfRule>
  </conditionalFormatting>
  <conditionalFormatting sqref="AH53">
    <cfRule type="cellIs" dxfId="3163" priority="538" operator="notEqual">
      <formula>$BM$23</formula>
    </cfRule>
  </conditionalFormatting>
  <conditionalFormatting sqref="BM23">
    <cfRule type="cellIs" dxfId="3162" priority="537" operator="notEqual">
      <formula>$AH$53</formula>
    </cfRule>
  </conditionalFormatting>
  <conditionalFormatting sqref="AI53">
    <cfRule type="cellIs" dxfId="3161" priority="536" operator="notEqual">
      <formula>$BL$23</formula>
    </cfRule>
  </conditionalFormatting>
  <conditionalFormatting sqref="BL23">
    <cfRule type="cellIs" dxfId="3160" priority="535" operator="notEqual">
      <formula>$AI$53</formula>
    </cfRule>
  </conditionalFormatting>
  <conditionalFormatting sqref="AF55">
    <cfRule type="cellIs" dxfId="3159" priority="534" operator="notEqual">
      <formula>$BO$21</formula>
    </cfRule>
  </conditionalFormatting>
  <conditionalFormatting sqref="BO21">
    <cfRule type="cellIs" dxfId="3158" priority="533" operator="notEqual">
      <formula>$AF$55</formula>
    </cfRule>
  </conditionalFormatting>
  <conditionalFormatting sqref="AG55">
    <cfRule type="cellIs" dxfId="3157" priority="532" operator="notEqual">
      <formula>$BN$21</formula>
    </cfRule>
  </conditionalFormatting>
  <conditionalFormatting sqref="BN21">
    <cfRule type="cellIs" dxfId="3156" priority="531" operator="notEqual">
      <formula>$AG$55</formula>
    </cfRule>
  </conditionalFormatting>
  <conditionalFormatting sqref="AD57">
    <cfRule type="cellIs" dxfId="3155" priority="530" operator="notEqual">
      <formula>$BQ$19</formula>
    </cfRule>
  </conditionalFormatting>
  <conditionalFormatting sqref="BQ19">
    <cfRule type="cellIs" dxfId="3154" priority="529" operator="notEqual">
      <formula>$AD$57</formula>
    </cfRule>
  </conditionalFormatting>
  <conditionalFormatting sqref="AE57">
    <cfRule type="cellIs" dxfId="3153" priority="528" operator="notEqual">
      <formula>$BP$19</formula>
    </cfRule>
  </conditionalFormatting>
  <conditionalFormatting sqref="BP19">
    <cfRule type="cellIs" dxfId="3152" priority="527" operator="notEqual">
      <formula>$AE$57</formula>
    </cfRule>
  </conditionalFormatting>
  <conditionalFormatting sqref="AB59">
    <cfRule type="cellIs" dxfId="3151" priority="526" operator="notEqual">
      <formula>$BS$17</formula>
    </cfRule>
  </conditionalFormatting>
  <conditionalFormatting sqref="BS17">
    <cfRule type="cellIs" dxfId="3150" priority="525" operator="notEqual">
      <formula>$AB$59</formula>
    </cfRule>
  </conditionalFormatting>
  <conditionalFormatting sqref="AC59">
    <cfRule type="cellIs" dxfId="3149" priority="524" operator="notEqual">
      <formula>$BR$17</formula>
    </cfRule>
  </conditionalFormatting>
  <conditionalFormatting sqref="BR17">
    <cfRule type="cellIs" dxfId="3148" priority="523" operator="notEqual">
      <formula>$AC$59</formula>
    </cfRule>
  </conditionalFormatting>
  <conditionalFormatting sqref="Z61">
    <cfRule type="cellIs" dxfId="3147" priority="522" operator="notEqual">
      <formula>$BU$15</formula>
    </cfRule>
  </conditionalFormatting>
  <conditionalFormatting sqref="BU15">
    <cfRule type="cellIs" dxfId="3146" priority="521" operator="notEqual">
      <formula>$Z$61</formula>
    </cfRule>
  </conditionalFormatting>
  <conditionalFormatting sqref="AA61">
    <cfRule type="cellIs" dxfId="3145" priority="520" operator="notEqual">
      <formula>$BT$15</formula>
    </cfRule>
  </conditionalFormatting>
  <conditionalFormatting sqref="BT15">
    <cfRule type="cellIs" dxfId="3144" priority="519" operator="notEqual">
      <formula>$AA$61</formula>
    </cfRule>
  </conditionalFormatting>
  <conditionalFormatting sqref="Z35">
    <cfRule type="cellIs" dxfId="3143" priority="518" operator="notEqual">
      <formula>$AU$15</formula>
    </cfRule>
  </conditionalFormatting>
  <conditionalFormatting sqref="AU15">
    <cfRule type="cellIs" dxfId="3142" priority="517" operator="notEqual">
      <formula>$Z$35</formula>
    </cfRule>
  </conditionalFormatting>
  <conditionalFormatting sqref="AA35">
    <cfRule type="cellIs" dxfId="3141" priority="516" operator="notEqual">
      <formula>$AT$15</formula>
    </cfRule>
  </conditionalFormatting>
  <conditionalFormatting sqref="AT15">
    <cfRule type="cellIs" dxfId="3140" priority="515" operator="notEqual">
      <formula>$AA$35</formula>
    </cfRule>
  </conditionalFormatting>
  <conditionalFormatting sqref="X37">
    <cfRule type="cellIs" dxfId="3139" priority="514" operator="notEqual">
      <formula>$AW$13</formula>
    </cfRule>
  </conditionalFormatting>
  <conditionalFormatting sqref="AW13">
    <cfRule type="cellIs" dxfId="3138" priority="513" operator="notEqual">
      <formula>$X$37</formula>
    </cfRule>
  </conditionalFormatting>
  <conditionalFormatting sqref="Y37">
    <cfRule type="cellIs" dxfId="3137" priority="512" operator="notEqual">
      <formula>$AV$13</formula>
    </cfRule>
  </conditionalFormatting>
  <conditionalFormatting sqref="AV13">
    <cfRule type="cellIs" dxfId="3136" priority="511" operator="notEqual">
      <formula>$Y$37</formula>
    </cfRule>
  </conditionalFormatting>
  <conditionalFormatting sqref="V39">
    <cfRule type="cellIs" dxfId="3135" priority="510" operator="notEqual">
      <formula>$AY$11</formula>
    </cfRule>
  </conditionalFormatting>
  <conditionalFormatting sqref="AY11">
    <cfRule type="cellIs" dxfId="3134" priority="509" operator="notEqual">
      <formula>$V$39</formula>
    </cfRule>
  </conditionalFormatting>
  <conditionalFormatting sqref="W39">
    <cfRule type="cellIs" dxfId="3133" priority="508" operator="notEqual">
      <formula>$AX$11</formula>
    </cfRule>
  </conditionalFormatting>
  <conditionalFormatting sqref="AX11">
    <cfRule type="cellIs" dxfId="3132" priority="507" operator="notEqual">
      <formula>$W$39</formula>
    </cfRule>
  </conditionalFormatting>
  <conditionalFormatting sqref="T41">
    <cfRule type="cellIs" dxfId="3131" priority="506" operator="notEqual">
      <formula>$BA$9</formula>
    </cfRule>
  </conditionalFormatting>
  <conditionalFormatting sqref="BA9">
    <cfRule type="cellIs" dxfId="3130" priority="505" operator="notEqual">
      <formula>$T$41</formula>
    </cfRule>
  </conditionalFormatting>
  <conditionalFormatting sqref="U41">
    <cfRule type="cellIs" dxfId="3129" priority="504" operator="notEqual">
      <formula>$AZ$9</formula>
    </cfRule>
  </conditionalFormatting>
  <conditionalFormatting sqref="AZ9">
    <cfRule type="cellIs" dxfId="3128" priority="503" operator="notEqual">
      <formula>$U$41</formula>
    </cfRule>
  </conditionalFormatting>
  <conditionalFormatting sqref="R43">
    <cfRule type="cellIs" dxfId="3127" priority="502" operator="notEqual">
      <formula>$BC$7</formula>
    </cfRule>
  </conditionalFormatting>
  <conditionalFormatting sqref="BC7">
    <cfRule type="cellIs" dxfId="3126" priority="501" operator="notEqual">
      <formula>$R$43</formula>
    </cfRule>
  </conditionalFormatting>
  <conditionalFormatting sqref="S43">
    <cfRule type="cellIs" dxfId="3125" priority="500" operator="notEqual">
      <formula>$BB$7</formula>
    </cfRule>
  </conditionalFormatting>
  <conditionalFormatting sqref="BB7">
    <cfRule type="cellIs" dxfId="3124" priority="499" operator="notEqual">
      <formula>$S$43</formula>
    </cfRule>
  </conditionalFormatting>
  <conditionalFormatting sqref="AR45">
    <cfRule type="cellIs" dxfId="3123" priority="498" operator="notEqual">
      <formula>$BE$33</formula>
    </cfRule>
  </conditionalFormatting>
  <conditionalFormatting sqref="BE33">
    <cfRule type="cellIs" dxfId="3122" priority="497" operator="notEqual">
      <formula>$AR$45</formula>
    </cfRule>
  </conditionalFormatting>
  <conditionalFormatting sqref="AS45">
    <cfRule type="cellIs" dxfId="3121" priority="496" operator="notEqual">
      <formula>$BD$33</formula>
    </cfRule>
  </conditionalFormatting>
  <conditionalFormatting sqref="BD33">
    <cfRule type="cellIs" dxfId="3120" priority="495" operator="notEqual">
      <formula>$AS$45</formula>
    </cfRule>
  </conditionalFormatting>
  <conditionalFormatting sqref="AP47">
    <cfRule type="cellIs" dxfId="3119" priority="494" operator="notEqual">
      <formula>$BG$31</formula>
    </cfRule>
  </conditionalFormatting>
  <conditionalFormatting sqref="BG31">
    <cfRule type="cellIs" dxfId="3118" priority="493" operator="notEqual">
      <formula>$AP$47</formula>
    </cfRule>
  </conditionalFormatting>
  <conditionalFormatting sqref="AQ47">
    <cfRule type="cellIs" dxfId="3117" priority="492" operator="notEqual">
      <formula>$BF$31</formula>
    </cfRule>
  </conditionalFormatting>
  <conditionalFormatting sqref="BF31">
    <cfRule type="cellIs" dxfId="3116" priority="491" operator="notEqual">
      <formula>$AQ$47</formula>
    </cfRule>
  </conditionalFormatting>
  <conditionalFormatting sqref="AN49">
    <cfRule type="cellIs" dxfId="3115" priority="490" operator="notEqual">
      <formula>$BI$29</formula>
    </cfRule>
  </conditionalFormatting>
  <conditionalFormatting sqref="BI29">
    <cfRule type="cellIs" dxfId="3114" priority="489" operator="notEqual">
      <formula>$AN$49</formula>
    </cfRule>
  </conditionalFormatting>
  <conditionalFormatting sqref="AO49">
    <cfRule type="cellIs" dxfId="3113" priority="488" operator="notEqual">
      <formula>$BH$29</formula>
    </cfRule>
  </conditionalFormatting>
  <conditionalFormatting sqref="BH29">
    <cfRule type="cellIs" dxfId="3112" priority="487" operator="notEqual">
      <formula>$AO$49</formula>
    </cfRule>
  </conditionalFormatting>
  <conditionalFormatting sqref="AL51">
    <cfRule type="cellIs" dxfId="3111" priority="486" operator="notEqual">
      <formula>$BK$27</formula>
    </cfRule>
  </conditionalFormatting>
  <conditionalFormatting sqref="BK27">
    <cfRule type="cellIs" dxfId="3110" priority="485" operator="notEqual">
      <formula>$AL$51</formula>
    </cfRule>
  </conditionalFormatting>
  <conditionalFormatting sqref="AM51">
    <cfRule type="cellIs" dxfId="3109" priority="484" operator="notEqual">
      <formula>$BJ$27</formula>
    </cfRule>
  </conditionalFormatting>
  <conditionalFormatting sqref="BJ27">
    <cfRule type="cellIs" dxfId="3108" priority="483" operator="notEqual">
      <formula>$AM$51</formula>
    </cfRule>
  </conditionalFormatting>
  <conditionalFormatting sqref="AJ53">
    <cfRule type="cellIs" dxfId="3107" priority="482" operator="notEqual">
      <formula>$BM$25</formula>
    </cfRule>
  </conditionalFormatting>
  <conditionalFormatting sqref="BM25">
    <cfRule type="cellIs" dxfId="3106" priority="481" operator="notEqual">
      <formula>$AJ$53</formula>
    </cfRule>
  </conditionalFormatting>
  <conditionalFormatting sqref="AK53">
    <cfRule type="cellIs" dxfId="3105" priority="480" operator="notEqual">
      <formula>$BL$25</formula>
    </cfRule>
  </conditionalFormatting>
  <conditionalFormatting sqref="BL25">
    <cfRule type="cellIs" dxfId="3104" priority="479" operator="notEqual">
      <formula>$AK$53</formula>
    </cfRule>
  </conditionalFormatting>
  <conditionalFormatting sqref="AH55">
    <cfRule type="cellIs" dxfId="3103" priority="478" operator="notEqual">
      <formula>$BO$23</formula>
    </cfRule>
  </conditionalFormatting>
  <conditionalFormatting sqref="BO23">
    <cfRule type="cellIs" dxfId="3102" priority="477" operator="notEqual">
      <formula>$AH$55</formula>
    </cfRule>
  </conditionalFormatting>
  <conditionalFormatting sqref="AI55">
    <cfRule type="cellIs" dxfId="3101" priority="476" operator="notEqual">
      <formula>$BN$23</formula>
    </cfRule>
  </conditionalFormatting>
  <conditionalFormatting sqref="BN23">
    <cfRule type="cellIs" dxfId="3100" priority="475" operator="notEqual">
      <formula>$AI$55</formula>
    </cfRule>
  </conditionalFormatting>
  <conditionalFormatting sqref="AF57">
    <cfRule type="cellIs" dxfId="3099" priority="474" operator="notEqual">
      <formula>$BQ$21</formula>
    </cfRule>
  </conditionalFormatting>
  <conditionalFormatting sqref="BQ21">
    <cfRule type="cellIs" dxfId="3098" priority="473" operator="notEqual">
      <formula>$AF$57</formula>
    </cfRule>
  </conditionalFormatting>
  <conditionalFormatting sqref="AG57">
    <cfRule type="cellIs" dxfId="3097" priority="472" operator="notEqual">
      <formula>$BP$21</formula>
    </cfRule>
  </conditionalFormatting>
  <conditionalFormatting sqref="BP21">
    <cfRule type="cellIs" dxfId="3096" priority="471" operator="notEqual">
      <formula>$AG$57</formula>
    </cfRule>
  </conditionalFormatting>
  <conditionalFormatting sqref="AD59">
    <cfRule type="cellIs" dxfId="3095" priority="470" operator="notEqual">
      <formula>$BS$19</formula>
    </cfRule>
  </conditionalFormatting>
  <conditionalFormatting sqref="BS19">
    <cfRule type="cellIs" dxfId="3094" priority="469" operator="notEqual">
      <formula>$AD$59</formula>
    </cfRule>
  </conditionalFormatting>
  <conditionalFormatting sqref="AE59">
    <cfRule type="cellIs" dxfId="3093" priority="468" operator="notEqual">
      <formula>$BR$19</formula>
    </cfRule>
  </conditionalFormatting>
  <conditionalFormatting sqref="BR19">
    <cfRule type="cellIs" dxfId="3092" priority="467" operator="notEqual">
      <formula>$AE$59</formula>
    </cfRule>
  </conditionalFormatting>
  <conditionalFormatting sqref="AB61">
    <cfRule type="cellIs" dxfId="3091" priority="466" operator="notEqual">
      <formula>$BU$17</formula>
    </cfRule>
  </conditionalFormatting>
  <conditionalFormatting sqref="BU17">
    <cfRule type="cellIs" dxfId="3090" priority="465" operator="notEqual">
      <formula>$AB$61</formula>
    </cfRule>
  </conditionalFormatting>
  <conditionalFormatting sqref="AC61">
    <cfRule type="cellIs" dxfId="3089" priority="464" operator="notEqual">
      <formula>$BT$17</formula>
    </cfRule>
  </conditionalFormatting>
  <conditionalFormatting sqref="BT17">
    <cfRule type="cellIs" dxfId="3088" priority="463" operator="notEqual">
      <formula>$AC$61</formula>
    </cfRule>
  </conditionalFormatting>
  <conditionalFormatting sqref="AR47">
    <cfRule type="cellIs" dxfId="3087" priority="462" operator="notEqual">
      <formula>$BG$33</formula>
    </cfRule>
  </conditionalFormatting>
  <conditionalFormatting sqref="BG33">
    <cfRule type="cellIs" dxfId="3086" priority="461" operator="notEqual">
      <formula>$AR$47</formula>
    </cfRule>
  </conditionalFormatting>
  <conditionalFormatting sqref="AS47">
    <cfRule type="cellIs" dxfId="3085" priority="460" operator="notEqual">
      <formula>$BF$33</formula>
    </cfRule>
  </conditionalFormatting>
  <conditionalFormatting sqref="BF33">
    <cfRule type="cellIs" dxfId="3084" priority="459" operator="notEqual">
      <formula>$AS$47</formula>
    </cfRule>
  </conditionalFormatting>
  <conditionalFormatting sqref="AP49">
    <cfRule type="cellIs" dxfId="3083" priority="458" operator="notEqual">
      <formula>$BI$31</formula>
    </cfRule>
  </conditionalFormatting>
  <conditionalFormatting sqref="BI31">
    <cfRule type="cellIs" dxfId="3082" priority="457" operator="notEqual">
      <formula>$AP$49</formula>
    </cfRule>
  </conditionalFormatting>
  <conditionalFormatting sqref="AQ49">
    <cfRule type="cellIs" dxfId="3081" priority="456" operator="notEqual">
      <formula>$BH$31</formula>
    </cfRule>
  </conditionalFormatting>
  <conditionalFormatting sqref="BH31">
    <cfRule type="cellIs" dxfId="3080" priority="455" operator="notEqual">
      <formula>$AQ$49</formula>
    </cfRule>
  </conditionalFormatting>
  <conditionalFormatting sqref="AN51">
    <cfRule type="cellIs" dxfId="3079" priority="454" operator="notEqual">
      <formula>$BK$29</formula>
    </cfRule>
  </conditionalFormatting>
  <conditionalFormatting sqref="BK29">
    <cfRule type="cellIs" dxfId="3078" priority="453" operator="notEqual">
      <formula>$AN$51</formula>
    </cfRule>
  </conditionalFormatting>
  <conditionalFormatting sqref="AO51">
    <cfRule type="cellIs" dxfId="3077" priority="452" operator="notEqual">
      <formula>$BJ$29</formula>
    </cfRule>
  </conditionalFormatting>
  <conditionalFormatting sqref="BJ29">
    <cfRule type="cellIs" dxfId="3076" priority="451" operator="notEqual">
      <formula>$AO$51</formula>
    </cfRule>
  </conditionalFormatting>
  <conditionalFormatting sqref="AL53">
    <cfRule type="cellIs" dxfId="3075" priority="450" operator="notEqual">
      <formula>$BM$27</formula>
    </cfRule>
  </conditionalFormatting>
  <conditionalFormatting sqref="BM27">
    <cfRule type="cellIs" dxfId="3074" priority="449" operator="notEqual">
      <formula>$AL$53</formula>
    </cfRule>
  </conditionalFormatting>
  <conditionalFormatting sqref="AM53">
    <cfRule type="cellIs" dxfId="3073" priority="448" operator="notEqual">
      <formula>$BL$27</formula>
    </cfRule>
  </conditionalFormatting>
  <conditionalFormatting sqref="BL27">
    <cfRule type="cellIs" dxfId="3072" priority="447" operator="notEqual">
      <formula>$AM$53</formula>
    </cfRule>
  </conditionalFormatting>
  <conditionalFormatting sqref="AJ55">
    <cfRule type="cellIs" dxfId="3071" priority="446" operator="notEqual">
      <formula>$BO$25</formula>
    </cfRule>
  </conditionalFormatting>
  <conditionalFormatting sqref="BO25">
    <cfRule type="cellIs" dxfId="3070" priority="445" operator="notEqual">
      <formula>$AJ$55</formula>
    </cfRule>
  </conditionalFormatting>
  <conditionalFormatting sqref="AK55">
    <cfRule type="cellIs" dxfId="3069" priority="444" operator="notEqual">
      <formula>$BN$25</formula>
    </cfRule>
  </conditionalFormatting>
  <conditionalFormatting sqref="BN25">
    <cfRule type="cellIs" dxfId="3068" priority="443" operator="notEqual">
      <formula>$AK$55</formula>
    </cfRule>
  </conditionalFormatting>
  <conditionalFormatting sqref="AH57">
    <cfRule type="cellIs" dxfId="3067" priority="442" operator="notEqual">
      <formula>$BQ$23</formula>
    </cfRule>
  </conditionalFormatting>
  <conditionalFormatting sqref="BQ23">
    <cfRule type="cellIs" dxfId="3066" priority="441" operator="notEqual">
      <formula>$AH$57</formula>
    </cfRule>
  </conditionalFormatting>
  <conditionalFormatting sqref="AI57">
    <cfRule type="cellIs" dxfId="3065" priority="440" operator="notEqual">
      <formula>$BP$23</formula>
    </cfRule>
  </conditionalFormatting>
  <conditionalFormatting sqref="BP23">
    <cfRule type="cellIs" dxfId="3064" priority="439" operator="notEqual">
      <formula>$AI$57</formula>
    </cfRule>
  </conditionalFormatting>
  <conditionalFormatting sqref="AF59">
    <cfRule type="cellIs" dxfId="3063" priority="438" operator="notEqual">
      <formula>$BS$21</formula>
    </cfRule>
  </conditionalFormatting>
  <conditionalFormatting sqref="BS21">
    <cfRule type="cellIs" dxfId="3062" priority="437" operator="notEqual">
      <formula>$AF$59</formula>
    </cfRule>
  </conditionalFormatting>
  <conditionalFormatting sqref="AG59">
    <cfRule type="cellIs" dxfId="3061" priority="436" operator="notEqual">
      <formula>$BR$21</formula>
    </cfRule>
  </conditionalFormatting>
  <conditionalFormatting sqref="BR21">
    <cfRule type="cellIs" dxfId="3060" priority="435" operator="notEqual">
      <formula>$AG$59</formula>
    </cfRule>
  </conditionalFormatting>
  <conditionalFormatting sqref="AD61">
    <cfRule type="cellIs" dxfId="3059" priority="434" operator="notEqual">
      <formula>$BU$19</formula>
    </cfRule>
  </conditionalFormatting>
  <conditionalFormatting sqref="BU19">
    <cfRule type="cellIs" dxfId="3058" priority="433" operator="notEqual">
      <formula>$AD$61</formula>
    </cfRule>
  </conditionalFormatting>
  <conditionalFormatting sqref="AE61">
    <cfRule type="cellIs" dxfId="3057" priority="432" operator="notEqual">
      <formula>$BT$19</formula>
    </cfRule>
  </conditionalFormatting>
  <conditionalFormatting sqref="BT19">
    <cfRule type="cellIs" dxfId="3056" priority="431" operator="notEqual">
      <formula>$AE$61</formula>
    </cfRule>
  </conditionalFormatting>
  <conditionalFormatting sqref="AB35">
    <cfRule type="cellIs" dxfId="3055" priority="430" operator="notEqual">
      <formula>$AU$17</formula>
    </cfRule>
  </conditionalFormatting>
  <conditionalFormatting sqref="AU17">
    <cfRule type="cellIs" dxfId="3054" priority="429" operator="notEqual">
      <formula>$AB$35</formula>
    </cfRule>
  </conditionalFormatting>
  <conditionalFormatting sqref="AC35">
    <cfRule type="cellIs" dxfId="3053" priority="428" operator="notEqual">
      <formula>$AT$17</formula>
    </cfRule>
  </conditionalFormatting>
  <conditionalFormatting sqref="AT17">
    <cfRule type="cellIs" dxfId="3052" priority="427" operator="notEqual">
      <formula>$AC$35</formula>
    </cfRule>
  </conditionalFormatting>
  <conditionalFormatting sqref="Z37">
    <cfRule type="cellIs" dxfId="3051" priority="426" operator="notEqual">
      <formula>$AW$15</formula>
    </cfRule>
  </conditionalFormatting>
  <conditionalFormatting sqref="AW15">
    <cfRule type="cellIs" dxfId="3050" priority="425" operator="notEqual">
      <formula>$Z$37</formula>
    </cfRule>
  </conditionalFormatting>
  <conditionalFormatting sqref="AA37">
    <cfRule type="cellIs" dxfId="3049" priority="424" operator="notEqual">
      <formula>$AV$15</formula>
    </cfRule>
  </conditionalFormatting>
  <conditionalFormatting sqref="AV15">
    <cfRule type="cellIs" dxfId="3048" priority="423" operator="notEqual">
      <formula>$AA$37</formula>
    </cfRule>
  </conditionalFormatting>
  <conditionalFormatting sqref="X39">
    <cfRule type="cellIs" dxfId="3047" priority="422" operator="notEqual">
      <formula>$AY$13</formula>
    </cfRule>
  </conditionalFormatting>
  <conditionalFormatting sqref="AY13">
    <cfRule type="cellIs" dxfId="3046" priority="421" operator="notEqual">
      <formula>$X$39</formula>
    </cfRule>
  </conditionalFormatting>
  <conditionalFormatting sqref="Y39">
    <cfRule type="cellIs" dxfId="3045" priority="420" operator="notEqual">
      <formula>$AX$13</formula>
    </cfRule>
  </conditionalFormatting>
  <conditionalFormatting sqref="AX13">
    <cfRule type="cellIs" dxfId="3044" priority="419" operator="notEqual">
      <formula>$Y$39</formula>
    </cfRule>
  </conditionalFormatting>
  <conditionalFormatting sqref="V41">
    <cfRule type="cellIs" dxfId="3043" priority="418" operator="notEqual">
      <formula>$BA$11</formula>
    </cfRule>
  </conditionalFormatting>
  <conditionalFormatting sqref="BA11">
    <cfRule type="cellIs" dxfId="3042" priority="417" operator="notEqual">
      <formula>$V$41</formula>
    </cfRule>
  </conditionalFormatting>
  <conditionalFormatting sqref="W41">
    <cfRule type="cellIs" dxfId="3041" priority="416" operator="notEqual">
      <formula>$AZ$11</formula>
    </cfRule>
  </conditionalFormatting>
  <conditionalFormatting sqref="AZ11">
    <cfRule type="cellIs" dxfId="3040" priority="415" operator="notEqual">
      <formula>$W$41</formula>
    </cfRule>
  </conditionalFormatting>
  <conditionalFormatting sqref="T43">
    <cfRule type="cellIs" dxfId="3039" priority="414" operator="notEqual">
      <formula>$BC$9</formula>
    </cfRule>
  </conditionalFormatting>
  <conditionalFormatting sqref="BC9">
    <cfRule type="cellIs" dxfId="3038" priority="413" operator="notEqual">
      <formula>$T$43</formula>
    </cfRule>
  </conditionalFormatting>
  <conditionalFormatting sqref="U43">
    <cfRule type="cellIs" dxfId="3037" priority="412" operator="notEqual">
      <formula>$BB$9</formula>
    </cfRule>
  </conditionalFormatting>
  <conditionalFormatting sqref="BB9">
    <cfRule type="cellIs" dxfId="3036" priority="411" operator="notEqual">
      <formula>$U$43</formula>
    </cfRule>
  </conditionalFormatting>
  <conditionalFormatting sqref="R45">
    <cfRule type="cellIs" dxfId="3035" priority="410" operator="notEqual">
      <formula>$BE$7</formula>
    </cfRule>
  </conditionalFormatting>
  <conditionalFormatting sqref="BE7">
    <cfRule type="cellIs" dxfId="3034" priority="409" operator="notEqual">
      <formula>$R$45</formula>
    </cfRule>
  </conditionalFormatting>
  <conditionalFormatting sqref="S45">
    <cfRule type="cellIs" dxfId="3033" priority="408" operator="notEqual">
      <formula>$BD$7</formula>
    </cfRule>
  </conditionalFormatting>
  <conditionalFormatting sqref="BD7">
    <cfRule type="cellIs" dxfId="3032" priority="407" operator="notEqual">
      <formula>$S$45</formula>
    </cfRule>
  </conditionalFormatting>
  <conditionalFormatting sqref="AD35">
    <cfRule type="cellIs" dxfId="3031" priority="406" operator="notEqual">
      <formula>$AU$19</formula>
    </cfRule>
  </conditionalFormatting>
  <conditionalFormatting sqref="AU19">
    <cfRule type="cellIs" dxfId="3030" priority="405" operator="notEqual">
      <formula>$AD$35</formula>
    </cfRule>
  </conditionalFormatting>
  <conditionalFormatting sqref="AE35">
    <cfRule type="cellIs" dxfId="3029" priority="404" operator="notEqual">
      <formula>$AT$19</formula>
    </cfRule>
  </conditionalFormatting>
  <conditionalFormatting sqref="AT19">
    <cfRule type="cellIs" dxfId="3028" priority="403" operator="notEqual">
      <formula>$AE$35</formula>
    </cfRule>
  </conditionalFormatting>
  <conditionalFormatting sqref="AB37">
    <cfRule type="cellIs" dxfId="3027" priority="402" operator="notEqual">
      <formula>$AW$17</formula>
    </cfRule>
  </conditionalFormatting>
  <conditionalFormatting sqref="AW17">
    <cfRule type="cellIs" dxfId="3026" priority="401" operator="notEqual">
      <formula>$AB$37</formula>
    </cfRule>
  </conditionalFormatting>
  <conditionalFormatting sqref="AC37">
    <cfRule type="cellIs" dxfId="3025" priority="400" operator="notEqual">
      <formula>$AV$17</formula>
    </cfRule>
  </conditionalFormatting>
  <conditionalFormatting sqref="AV17">
    <cfRule type="cellIs" dxfId="3024" priority="399" operator="notEqual">
      <formula>$AC$37</formula>
    </cfRule>
  </conditionalFormatting>
  <conditionalFormatting sqref="Z39">
    <cfRule type="cellIs" dxfId="3023" priority="398" operator="notEqual">
      <formula>$AY$15</formula>
    </cfRule>
  </conditionalFormatting>
  <conditionalFormatting sqref="AY15">
    <cfRule type="cellIs" dxfId="3022" priority="397" operator="notEqual">
      <formula>$Z$39</formula>
    </cfRule>
  </conditionalFormatting>
  <conditionalFormatting sqref="AA39">
    <cfRule type="cellIs" dxfId="3021" priority="396" operator="notEqual">
      <formula>$AX$15</formula>
    </cfRule>
  </conditionalFormatting>
  <conditionalFormatting sqref="AX15">
    <cfRule type="cellIs" dxfId="3020" priority="395" operator="notEqual">
      <formula>$AA$39</formula>
    </cfRule>
  </conditionalFormatting>
  <conditionalFormatting sqref="X41">
    <cfRule type="cellIs" dxfId="3019" priority="394" operator="notEqual">
      <formula>$BA$13</formula>
    </cfRule>
  </conditionalFormatting>
  <conditionalFormatting sqref="BA13">
    <cfRule type="cellIs" dxfId="3018" priority="393" operator="notEqual">
      <formula>$X$41</formula>
    </cfRule>
  </conditionalFormatting>
  <conditionalFormatting sqref="Y41">
    <cfRule type="cellIs" dxfId="3017" priority="392" operator="notEqual">
      <formula>$AZ$13</formula>
    </cfRule>
  </conditionalFormatting>
  <conditionalFormatting sqref="AZ13">
    <cfRule type="cellIs" dxfId="3016" priority="391" operator="notEqual">
      <formula>$Y$41</formula>
    </cfRule>
  </conditionalFormatting>
  <conditionalFormatting sqref="V43">
    <cfRule type="cellIs" dxfId="3015" priority="390" operator="notEqual">
      <formula>$BC$11</formula>
    </cfRule>
  </conditionalFormatting>
  <conditionalFormatting sqref="BC11">
    <cfRule type="cellIs" dxfId="3014" priority="389" operator="notEqual">
      <formula>$V$43</formula>
    </cfRule>
  </conditionalFormatting>
  <conditionalFormatting sqref="W43">
    <cfRule type="cellIs" dxfId="3013" priority="388" operator="notEqual">
      <formula>$BB$11</formula>
    </cfRule>
  </conditionalFormatting>
  <conditionalFormatting sqref="BB11">
    <cfRule type="cellIs" dxfId="3012" priority="387" operator="notEqual">
      <formula>$W$43</formula>
    </cfRule>
  </conditionalFormatting>
  <conditionalFormatting sqref="T45">
    <cfRule type="cellIs" dxfId="3011" priority="386" operator="notEqual">
      <formula>$BE$9</formula>
    </cfRule>
  </conditionalFormatting>
  <conditionalFormatting sqref="BE9">
    <cfRule type="cellIs" dxfId="3010" priority="385" operator="notEqual">
      <formula>$T$45</formula>
    </cfRule>
  </conditionalFormatting>
  <conditionalFormatting sqref="U45">
    <cfRule type="cellIs" dxfId="3009" priority="384" operator="notEqual">
      <formula>$BD$9</formula>
    </cfRule>
  </conditionalFormatting>
  <conditionalFormatting sqref="BD9">
    <cfRule type="cellIs" dxfId="3008" priority="383" operator="notEqual">
      <formula>$U$45</formula>
    </cfRule>
  </conditionalFormatting>
  <conditionalFormatting sqref="R47">
    <cfRule type="cellIs" dxfId="3007" priority="382" operator="notEqual">
      <formula>$BG$7</formula>
    </cfRule>
  </conditionalFormatting>
  <conditionalFormatting sqref="BG7">
    <cfRule type="cellIs" dxfId="3006" priority="381" operator="notEqual">
      <formula>$R$47</formula>
    </cfRule>
  </conditionalFormatting>
  <conditionalFormatting sqref="S47">
    <cfRule type="cellIs" dxfId="3005" priority="380" operator="notEqual">
      <formula>$BF$7</formula>
    </cfRule>
  </conditionalFormatting>
  <conditionalFormatting sqref="BF7">
    <cfRule type="cellIs" dxfId="3004" priority="379" operator="notEqual">
      <formula>$S$47</formula>
    </cfRule>
  </conditionalFormatting>
  <conditionalFormatting sqref="AR49">
    <cfRule type="cellIs" dxfId="3003" priority="378" operator="notEqual">
      <formula>$BI$33</formula>
    </cfRule>
  </conditionalFormatting>
  <conditionalFormatting sqref="BI33">
    <cfRule type="cellIs" dxfId="3002" priority="377" operator="notEqual">
      <formula>$AR$49</formula>
    </cfRule>
  </conditionalFormatting>
  <conditionalFormatting sqref="AS49">
    <cfRule type="cellIs" dxfId="3001" priority="376" operator="notEqual">
      <formula>$BH$33</formula>
    </cfRule>
  </conditionalFormatting>
  <conditionalFormatting sqref="BH33">
    <cfRule type="cellIs" dxfId="3000" priority="375" operator="notEqual">
      <formula>$AS$49</formula>
    </cfRule>
  </conditionalFormatting>
  <conditionalFormatting sqref="AP51">
    <cfRule type="cellIs" dxfId="2999" priority="374" operator="notEqual">
      <formula>$BK$31</formula>
    </cfRule>
  </conditionalFormatting>
  <conditionalFormatting sqref="BK31">
    <cfRule type="cellIs" dxfId="2998" priority="373" operator="notEqual">
      <formula>$AP$51</formula>
    </cfRule>
  </conditionalFormatting>
  <conditionalFormatting sqref="AQ51">
    <cfRule type="cellIs" dxfId="2997" priority="372" operator="notEqual">
      <formula>$BJ$31</formula>
    </cfRule>
  </conditionalFormatting>
  <conditionalFormatting sqref="BJ31">
    <cfRule type="cellIs" dxfId="2996" priority="371" operator="notEqual">
      <formula>$AQ$51</formula>
    </cfRule>
  </conditionalFormatting>
  <conditionalFormatting sqref="AN53">
    <cfRule type="cellIs" dxfId="2995" priority="370" operator="notEqual">
      <formula>$BM$29</formula>
    </cfRule>
  </conditionalFormatting>
  <conditionalFormatting sqref="BM29">
    <cfRule type="cellIs" dxfId="2994" priority="369" operator="notEqual">
      <formula>$AN$53</formula>
    </cfRule>
  </conditionalFormatting>
  <conditionalFormatting sqref="AO53">
    <cfRule type="cellIs" dxfId="2993" priority="368" operator="notEqual">
      <formula>$BL$29</formula>
    </cfRule>
  </conditionalFormatting>
  <conditionalFormatting sqref="BL29">
    <cfRule type="cellIs" dxfId="2992" priority="367" operator="notEqual">
      <formula>$AO$53</formula>
    </cfRule>
  </conditionalFormatting>
  <conditionalFormatting sqref="AL55">
    <cfRule type="cellIs" dxfId="2991" priority="366" operator="notEqual">
      <formula>$BO$27</formula>
    </cfRule>
  </conditionalFormatting>
  <conditionalFormatting sqref="BO27">
    <cfRule type="cellIs" dxfId="2990" priority="365" operator="notEqual">
      <formula>$AL$55</formula>
    </cfRule>
  </conditionalFormatting>
  <conditionalFormatting sqref="AM55">
    <cfRule type="cellIs" dxfId="2989" priority="364" operator="notEqual">
      <formula>$BN$27</formula>
    </cfRule>
  </conditionalFormatting>
  <conditionalFormatting sqref="BN27">
    <cfRule type="cellIs" dxfId="2988" priority="363" operator="notEqual">
      <formula>$AM$55</formula>
    </cfRule>
  </conditionalFormatting>
  <conditionalFormatting sqref="AJ57">
    <cfRule type="cellIs" dxfId="2987" priority="362" operator="notEqual">
      <formula>$BQ$25</formula>
    </cfRule>
  </conditionalFormatting>
  <conditionalFormatting sqref="BQ25">
    <cfRule type="cellIs" dxfId="2986" priority="361" operator="notEqual">
      <formula>$AJ$57</formula>
    </cfRule>
  </conditionalFormatting>
  <conditionalFormatting sqref="AK57">
    <cfRule type="cellIs" dxfId="2985" priority="360" operator="notEqual">
      <formula>$BP$25</formula>
    </cfRule>
  </conditionalFormatting>
  <conditionalFormatting sqref="BP25">
    <cfRule type="cellIs" dxfId="2984" priority="359" operator="notEqual">
      <formula>$AK$57</formula>
    </cfRule>
  </conditionalFormatting>
  <conditionalFormatting sqref="AH59">
    <cfRule type="cellIs" dxfId="2983" priority="358" operator="notEqual">
      <formula>$BS$23</formula>
    </cfRule>
  </conditionalFormatting>
  <conditionalFormatting sqref="BS23">
    <cfRule type="cellIs" dxfId="2982" priority="357" operator="notEqual">
      <formula>$AH$59</formula>
    </cfRule>
  </conditionalFormatting>
  <conditionalFormatting sqref="AI59">
    <cfRule type="cellIs" dxfId="2981" priority="356" operator="notEqual">
      <formula>$BR$23</formula>
    </cfRule>
  </conditionalFormatting>
  <conditionalFormatting sqref="BR23">
    <cfRule type="cellIs" dxfId="2980" priority="355" operator="notEqual">
      <formula>$AI$59</formula>
    </cfRule>
  </conditionalFormatting>
  <conditionalFormatting sqref="AF61">
    <cfRule type="cellIs" dxfId="2979" priority="354" operator="notEqual">
      <formula>$BU$21</formula>
    </cfRule>
  </conditionalFormatting>
  <conditionalFormatting sqref="BU21">
    <cfRule type="cellIs" dxfId="2978" priority="353" operator="notEqual">
      <formula>$AF$61</formula>
    </cfRule>
  </conditionalFormatting>
  <conditionalFormatting sqref="AG61">
    <cfRule type="cellIs" dxfId="2977" priority="352" operator="notEqual">
      <formula>$BT$21</formula>
    </cfRule>
  </conditionalFormatting>
  <conditionalFormatting sqref="BT21">
    <cfRule type="cellIs" dxfId="2976" priority="351" operator="notEqual">
      <formula>$AG$61</formula>
    </cfRule>
  </conditionalFormatting>
  <conditionalFormatting sqref="AR51">
    <cfRule type="cellIs" dxfId="2975" priority="350" operator="notEqual">
      <formula>$BK$33</formula>
    </cfRule>
  </conditionalFormatting>
  <conditionalFormatting sqref="BK33">
    <cfRule type="cellIs" dxfId="2974" priority="349" operator="notEqual">
      <formula>$AR$51</formula>
    </cfRule>
  </conditionalFormatting>
  <conditionalFormatting sqref="AS51">
    <cfRule type="cellIs" dxfId="2973" priority="348" operator="notEqual">
      <formula>$BJ$33</formula>
    </cfRule>
  </conditionalFormatting>
  <conditionalFormatting sqref="BJ33">
    <cfRule type="cellIs" dxfId="2972" priority="347" operator="notEqual">
      <formula>$AS$51</formula>
    </cfRule>
  </conditionalFormatting>
  <conditionalFormatting sqref="AP53">
    <cfRule type="cellIs" dxfId="2971" priority="346" operator="notEqual">
      <formula>$BM$31</formula>
    </cfRule>
  </conditionalFormatting>
  <conditionalFormatting sqref="BM31">
    <cfRule type="cellIs" dxfId="2970" priority="345" operator="notEqual">
      <formula>$AP$53</formula>
    </cfRule>
  </conditionalFormatting>
  <conditionalFormatting sqref="AQ53">
    <cfRule type="cellIs" dxfId="2969" priority="344" operator="notEqual">
      <formula>$BL$31</formula>
    </cfRule>
  </conditionalFormatting>
  <conditionalFormatting sqref="BL31">
    <cfRule type="cellIs" dxfId="2968" priority="343" operator="notEqual">
      <formula>$AQ$53</formula>
    </cfRule>
  </conditionalFormatting>
  <conditionalFormatting sqref="AN55">
    <cfRule type="cellIs" dxfId="2967" priority="342" operator="notEqual">
      <formula>$BO$29</formula>
    </cfRule>
  </conditionalFormatting>
  <conditionalFormatting sqref="BO29">
    <cfRule type="cellIs" dxfId="2966" priority="341" operator="notEqual">
      <formula>$AN$55</formula>
    </cfRule>
  </conditionalFormatting>
  <conditionalFormatting sqref="AO55">
    <cfRule type="cellIs" dxfId="2965" priority="340" operator="notEqual">
      <formula>$BN$29</formula>
    </cfRule>
  </conditionalFormatting>
  <conditionalFormatting sqref="BN29">
    <cfRule type="cellIs" dxfId="2964" priority="339" operator="notEqual">
      <formula>$AO$55</formula>
    </cfRule>
  </conditionalFormatting>
  <conditionalFormatting sqref="AL57">
    <cfRule type="cellIs" dxfId="2963" priority="338" operator="notEqual">
      <formula>$BQ$27</formula>
    </cfRule>
  </conditionalFormatting>
  <conditionalFormatting sqref="BQ27">
    <cfRule type="cellIs" dxfId="2962" priority="337" operator="notEqual">
      <formula>$AL$57</formula>
    </cfRule>
  </conditionalFormatting>
  <conditionalFormatting sqref="AM57">
    <cfRule type="cellIs" dxfId="2961" priority="336" operator="notEqual">
      <formula>$BP$27</formula>
    </cfRule>
  </conditionalFormatting>
  <conditionalFormatting sqref="BP27">
    <cfRule type="cellIs" dxfId="2960" priority="335" operator="notEqual">
      <formula>$AM$57</formula>
    </cfRule>
  </conditionalFormatting>
  <conditionalFormatting sqref="AJ59">
    <cfRule type="cellIs" dxfId="2959" priority="334" operator="notEqual">
      <formula>$BS$25</formula>
    </cfRule>
  </conditionalFormatting>
  <conditionalFormatting sqref="BS25">
    <cfRule type="cellIs" dxfId="2958" priority="333" operator="notEqual">
      <formula>$AJ$59</formula>
    </cfRule>
  </conditionalFormatting>
  <conditionalFormatting sqref="AK59">
    <cfRule type="cellIs" dxfId="2957" priority="332" operator="notEqual">
      <formula>$BR$25</formula>
    </cfRule>
  </conditionalFormatting>
  <conditionalFormatting sqref="BR25">
    <cfRule type="cellIs" dxfId="2956" priority="331" operator="notEqual">
      <formula>$AK$59</formula>
    </cfRule>
  </conditionalFormatting>
  <conditionalFormatting sqref="AH61">
    <cfRule type="cellIs" dxfId="2955" priority="330" operator="notEqual">
      <formula>$BU$23</formula>
    </cfRule>
  </conditionalFormatting>
  <conditionalFormatting sqref="BU23">
    <cfRule type="cellIs" dxfId="2954" priority="329" operator="notEqual">
      <formula>$AH$61</formula>
    </cfRule>
  </conditionalFormatting>
  <conditionalFormatting sqref="AI61">
    <cfRule type="cellIs" dxfId="2953" priority="328" operator="notEqual">
      <formula>$BT$23</formula>
    </cfRule>
  </conditionalFormatting>
  <conditionalFormatting sqref="BT23">
    <cfRule type="cellIs" dxfId="2952" priority="327" operator="notEqual">
      <formula>$AI$61</formula>
    </cfRule>
  </conditionalFormatting>
  <conditionalFormatting sqref="AF35">
    <cfRule type="cellIs" dxfId="2951" priority="326" operator="notEqual">
      <formula>$AU$21</formula>
    </cfRule>
  </conditionalFormatting>
  <conditionalFormatting sqref="AU21">
    <cfRule type="cellIs" dxfId="2950" priority="325" operator="notEqual">
      <formula>$AF$35</formula>
    </cfRule>
  </conditionalFormatting>
  <conditionalFormatting sqref="AG35">
    <cfRule type="cellIs" dxfId="2949" priority="324" operator="notEqual">
      <formula>$AT$21</formula>
    </cfRule>
  </conditionalFormatting>
  <conditionalFormatting sqref="AT21">
    <cfRule type="cellIs" dxfId="2948" priority="323" operator="notEqual">
      <formula>$AG$35</formula>
    </cfRule>
  </conditionalFormatting>
  <conditionalFormatting sqref="AD37">
    <cfRule type="cellIs" dxfId="2947" priority="322" operator="notEqual">
      <formula>$AW$19</formula>
    </cfRule>
  </conditionalFormatting>
  <conditionalFormatting sqref="AW19">
    <cfRule type="cellIs" dxfId="2946" priority="321" operator="notEqual">
      <formula>$AD$37</formula>
    </cfRule>
  </conditionalFormatting>
  <conditionalFormatting sqref="AE37">
    <cfRule type="cellIs" dxfId="2945" priority="320" operator="notEqual">
      <formula>$AV$19</formula>
    </cfRule>
  </conditionalFormatting>
  <conditionalFormatting sqref="AV19">
    <cfRule type="cellIs" dxfId="2944" priority="319" operator="notEqual">
      <formula>$AE$37</formula>
    </cfRule>
  </conditionalFormatting>
  <conditionalFormatting sqref="AB39">
    <cfRule type="cellIs" dxfId="2943" priority="318" operator="notEqual">
      <formula>$AY$17</formula>
    </cfRule>
  </conditionalFormatting>
  <conditionalFormatting sqref="AY17">
    <cfRule type="cellIs" dxfId="2942" priority="317" operator="notEqual">
      <formula>$AB$39</formula>
    </cfRule>
  </conditionalFormatting>
  <conditionalFormatting sqref="AC39">
    <cfRule type="cellIs" dxfId="2941" priority="316" operator="notEqual">
      <formula>$AX$17</formula>
    </cfRule>
  </conditionalFormatting>
  <conditionalFormatting sqref="AX17">
    <cfRule type="cellIs" dxfId="2940" priority="315" operator="notEqual">
      <formula>$AC$39</formula>
    </cfRule>
  </conditionalFormatting>
  <conditionalFormatting sqref="Z41">
    <cfRule type="cellIs" dxfId="2939" priority="314" operator="notEqual">
      <formula>$BA$15</formula>
    </cfRule>
  </conditionalFormatting>
  <conditionalFormatting sqref="BA15">
    <cfRule type="cellIs" dxfId="2938" priority="313" operator="notEqual">
      <formula>$Z$41</formula>
    </cfRule>
  </conditionalFormatting>
  <conditionalFormatting sqref="AA41">
    <cfRule type="cellIs" dxfId="2937" priority="312" operator="notEqual">
      <formula>$AZ$15</formula>
    </cfRule>
  </conditionalFormatting>
  <conditionalFormatting sqref="AZ15">
    <cfRule type="cellIs" dxfId="2936" priority="311" operator="notEqual">
      <formula>$AA$41</formula>
    </cfRule>
  </conditionalFormatting>
  <conditionalFormatting sqref="X43">
    <cfRule type="cellIs" dxfId="2935" priority="310" operator="notEqual">
      <formula>$BC$13</formula>
    </cfRule>
  </conditionalFormatting>
  <conditionalFormatting sqref="BC13">
    <cfRule type="cellIs" dxfId="2934" priority="309" operator="notEqual">
      <formula>$X$43</formula>
    </cfRule>
  </conditionalFormatting>
  <conditionalFormatting sqref="Y43">
    <cfRule type="cellIs" dxfId="2933" priority="308" operator="notEqual">
      <formula>$BB$13</formula>
    </cfRule>
  </conditionalFormatting>
  <conditionalFormatting sqref="BB13">
    <cfRule type="cellIs" dxfId="2932" priority="307" operator="notEqual">
      <formula>$Y$43</formula>
    </cfRule>
  </conditionalFormatting>
  <conditionalFormatting sqref="V45">
    <cfRule type="cellIs" dxfId="2931" priority="306" operator="notEqual">
      <formula>$BE$11</formula>
    </cfRule>
  </conditionalFormatting>
  <conditionalFormatting sqref="BE11">
    <cfRule type="cellIs" dxfId="2930" priority="305" operator="notEqual">
      <formula>$V$45</formula>
    </cfRule>
  </conditionalFormatting>
  <conditionalFormatting sqref="W45">
    <cfRule type="cellIs" dxfId="2929" priority="304" operator="notEqual">
      <formula>$BD$11</formula>
    </cfRule>
  </conditionalFormatting>
  <conditionalFormatting sqref="BD11">
    <cfRule type="cellIs" dxfId="2928" priority="303" operator="notEqual">
      <formula>$W$45</formula>
    </cfRule>
  </conditionalFormatting>
  <conditionalFormatting sqref="T47">
    <cfRule type="cellIs" dxfId="2927" priority="302" operator="notEqual">
      <formula>$BG$9</formula>
    </cfRule>
  </conditionalFormatting>
  <conditionalFormatting sqref="BG9">
    <cfRule type="cellIs" dxfId="2926" priority="301" operator="notEqual">
      <formula>$T$47</formula>
    </cfRule>
  </conditionalFormatting>
  <conditionalFormatting sqref="U47">
    <cfRule type="cellIs" dxfId="2925" priority="300" operator="notEqual">
      <formula>$BF$9</formula>
    </cfRule>
  </conditionalFormatting>
  <conditionalFormatting sqref="BF9">
    <cfRule type="cellIs" dxfId="2924" priority="299" operator="notEqual">
      <formula>$U$47</formula>
    </cfRule>
  </conditionalFormatting>
  <conditionalFormatting sqref="R49">
    <cfRule type="cellIs" dxfId="2923" priority="298" operator="notEqual">
      <formula>$BI$7</formula>
    </cfRule>
  </conditionalFormatting>
  <conditionalFormatting sqref="BI7">
    <cfRule type="cellIs" dxfId="2922" priority="297" operator="notEqual">
      <formula>$R$49</formula>
    </cfRule>
  </conditionalFormatting>
  <conditionalFormatting sqref="S49">
    <cfRule type="cellIs" dxfId="2921" priority="296" operator="notEqual">
      <formula>$BH$7</formula>
    </cfRule>
  </conditionalFormatting>
  <conditionalFormatting sqref="BH7">
    <cfRule type="cellIs" dxfId="2920" priority="295" operator="notEqual">
      <formula>$S$49</formula>
    </cfRule>
  </conditionalFormatting>
  <conditionalFormatting sqref="AR53">
    <cfRule type="cellIs" dxfId="2919" priority="294" operator="notEqual">
      <formula>$BM$33</formula>
    </cfRule>
  </conditionalFormatting>
  <conditionalFormatting sqref="BM33">
    <cfRule type="cellIs" dxfId="2918" priority="293" operator="notEqual">
      <formula>$AR$53</formula>
    </cfRule>
  </conditionalFormatting>
  <conditionalFormatting sqref="AS53">
    <cfRule type="cellIs" dxfId="2917" priority="292" operator="notEqual">
      <formula>$BL$33</formula>
    </cfRule>
  </conditionalFormatting>
  <conditionalFormatting sqref="BL33">
    <cfRule type="cellIs" dxfId="2916" priority="291" operator="notEqual">
      <formula>$AS$53</formula>
    </cfRule>
  </conditionalFormatting>
  <conditionalFormatting sqref="AP55">
    <cfRule type="cellIs" dxfId="2915" priority="290" operator="notEqual">
      <formula>$BO$31</formula>
    </cfRule>
  </conditionalFormatting>
  <conditionalFormatting sqref="BO31">
    <cfRule type="cellIs" dxfId="2914" priority="289" operator="notEqual">
      <formula>$AP$55</formula>
    </cfRule>
  </conditionalFormatting>
  <conditionalFormatting sqref="AQ55">
    <cfRule type="cellIs" dxfId="2913" priority="288" operator="notEqual">
      <formula>$BN$31</formula>
    </cfRule>
  </conditionalFormatting>
  <conditionalFormatting sqref="BN31">
    <cfRule type="cellIs" dxfId="2912" priority="287" operator="notEqual">
      <formula>$AQ$55</formula>
    </cfRule>
  </conditionalFormatting>
  <conditionalFormatting sqref="AN57">
    <cfRule type="cellIs" dxfId="2911" priority="286" operator="notEqual">
      <formula>$BQ$29</formula>
    </cfRule>
  </conditionalFormatting>
  <conditionalFormatting sqref="BQ29">
    <cfRule type="cellIs" dxfId="2910" priority="285" operator="notEqual">
      <formula>$AN$57</formula>
    </cfRule>
  </conditionalFormatting>
  <conditionalFormatting sqref="AO57">
    <cfRule type="cellIs" dxfId="2909" priority="284" operator="notEqual">
      <formula>$BP$29</formula>
    </cfRule>
  </conditionalFormatting>
  <conditionalFormatting sqref="BP29">
    <cfRule type="cellIs" dxfId="2908" priority="283" operator="notEqual">
      <formula>$AO$57</formula>
    </cfRule>
  </conditionalFormatting>
  <conditionalFormatting sqref="AL59">
    <cfRule type="cellIs" dxfId="2907" priority="282" operator="notEqual">
      <formula>$BS$27</formula>
    </cfRule>
  </conditionalFormatting>
  <conditionalFormatting sqref="BS27">
    <cfRule type="cellIs" dxfId="2906" priority="281" operator="notEqual">
      <formula>$AL$59</formula>
    </cfRule>
  </conditionalFormatting>
  <conditionalFormatting sqref="AM59">
    <cfRule type="cellIs" dxfId="2905" priority="280" operator="notEqual">
      <formula>$BR$27</formula>
    </cfRule>
  </conditionalFormatting>
  <conditionalFormatting sqref="BR27">
    <cfRule type="cellIs" dxfId="2904" priority="279" operator="notEqual">
      <formula>$AM$59</formula>
    </cfRule>
  </conditionalFormatting>
  <conditionalFormatting sqref="AJ61">
    <cfRule type="cellIs" dxfId="2903" priority="278" operator="notEqual">
      <formula>$BU$25</formula>
    </cfRule>
  </conditionalFormatting>
  <conditionalFormatting sqref="BU25">
    <cfRule type="cellIs" dxfId="2902" priority="277" operator="notEqual">
      <formula>$AJ$61</formula>
    </cfRule>
  </conditionalFormatting>
  <conditionalFormatting sqref="AK61">
    <cfRule type="cellIs" dxfId="2901" priority="276" operator="notEqual">
      <formula>$BT$25</formula>
    </cfRule>
  </conditionalFormatting>
  <conditionalFormatting sqref="BT25">
    <cfRule type="cellIs" dxfId="2900" priority="275" operator="notEqual">
      <formula>$AK$61</formula>
    </cfRule>
  </conditionalFormatting>
  <conditionalFormatting sqref="AH35">
    <cfRule type="cellIs" dxfId="2899" priority="274" operator="notEqual">
      <formula>$AU$23</formula>
    </cfRule>
  </conditionalFormatting>
  <conditionalFormatting sqref="AU23">
    <cfRule type="cellIs" dxfId="2898" priority="273" operator="notEqual">
      <formula>$AH$35</formula>
    </cfRule>
  </conditionalFormatting>
  <conditionalFormatting sqref="AI35">
    <cfRule type="cellIs" dxfId="2897" priority="272" operator="notEqual">
      <formula>$AT$23</formula>
    </cfRule>
  </conditionalFormatting>
  <conditionalFormatting sqref="AT23">
    <cfRule type="cellIs" dxfId="2896" priority="271" operator="notEqual">
      <formula>$AI$35</formula>
    </cfRule>
  </conditionalFormatting>
  <conditionalFormatting sqref="AF37">
    <cfRule type="cellIs" dxfId="2895" priority="270" operator="notEqual">
      <formula>$AW$21</formula>
    </cfRule>
  </conditionalFormatting>
  <conditionalFormatting sqref="AW21">
    <cfRule type="cellIs" dxfId="2894" priority="269" operator="notEqual">
      <formula>$AF$37</formula>
    </cfRule>
  </conditionalFormatting>
  <conditionalFormatting sqref="AG37">
    <cfRule type="cellIs" dxfId="2893" priority="268" operator="notEqual">
      <formula>$AV$21</formula>
    </cfRule>
  </conditionalFormatting>
  <conditionalFormatting sqref="AV21">
    <cfRule type="cellIs" dxfId="2892" priority="267" operator="notEqual">
      <formula>$AG$37</formula>
    </cfRule>
  </conditionalFormatting>
  <conditionalFormatting sqref="AD39">
    <cfRule type="cellIs" dxfId="2891" priority="266" operator="notEqual">
      <formula>$AY$19</formula>
    </cfRule>
  </conditionalFormatting>
  <conditionalFormatting sqref="AY19">
    <cfRule type="cellIs" dxfId="2890" priority="265" operator="notEqual">
      <formula>$AD$39</formula>
    </cfRule>
  </conditionalFormatting>
  <conditionalFormatting sqref="AE39">
    <cfRule type="cellIs" dxfId="2889" priority="264" operator="notEqual">
      <formula>$AX$19</formula>
    </cfRule>
  </conditionalFormatting>
  <conditionalFormatting sqref="AX19">
    <cfRule type="cellIs" dxfId="2888" priority="263" operator="notEqual">
      <formula>$AE$39</formula>
    </cfRule>
  </conditionalFormatting>
  <conditionalFormatting sqref="AB41">
    <cfRule type="cellIs" dxfId="2887" priority="262" operator="notEqual">
      <formula>$BA$17</formula>
    </cfRule>
  </conditionalFormatting>
  <conditionalFormatting sqref="BA17">
    <cfRule type="cellIs" dxfId="2886" priority="261" operator="notEqual">
      <formula>$AB$41</formula>
    </cfRule>
  </conditionalFormatting>
  <conditionalFormatting sqref="AC41">
    <cfRule type="cellIs" dxfId="2885" priority="260" operator="notEqual">
      <formula>$AZ$17</formula>
    </cfRule>
  </conditionalFormatting>
  <conditionalFormatting sqref="AZ17">
    <cfRule type="cellIs" dxfId="2884" priority="259" operator="notEqual">
      <formula>$AC$41</formula>
    </cfRule>
  </conditionalFormatting>
  <conditionalFormatting sqref="Z43">
    <cfRule type="cellIs" dxfId="2883" priority="258" operator="notEqual">
      <formula>$BC$15</formula>
    </cfRule>
  </conditionalFormatting>
  <conditionalFormatting sqref="BC15">
    <cfRule type="cellIs" dxfId="2882" priority="257" operator="notEqual">
      <formula>$Z$43</formula>
    </cfRule>
  </conditionalFormatting>
  <conditionalFormatting sqref="AA43">
    <cfRule type="cellIs" dxfId="2881" priority="256" operator="notEqual">
      <formula>$BB$15</formula>
    </cfRule>
  </conditionalFormatting>
  <conditionalFormatting sqref="BB15">
    <cfRule type="cellIs" dxfId="2880" priority="255" operator="notEqual">
      <formula>$AA$43</formula>
    </cfRule>
  </conditionalFormatting>
  <conditionalFormatting sqref="X45">
    <cfRule type="cellIs" dxfId="2879" priority="254" operator="notEqual">
      <formula>$BE$13</formula>
    </cfRule>
  </conditionalFormatting>
  <conditionalFormatting sqref="BE13">
    <cfRule type="cellIs" dxfId="2878" priority="253" operator="notEqual">
      <formula>$X$45</formula>
    </cfRule>
  </conditionalFormatting>
  <conditionalFormatting sqref="Y45">
    <cfRule type="cellIs" dxfId="2877" priority="252" operator="notEqual">
      <formula>$BD$13</formula>
    </cfRule>
  </conditionalFormatting>
  <conditionalFormatting sqref="BD13">
    <cfRule type="cellIs" dxfId="2876" priority="251" operator="notEqual">
      <formula>$Y$45</formula>
    </cfRule>
  </conditionalFormatting>
  <conditionalFormatting sqref="V47">
    <cfRule type="cellIs" dxfId="2875" priority="250" operator="notEqual">
      <formula>$BG$11</formula>
    </cfRule>
  </conditionalFormatting>
  <conditionalFormatting sqref="BG11">
    <cfRule type="cellIs" dxfId="2874" priority="249" operator="notEqual">
      <formula>$V$47</formula>
    </cfRule>
  </conditionalFormatting>
  <conditionalFormatting sqref="W47">
    <cfRule type="cellIs" dxfId="2873" priority="248" operator="notEqual">
      <formula>$BF$11</formula>
    </cfRule>
  </conditionalFormatting>
  <conditionalFormatting sqref="BF11">
    <cfRule type="cellIs" dxfId="2872" priority="247" operator="notEqual">
      <formula>$W$47</formula>
    </cfRule>
  </conditionalFormatting>
  <conditionalFormatting sqref="T49">
    <cfRule type="cellIs" dxfId="2871" priority="246" operator="notEqual">
      <formula>$BI$9</formula>
    </cfRule>
  </conditionalFormatting>
  <conditionalFormatting sqref="BI9">
    <cfRule type="cellIs" dxfId="2870" priority="245" operator="notEqual">
      <formula>$T$49</formula>
    </cfRule>
  </conditionalFormatting>
  <conditionalFormatting sqref="U49">
    <cfRule type="cellIs" dxfId="2869" priority="244" operator="notEqual">
      <formula>$BH$9</formula>
    </cfRule>
  </conditionalFormatting>
  <conditionalFormatting sqref="BH9">
    <cfRule type="cellIs" dxfId="2868" priority="243" operator="notEqual">
      <formula>$U$49</formula>
    </cfRule>
  </conditionalFormatting>
  <conditionalFormatting sqref="R51">
    <cfRule type="cellIs" dxfId="2867" priority="242" operator="notEqual">
      <formula>$BK$7</formula>
    </cfRule>
  </conditionalFormatting>
  <conditionalFormatting sqref="BK7">
    <cfRule type="cellIs" dxfId="2866" priority="241" operator="notEqual">
      <formula>$R$51</formula>
    </cfRule>
  </conditionalFormatting>
  <conditionalFormatting sqref="S51">
    <cfRule type="cellIs" dxfId="2865" priority="240" operator="notEqual">
      <formula>$BJ$7</formula>
    </cfRule>
  </conditionalFormatting>
  <conditionalFormatting sqref="BJ7">
    <cfRule type="cellIs" dxfId="2864" priority="239" operator="notEqual">
      <formula>$S$51</formula>
    </cfRule>
  </conditionalFormatting>
  <conditionalFormatting sqref="AR55">
    <cfRule type="cellIs" dxfId="2863" priority="238" operator="notEqual">
      <formula>$BO$33</formula>
    </cfRule>
  </conditionalFormatting>
  <conditionalFormatting sqref="BO33">
    <cfRule type="cellIs" dxfId="2862" priority="237" operator="notEqual">
      <formula>$AR$55</formula>
    </cfRule>
  </conditionalFormatting>
  <conditionalFormatting sqref="AS55">
    <cfRule type="cellIs" dxfId="2861" priority="236" operator="notEqual">
      <formula>$BN$33</formula>
    </cfRule>
  </conditionalFormatting>
  <conditionalFormatting sqref="BN33">
    <cfRule type="cellIs" dxfId="2860" priority="235" operator="notEqual">
      <formula>$AS$55</formula>
    </cfRule>
  </conditionalFormatting>
  <conditionalFormatting sqref="AP57">
    <cfRule type="cellIs" dxfId="2859" priority="234" operator="notEqual">
      <formula>$BQ$31</formula>
    </cfRule>
  </conditionalFormatting>
  <conditionalFormatting sqref="BQ31">
    <cfRule type="cellIs" dxfId="2858" priority="233" operator="notEqual">
      <formula>$AP$57</formula>
    </cfRule>
  </conditionalFormatting>
  <conditionalFormatting sqref="AQ57">
    <cfRule type="cellIs" dxfId="2857" priority="232" operator="notEqual">
      <formula>$BP$31</formula>
    </cfRule>
  </conditionalFormatting>
  <conditionalFormatting sqref="BP31">
    <cfRule type="cellIs" dxfId="2856" priority="231" operator="notEqual">
      <formula>$AQ$57</formula>
    </cfRule>
  </conditionalFormatting>
  <conditionalFormatting sqref="AN59">
    <cfRule type="cellIs" dxfId="2855" priority="230" operator="notEqual">
      <formula>$BS$29</formula>
    </cfRule>
  </conditionalFormatting>
  <conditionalFormatting sqref="BS29">
    <cfRule type="cellIs" dxfId="2854" priority="229" operator="notEqual">
      <formula>$AN$59</formula>
    </cfRule>
  </conditionalFormatting>
  <conditionalFormatting sqref="AO59">
    <cfRule type="cellIs" dxfId="2853" priority="228" operator="notEqual">
      <formula>$BR$29</formula>
    </cfRule>
  </conditionalFormatting>
  <conditionalFormatting sqref="BR29">
    <cfRule type="cellIs" dxfId="2852" priority="227" operator="notEqual">
      <formula>$AO$59</formula>
    </cfRule>
  </conditionalFormatting>
  <conditionalFormatting sqref="AL61">
    <cfRule type="cellIs" dxfId="2851" priority="226" operator="notEqual">
      <formula>$BU$27</formula>
    </cfRule>
  </conditionalFormatting>
  <conditionalFormatting sqref="BU27">
    <cfRule type="cellIs" dxfId="2850" priority="225" operator="notEqual">
      <formula>$AL$61</formula>
    </cfRule>
  </conditionalFormatting>
  <conditionalFormatting sqref="AM61">
    <cfRule type="cellIs" dxfId="2849" priority="224" operator="notEqual">
      <formula>$BT$27</formula>
    </cfRule>
  </conditionalFormatting>
  <conditionalFormatting sqref="BT27">
    <cfRule type="cellIs" dxfId="2848" priority="223" operator="notEqual">
      <formula>$AM$61</formula>
    </cfRule>
  </conditionalFormatting>
  <conditionalFormatting sqref="I6:I33">
    <cfRule type="cellIs" dxfId="2847" priority="221" operator="lessThan">
      <formula>-150</formula>
    </cfRule>
    <cfRule type="cellIs" dxfId="2846" priority="222" operator="greaterThan">
      <formula>150</formula>
    </cfRule>
  </conditionalFormatting>
  <conditionalFormatting sqref="I34:I61">
    <cfRule type="cellIs" dxfId="2845" priority="219" operator="greaterThan">
      <formula>150</formula>
    </cfRule>
    <cfRule type="cellIs" dxfId="2844" priority="220" operator="lessThan">
      <formula>-150</formula>
    </cfRule>
  </conditionalFormatting>
  <conditionalFormatting sqref="AJ35">
    <cfRule type="cellIs" dxfId="2843" priority="218" operator="notEqual">
      <formula>$AU$25</formula>
    </cfRule>
  </conditionalFormatting>
  <conditionalFormatting sqref="AU25">
    <cfRule type="cellIs" dxfId="2842" priority="217" operator="notEqual">
      <formula>$AJ$35</formula>
    </cfRule>
  </conditionalFormatting>
  <conditionalFormatting sqref="AK35">
    <cfRule type="cellIs" dxfId="2841" priority="216" operator="notEqual">
      <formula>$AT$25</formula>
    </cfRule>
  </conditionalFormatting>
  <conditionalFormatting sqref="AT25">
    <cfRule type="cellIs" dxfId="2840" priority="215" operator="notEqual">
      <formula>$AK$35</formula>
    </cfRule>
  </conditionalFormatting>
  <conditionalFormatting sqref="AH37">
    <cfRule type="cellIs" dxfId="2839" priority="214" operator="notEqual">
      <formula>$AW$23</formula>
    </cfRule>
  </conditionalFormatting>
  <conditionalFormatting sqref="AW23">
    <cfRule type="cellIs" dxfId="2838" priority="213" operator="notEqual">
      <formula>$AH$37</formula>
    </cfRule>
  </conditionalFormatting>
  <conditionalFormatting sqref="AI37">
    <cfRule type="cellIs" dxfId="2837" priority="212" operator="notEqual">
      <formula>$AV$23</formula>
    </cfRule>
  </conditionalFormatting>
  <conditionalFormatting sqref="AV23">
    <cfRule type="cellIs" dxfId="2836" priority="211" operator="notEqual">
      <formula>$AI$37</formula>
    </cfRule>
  </conditionalFormatting>
  <conditionalFormatting sqref="AF39">
    <cfRule type="cellIs" dxfId="2835" priority="210" operator="notEqual">
      <formula>$AY$21</formula>
    </cfRule>
  </conditionalFormatting>
  <conditionalFormatting sqref="AY21">
    <cfRule type="cellIs" dxfId="2834" priority="209" operator="notEqual">
      <formula>$AF$39</formula>
    </cfRule>
  </conditionalFormatting>
  <conditionalFormatting sqref="AG39">
    <cfRule type="cellIs" dxfId="2833" priority="208" operator="notEqual">
      <formula>$AX$21</formula>
    </cfRule>
  </conditionalFormatting>
  <conditionalFormatting sqref="AX21">
    <cfRule type="cellIs" dxfId="2832" priority="207" operator="notEqual">
      <formula>$AG$39</formula>
    </cfRule>
  </conditionalFormatting>
  <conditionalFormatting sqref="AD41">
    <cfRule type="cellIs" dxfId="2831" priority="206" operator="notEqual">
      <formula>$BA$19</formula>
    </cfRule>
  </conditionalFormatting>
  <conditionalFormatting sqref="BA19">
    <cfRule type="cellIs" dxfId="2830" priority="205" operator="notEqual">
      <formula>$AD$41</formula>
    </cfRule>
  </conditionalFormatting>
  <conditionalFormatting sqref="AE41">
    <cfRule type="cellIs" dxfId="2829" priority="204" operator="notEqual">
      <formula>$AZ$19</formula>
    </cfRule>
  </conditionalFormatting>
  <conditionalFormatting sqref="AZ19">
    <cfRule type="cellIs" dxfId="2828" priority="203" operator="notEqual">
      <formula>$AE$41</formula>
    </cfRule>
  </conditionalFormatting>
  <conditionalFormatting sqref="AB43">
    <cfRule type="cellIs" dxfId="2827" priority="202" operator="notEqual">
      <formula>$BC$17</formula>
    </cfRule>
  </conditionalFormatting>
  <conditionalFormatting sqref="BC17">
    <cfRule type="cellIs" dxfId="2826" priority="201" operator="notEqual">
      <formula>$AB$43</formula>
    </cfRule>
  </conditionalFormatting>
  <conditionalFormatting sqref="AC43">
    <cfRule type="cellIs" dxfId="2825" priority="200" operator="notEqual">
      <formula>$BB$17</formula>
    </cfRule>
  </conditionalFormatting>
  <conditionalFormatting sqref="BB17">
    <cfRule type="cellIs" dxfId="2824" priority="199" operator="notEqual">
      <formula>$AC$43</formula>
    </cfRule>
  </conditionalFormatting>
  <conditionalFormatting sqref="Z45">
    <cfRule type="cellIs" dxfId="2823" priority="198" operator="notEqual">
      <formula>$BE$15</formula>
    </cfRule>
  </conditionalFormatting>
  <conditionalFormatting sqref="BE15">
    <cfRule type="cellIs" dxfId="2822" priority="197" operator="notEqual">
      <formula>$Z$45</formula>
    </cfRule>
  </conditionalFormatting>
  <conditionalFormatting sqref="AA45">
    <cfRule type="cellIs" dxfId="2821" priority="196" operator="notEqual">
      <formula>$BD$15</formula>
    </cfRule>
  </conditionalFormatting>
  <conditionalFormatting sqref="BD15">
    <cfRule type="cellIs" dxfId="2820" priority="195" operator="notEqual">
      <formula>$AA$45</formula>
    </cfRule>
  </conditionalFormatting>
  <conditionalFormatting sqref="X47">
    <cfRule type="cellIs" dxfId="2819" priority="194" operator="notEqual">
      <formula>$BG$13</formula>
    </cfRule>
  </conditionalFormatting>
  <conditionalFormatting sqref="BG13">
    <cfRule type="cellIs" dxfId="2818" priority="193" operator="notEqual">
      <formula>$X$47</formula>
    </cfRule>
  </conditionalFormatting>
  <conditionalFormatting sqref="Y47">
    <cfRule type="cellIs" dxfId="2817" priority="192" operator="notEqual">
      <formula>$BF$13</formula>
    </cfRule>
  </conditionalFormatting>
  <conditionalFormatting sqref="BF13">
    <cfRule type="cellIs" dxfId="2816" priority="191" operator="notEqual">
      <formula>$Y$47</formula>
    </cfRule>
  </conditionalFormatting>
  <conditionalFormatting sqref="V49">
    <cfRule type="cellIs" dxfId="2815" priority="190" operator="notEqual">
      <formula>$BI$11</formula>
    </cfRule>
  </conditionalFormatting>
  <conditionalFormatting sqref="BI11">
    <cfRule type="cellIs" dxfId="2814" priority="189" operator="notEqual">
      <formula>$V$49</formula>
    </cfRule>
  </conditionalFormatting>
  <conditionalFormatting sqref="W49">
    <cfRule type="cellIs" dxfId="2813" priority="188" operator="notEqual">
      <formula>$BH$11</formula>
    </cfRule>
  </conditionalFormatting>
  <conditionalFormatting sqref="BH11">
    <cfRule type="cellIs" dxfId="2812" priority="187" operator="notEqual">
      <formula>$W$49</formula>
    </cfRule>
  </conditionalFormatting>
  <conditionalFormatting sqref="T51">
    <cfRule type="cellIs" dxfId="2811" priority="186" operator="notEqual">
      <formula>$BK$9</formula>
    </cfRule>
  </conditionalFormatting>
  <conditionalFormatting sqref="BK9">
    <cfRule type="cellIs" dxfId="2810" priority="185" operator="notEqual">
      <formula>$T$51</formula>
    </cfRule>
  </conditionalFormatting>
  <conditionalFormatting sqref="U51">
    <cfRule type="cellIs" dxfId="2809" priority="184" operator="notEqual">
      <formula>$BJ$9</formula>
    </cfRule>
  </conditionalFormatting>
  <conditionalFormatting sqref="BJ9">
    <cfRule type="cellIs" dxfId="2808" priority="183" operator="notEqual">
      <formula>$U$51</formula>
    </cfRule>
  </conditionalFormatting>
  <conditionalFormatting sqref="R53">
    <cfRule type="cellIs" dxfId="2807" priority="182" operator="notEqual">
      <formula>$BM$7</formula>
    </cfRule>
  </conditionalFormatting>
  <conditionalFormatting sqref="BM7">
    <cfRule type="cellIs" dxfId="2806" priority="181" operator="notEqual">
      <formula>$R$53</formula>
    </cfRule>
  </conditionalFormatting>
  <conditionalFormatting sqref="S53">
    <cfRule type="cellIs" dxfId="2805" priority="180" operator="notEqual">
      <formula>$BL$7</formula>
    </cfRule>
  </conditionalFormatting>
  <conditionalFormatting sqref="BL7">
    <cfRule type="cellIs" dxfId="2804" priority="179" operator="notEqual">
      <formula>$S$53</formula>
    </cfRule>
  </conditionalFormatting>
  <conditionalFormatting sqref="AR57">
    <cfRule type="cellIs" dxfId="2803" priority="178" operator="notEqual">
      <formula>$BQ$33</formula>
    </cfRule>
  </conditionalFormatting>
  <conditionalFormatting sqref="BQ33">
    <cfRule type="cellIs" dxfId="2802" priority="177" operator="notEqual">
      <formula>$AR$57</formula>
    </cfRule>
  </conditionalFormatting>
  <conditionalFormatting sqref="AS57">
    <cfRule type="cellIs" dxfId="2801" priority="176" operator="notEqual">
      <formula>$BP$33</formula>
    </cfRule>
  </conditionalFormatting>
  <conditionalFormatting sqref="BP33">
    <cfRule type="cellIs" dxfId="2800" priority="175" operator="notEqual">
      <formula>$AS$57</formula>
    </cfRule>
  </conditionalFormatting>
  <conditionalFormatting sqref="AP59">
    <cfRule type="cellIs" dxfId="2799" priority="174" operator="notEqual">
      <formula>$BS$31</formula>
    </cfRule>
  </conditionalFormatting>
  <conditionalFormatting sqref="BS31">
    <cfRule type="cellIs" dxfId="2798" priority="173" operator="notEqual">
      <formula>$AP$59</formula>
    </cfRule>
  </conditionalFormatting>
  <conditionalFormatting sqref="AQ59">
    <cfRule type="cellIs" dxfId="2797" priority="172" operator="notEqual">
      <formula>$BR$31</formula>
    </cfRule>
  </conditionalFormatting>
  <conditionalFormatting sqref="BR31">
    <cfRule type="cellIs" dxfId="2796" priority="171" operator="notEqual">
      <formula>$AQ$59</formula>
    </cfRule>
  </conditionalFormatting>
  <conditionalFormatting sqref="AN61">
    <cfRule type="cellIs" dxfId="2795" priority="170" operator="notEqual">
      <formula>$BU$29</formula>
    </cfRule>
  </conditionalFormatting>
  <conditionalFormatting sqref="BU29">
    <cfRule type="cellIs" dxfId="2794" priority="169" operator="notEqual">
      <formula>$AN$61</formula>
    </cfRule>
  </conditionalFormatting>
  <conditionalFormatting sqref="AO61">
    <cfRule type="cellIs" dxfId="2793" priority="168" operator="notEqual">
      <formula>$BT$29</formula>
    </cfRule>
  </conditionalFormatting>
  <conditionalFormatting sqref="BT29">
    <cfRule type="cellIs" dxfId="2792" priority="167" operator="notEqual">
      <formula>$AO$61</formula>
    </cfRule>
  </conditionalFormatting>
  <conditionalFormatting sqref="AL35">
    <cfRule type="cellIs" dxfId="2791" priority="166" operator="notEqual">
      <formula>$AU$27</formula>
    </cfRule>
  </conditionalFormatting>
  <conditionalFormatting sqref="AU27">
    <cfRule type="cellIs" dxfId="2790" priority="165" operator="notEqual">
      <formula>$AL$35</formula>
    </cfRule>
  </conditionalFormatting>
  <conditionalFormatting sqref="AM35">
    <cfRule type="cellIs" dxfId="2789" priority="164" operator="notEqual">
      <formula>$AT$27</formula>
    </cfRule>
  </conditionalFormatting>
  <conditionalFormatting sqref="AT27">
    <cfRule type="cellIs" dxfId="2788" priority="163" operator="notEqual">
      <formula>$AM$35</formula>
    </cfRule>
  </conditionalFormatting>
  <conditionalFormatting sqref="AJ37">
    <cfRule type="cellIs" dxfId="2787" priority="162" operator="notEqual">
      <formula>$AW$25</formula>
    </cfRule>
  </conditionalFormatting>
  <conditionalFormatting sqref="AW25">
    <cfRule type="cellIs" dxfId="2786" priority="161" operator="notEqual">
      <formula>$AJ$37</formula>
    </cfRule>
  </conditionalFormatting>
  <conditionalFormatting sqref="AK37">
    <cfRule type="cellIs" dxfId="2785" priority="160" operator="notEqual">
      <formula>$AV$25</formula>
    </cfRule>
  </conditionalFormatting>
  <conditionalFormatting sqref="AV25">
    <cfRule type="cellIs" dxfId="2784" priority="159" operator="notEqual">
      <formula>$AK$37</formula>
    </cfRule>
  </conditionalFormatting>
  <conditionalFormatting sqref="AH39">
    <cfRule type="cellIs" dxfId="2783" priority="158" operator="notEqual">
      <formula>$AY$23</formula>
    </cfRule>
  </conditionalFormatting>
  <conditionalFormatting sqref="AY23">
    <cfRule type="cellIs" dxfId="2782" priority="157" operator="notEqual">
      <formula>$AH$39</formula>
    </cfRule>
  </conditionalFormatting>
  <conditionalFormatting sqref="AI39">
    <cfRule type="cellIs" dxfId="2781" priority="156" operator="notEqual">
      <formula>$AX$23</formula>
    </cfRule>
  </conditionalFormatting>
  <conditionalFormatting sqref="AX23">
    <cfRule type="cellIs" dxfId="2780" priority="155" operator="notEqual">
      <formula>$AI$39</formula>
    </cfRule>
  </conditionalFormatting>
  <conditionalFormatting sqref="AF41">
    <cfRule type="cellIs" dxfId="2779" priority="154" operator="notEqual">
      <formula>$BA$21</formula>
    </cfRule>
  </conditionalFormatting>
  <conditionalFormatting sqref="BA21">
    <cfRule type="cellIs" dxfId="2778" priority="153" operator="notEqual">
      <formula>$AF$41</formula>
    </cfRule>
  </conditionalFormatting>
  <conditionalFormatting sqref="AG41">
    <cfRule type="cellIs" dxfId="2777" priority="152" operator="notEqual">
      <formula>$AZ$21</formula>
    </cfRule>
  </conditionalFormatting>
  <conditionalFormatting sqref="AZ21">
    <cfRule type="cellIs" dxfId="2776" priority="151" operator="notEqual">
      <formula>$AG$41</formula>
    </cfRule>
  </conditionalFormatting>
  <conditionalFormatting sqref="AD43">
    <cfRule type="cellIs" dxfId="2775" priority="150" operator="notEqual">
      <formula>$BC$19</formula>
    </cfRule>
  </conditionalFormatting>
  <conditionalFormatting sqref="BC19">
    <cfRule type="cellIs" dxfId="2774" priority="149" operator="notEqual">
      <formula>$AD$43</formula>
    </cfRule>
  </conditionalFormatting>
  <conditionalFormatting sqref="AE43">
    <cfRule type="cellIs" dxfId="2773" priority="148" operator="notEqual">
      <formula>$BB$19</formula>
    </cfRule>
  </conditionalFormatting>
  <conditionalFormatting sqref="BB19">
    <cfRule type="cellIs" dxfId="2772" priority="147" operator="notEqual">
      <formula>$AE$43</formula>
    </cfRule>
  </conditionalFormatting>
  <conditionalFormatting sqref="AB45">
    <cfRule type="cellIs" dxfId="2771" priority="146" operator="notEqual">
      <formula>$BE$17</formula>
    </cfRule>
  </conditionalFormatting>
  <conditionalFormatting sqref="BE17">
    <cfRule type="cellIs" dxfId="2770" priority="145" operator="notEqual">
      <formula>$AB$45</formula>
    </cfRule>
  </conditionalFormatting>
  <conditionalFormatting sqref="AC45">
    <cfRule type="cellIs" dxfId="2769" priority="144" operator="notEqual">
      <formula>$BD$17</formula>
    </cfRule>
  </conditionalFormatting>
  <conditionalFormatting sqref="BD17">
    <cfRule type="cellIs" dxfId="2768" priority="143" operator="notEqual">
      <formula>$AC$45</formula>
    </cfRule>
  </conditionalFormatting>
  <conditionalFormatting sqref="Z47">
    <cfRule type="cellIs" dxfId="2767" priority="142" operator="notEqual">
      <formula>$BG$15</formula>
    </cfRule>
  </conditionalFormatting>
  <conditionalFormatting sqref="BG15">
    <cfRule type="cellIs" dxfId="2766" priority="141" operator="notEqual">
      <formula>$Z$47</formula>
    </cfRule>
  </conditionalFormatting>
  <conditionalFormatting sqref="AA47">
    <cfRule type="cellIs" dxfId="2765" priority="140" operator="notEqual">
      <formula>$BF$15</formula>
    </cfRule>
  </conditionalFormatting>
  <conditionalFormatting sqref="BF15">
    <cfRule type="cellIs" dxfId="2764" priority="139" operator="notEqual">
      <formula>$AA$47</formula>
    </cfRule>
  </conditionalFormatting>
  <conditionalFormatting sqref="X49">
    <cfRule type="cellIs" dxfId="2763" priority="138" operator="notEqual">
      <formula>$BI$13</formula>
    </cfRule>
  </conditionalFormatting>
  <conditionalFormatting sqref="BI13">
    <cfRule type="cellIs" dxfId="2762" priority="137" operator="notEqual">
      <formula>$X$49</formula>
    </cfRule>
  </conditionalFormatting>
  <conditionalFormatting sqref="Y49">
    <cfRule type="cellIs" dxfId="2761" priority="136" operator="notEqual">
      <formula>$BH$13</formula>
    </cfRule>
  </conditionalFormatting>
  <conditionalFormatting sqref="BH13">
    <cfRule type="cellIs" dxfId="2760" priority="135" operator="notEqual">
      <formula>$Y$49</formula>
    </cfRule>
  </conditionalFormatting>
  <conditionalFormatting sqref="V51">
    <cfRule type="cellIs" dxfId="2759" priority="134" operator="notEqual">
      <formula>$BK$11</formula>
    </cfRule>
  </conditionalFormatting>
  <conditionalFormatting sqref="BK11">
    <cfRule type="cellIs" dxfId="2758" priority="133" operator="notEqual">
      <formula>$V$51</formula>
    </cfRule>
  </conditionalFormatting>
  <conditionalFormatting sqref="W51">
    <cfRule type="cellIs" dxfId="2757" priority="132" operator="notEqual">
      <formula>$BJ$11</formula>
    </cfRule>
  </conditionalFormatting>
  <conditionalFormatting sqref="BJ11">
    <cfRule type="cellIs" dxfId="2756" priority="131" operator="notEqual">
      <formula>$W$51</formula>
    </cfRule>
  </conditionalFormatting>
  <conditionalFormatting sqref="T53">
    <cfRule type="cellIs" dxfId="2755" priority="130" operator="notEqual">
      <formula>$BM$9</formula>
    </cfRule>
  </conditionalFormatting>
  <conditionalFormatting sqref="BM9">
    <cfRule type="cellIs" dxfId="2754" priority="129" operator="notEqual">
      <formula>$T$53</formula>
    </cfRule>
  </conditionalFormatting>
  <conditionalFormatting sqref="U53">
    <cfRule type="cellIs" dxfId="2753" priority="128" operator="notEqual">
      <formula>$BL$9</formula>
    </cfRule>
  </conditionalFormatting>
  <conditionalFormatting sqref="BL9">
    <cfRule type="cellIs" dxfId="2752" priority="127" operator="notEqual">
      <formula>$U$53</formula>
    </cfRule>
  </conditionalFormatting>
  <conditionalFormatting sqref="R55">
    <cfRule type="cellIs" dxfId="2751" priority="126" operator="notEqual">
      <formula>$BO$7</formula>
    </cfRule>
  </conditionalFormatting>
  <conditionalFormatting sqref="BO7">
    <cfRule type="cellIs" dxfId="2750" priority="125" operator="notEqual">
      <formula>$R$55</formula>
    </cfRule>
  </conditionalFormatting>
  <conditionalFormatting sqref="S55">
    <cfRule type="cellIs" dxfId="2749" priority="124" operator="notEqual">
      <formula>$BN$7</formula>
    </cfRule>
  </conditionalFormatting>
  <conditionalFormatting sqref="BN7">
    <cfRule type="cellIs" dxfId="2748" priority="123" operator="notEqual">
      <formula>$S$55</formula>
    </cfRule>
  </conditionalFormatting>
  <conditionalFormatting sqref="AR59">
    <cfRule type="cellIs" dxfId="2747" priority="122" operator="notEqual">
      <formula>$BS$33</formula>
    </cfRule>
  </conditionalFormatting>
  <conditionalFormatting sqref="BS33">
    <cfRule type="cellIs" dxfId="2746" priority="121" operator="notEqual">
      <formula>$AR$59</formula>
    </cfRule>
  </conditionalFormatting>
  <conditionalFormatting sqref="AS59">
    <cfRule type="cellIs" dxfId="2745" priority="120" operator="notEqual">
      <formula>$BR$33</formula>
    </cfRule>
  </conditionalFormatting>
  <conditionalFormatting sqref="BR33">
    <cfRule type="cellIs" dxfId="2744" priority="119" operator="notEqual">
      <formula>$AS$59</formula>
    </cfRule>
  </conditionalFormatting>
  <conditionalFormatting sqref="AP61">
    <cfRule type="cellIs" dxfId="2743" priority="118" operator="notEqual">
      <formula>$BU$31</formula>
    </cfRule>
  </conditionalFormatting>
  <conditionalFormatting sqref="BU31">
    <cfRule type="cellIs" dxfId="2742" priority="117" operator="notEqual">
      <formula>$AP$61</formula>
    </cfRule>
  </conditionalFormatting>
  <conditionalFormatting sqref="AQ61">
    <cfRule type="cellIs" dxfId="2741" priority="116" operator="notEqual">
      <formula>$BT$31</formula>
    </cfRule>
  </conditionalFormatting>
  <conditionalFormatting sqref="BT31">
    <cfRule type="cellIs" dxfId="2740" priority="115" operator="notEqual">
      <formula>$AQ$61</formula>
    </cfRule>
  </conditionalFormatting>
  <conditionalFormatting sqref="AN35">
    <cfRule type="cellIs" dxfId="2739" priority="114" operator="notEqual">
      <formula>$AU$29</formula>
    </cfRule>
  </conditionalFormatting>
  <conditionalFormatting sqref="AU29">
    <cfRule type="cellIs" dxfId="2738" priority="113" operator="notEqual">
      <formula>$AN$35</formula>
    </cfRule>
  </conditionalFormatting>
  <conditionalFormatting sqref="AO35">
    <cfRule type="cellIs" dxfId="2737" priority="112" operator="notEqual">
      <formula>$AT$29</formula>
    </cfRule>
  </conditionalFormatting>
  <conditionalFormatting sqref="AT29">
    <cfRule type="cellIs" dxfId="2736" priority="111" operator="notEqual">
      <formula>$AO$35</formula>
    </cfRule>
  </conditionalFormatting>
  <conditionalFormatting sqref="AL37">
    <cfRule type="cellIs" dxfId="2735" priority="110" operator="notEqual">
      <formula>$AW$27</formula>
    </cfRule>
  </conditionalFormatting>
  <conditionalFormatting sqref="AW27">
    <cfRule type="cellIs" dxfId="2734" priority="109" operator="notEqual">
      <formula>$AL$37</formula>
    </cfRule>
  </conditionalFormatting>
  <conditionalFormatting sqref="AM37">
    <cfRule type="cellIs" dxfId="2733" priority="108" operator="notEqual">
      <formula>$AV$27</formula>
    </cfRule>
  </conditionalFormatting>
  <conditionalFormatting sqref="AV27">
    <cfRule type="cellIs" dxfId="2732" priority="107" operator="notEqual">
      <formula>$AM$37</formula>
    </cfRule>
  </conditionalFormatting>
  <conditionalFormatting sqref="AJ39">
    <cfRule type="cellIs" dxfId="2731" priority="106" operator="notEqual">
      <formula>$AY$25</formula>
    </cfRule>
  </conditionalFormatting>
  <conditionalFormatting sqref="AY25">
    <cfRule type="cellIs" dxfId="2730" priority="105" operator="notEqual">
      <formula>$AJ$39</formula>
    </cfRule>
  </conditionalFormatting>
  <conditionalFormatting sqref="AK39">
    <cfRule type="cellIs" dxfId="2729" priority="104" operator="notEqual">
      <formula>$AX$25</formula>
    </cfRule>
  </conditionalFormatting>
  <conditionalFormatting sqref="AX25">
    <cfRule type="cellIs" dxfId="2728" priority="103" operator="notEqual">
      <formula>$AK$39</formula>
    </cfRule>
  </conditionalFormatting>
  <conditionalFormatting sqref="AH41">
    <cfRule type="cellIs" dxfId="2727" priority="102" operator="notEqual">
      <formula>$BA$23</formula>
    </cfRule>
  </conditionalFormatting>
  <conditionalFormatting sqref="BA23">
    <cfRule type="cellIs" dxfId="2726" priority="101" operator="notEqual">
      <formula>$AH$41</formula>
    </cfRule>
  </conditionalFormatting>
  <conditionalFormatting sqref="AI41">
    <cfRule type="cellIs" dxfId="2725" priority="100" operator="notEqual">
      <formula>$AZ$23</formula>
    </cfRule>
  </conditionalFormatting>
  <conditionalFormatting sqref="AZ23">
    <cfRule type="cellIs" dxfId="2724" priority="99" operator="notEqual">
      <formula>$AI$41</formula>
    </cfRule>
  </conditionalFormatting>
  <conditionalFormatting sqref="AF43">
    <cfRule type="cellIs" dxfId="2723" priority="98" operator="notEqual">
      <formula>$BC$21</formula>
    </cfRule>
  </conditionalFormatting>
  <conditionalFormatting sqref="BC21">
    <cfRule type="cellIs" dxfId="2722" priority="97" operator="notEqual">
      <formula>$AF$43</formula>
    </cfRule>
  </conditionalFormatting>
  <conditionalFormatting sqref="AG43">
    <cfRule type="cellIs" dxfId="2721" priority="96" operator="notEqual">
      <formula>$BB$21</formula>
    </cfRule>
  </conditionalFormatting>
  <conditionalFormatting sqref="BB21">
    <cfRule type="cellIs" dxfId="2720" priority="95" operator="notEqual">
      <formula>$AG$43</formula>
    </cfRule>
  </conditionalFormatting>
  <conditionalFormatting sqref="AD45">
    <cfRule type="cellIs" dxfId="2719" priority="94" operator="notEqual">
      <formula>$BE$19</formula>
    </cfRule>
  </conditionalFormatting>
  <conditionalFormatting sqref="BE19">
    <cfRule type="cellIs" dxfId="2718" priority="93" operator="notEqual">
      <formula>$AD$45</formula>
    </cfRule>
  </conditionalFormatting>
  <conditionalFormatting sqref="AE45">
    <cfRule type="cellIs" dxfId="2717" priority="92" operator="notEqual">
      <formula>$BD$19</formula>
    </cfRule>
  </conditionalFormatting>
  <conditionalFormatting sqref="BD19">
    <cfRule type="cellIs" dxfId="2716" priority="91" operator="notEqual">
      <formula>$AE$45</formula>
    </cfRule>
  </conditionalFormatting>
  <conditionalFormatting sqref="AB47">
    <cfRule type="cellIs" dxfId="2715" priority="90" operator="notEqual">
      <formula>$BG$17</formula>
    </cfRule>
  </conditionalFormatting>
  <conditionalFormatting sqref="BG17">
    <cfRule type="cellIs" dxfId="2714" priority="89" operator="notEqual">
      <formula>$AB$47</formula>
    </cfRule>
  </conditionalFormatting>
  <conditionalFormatting sqref="AC47">
    <cfRule type="cellIs" dxfId="2713" priority="88" operator="notEqual">
      <formula>$BF$17</formula>
    </cfRule>
  </conditionalFormatting>
  <conditionalFormatting sqref="BF17">
    <cfRule type="cellIs" dxfId="2712" priority="87" operator="notEqual">
      <formula>$AC$47</formula>
    </cfRule>
  </conditionalFormatting>
  <conditionalFormatting sqref="Z49">
    <cfRule type="cellIs" dxfId="2711" priority="86" operator="notEqual">
      <formula>$BI$15</formula>
    </cfRule>
  </conditionalFormatting>
  <conditionalFormatting sqref="BI15">
    <cfRule type="cellIs" dxfId="2710" priority="85" operator="notEqual">
      <formula>$Z$49</formula>
    </cfRule>
  </conditionalFormatting>
  <conditionalFormatting sqref="AA49">
    <cfRule type="cellIs" dxfId="2709" priority="84" operator="notEqual">
      <formula>$BH$15</formula>
    </cfRule>
  </conditionalFormatting>
  <conditionalFormatting sqref="BH15">
    <cfRule type="cellIs" dxfId="2708" priority="83" operator="notEqual">
      <formula>$AA$49</formula>
    </cfRule>
  </conditionalFormatting>
  <conditionalFormatting sqref="X51">
    <cfRule type="cellIs" dxfId="2707" priority="82" operator="notEqual">
      <formula>$BK$13</formula>
    </cfRule>
  </conditionalFormatting>
  <conditionalFormatting sqref="BK13">
    <cfRule type="cellIs" dxfId="2706" priority="81" operator="notEqual">
      <formula>$X$51</formula>
    </cfRule>
  </conditionalFormatting>
  <conditionalFormatting sqref="Y51">
    <cfRule type="cellIs" dxfId="2705" priority="80" operator="notEqual">
      <formula>$BJ$13</formula>
    </cfRule>
  </conditionalFormatting>
  <conditionalFormatting sqref="BJ13">
    <cfRule type="cellIs" dxfId="2704" priority="79" operator="notEqual">
      <formula>$Y$51</formula>
    </cfRule>
  </conditionalFormatting>
  <conditionalFormatting sqref="V53">
    <cfRule type="cellIs" dxfId="2703" priority="78" operator="notEqual">
      <formula>$BM$11</formula>
    </cfRule>
  </conditionalFormatting>
  <conditionalFormatting sqref="BM11">
    <cfRule type="cellIs" dxfId="2702" priority="77" operator="notEqual">
      <formula>$V$53</formula>
    </cfRule>
  </conditionalFormatting>
  <conditionalFormatting sqref="W53">
    <cfRule type="cellIs" dxfId="2701" priority="76" operator="notEqual">
      <formula>$BL$11</formula>
    </cfRule>
  </conditionalFormatting>
  <conditionalFormatting sqref="BL11">
    <cfRule type="cellIs" dxfId="2700" priority="75" operator="notEqual">
      <formula>$W$53</formula>
    </cfRule>
  </conditionalFormatting>
  <conditionalFormatting sqref="T55">
    <cfRule type="cellIs" dxfId="2699" priority="74" operator="notEqual">
      <formula>$BO$9</formula>
    </cfRule>
  </conditionalFormatting>
  <conditionalFormatting sqref="BO9">
    <cfRule type="cellIs" dxfId="2698" priority="73" operator="notEqual">
      <formula>$T$55</formula>
    </cfRule>
  </conditionalFormatting>
  <conditionalFormatting sqref="U55">
    <cfRule type="cellIs" dxfId="2697" priority="72" operator="notEqual">
      <formula>$BN$9</formula>
    </cfRule>
  </conditionalFormatting>
  <conditionalFormatting sqref="BN9">
    <cfRule type="cellIs" dxfId="2696" priority="71" operator="notEqual">
      <formula>$U$55</formula>
    </cfRule>
  </conditionalFormatting>
  <conditionalFormatting sqref="R57">
    <cfRule type="cellIs" dxfId="2695" priority="70" operator="notEqual">
      <formula>$BQ$7</formula>
    </cfRule>
  </conditionalFormatting>
  <conditionalFormatting sqref="BQ7">
    <cfRule type="cellIs" dxfId="2694" priority="69" operator="notEqual">
      <formula>$R$57</formula>
    </cfRule>
  </conditionalFormatting>
  <conditionalFormatting sqref="S57">
    <cfRule type="cellIs" dxfId="2693" priority="68" operator="notEqual">
      <formula>$BP$7</formula>
    </cfRule>
  </conditionalFormatting>
  <conditionalFormatting sqref="BP7">
    <cfRule type="cellIs" dxfId="2692" priority="67" operator="notEqual">
      <formula>$S$57</formula>
    </cfRule>
  </conditionalFormatting>
  <conditionalFormatting sqref="AR61">
    <cfRule type="cellIs" dxfId="2691" priority="66" operator="notEqual">
      <formula>$BU$33</formula>
    </cfRule>
  </conditionalFormatting>
  <conditionalFormatting sqref="BU33">
    <cfRule type="cellIs" dxfId="2690" priority="65" operator="notEqual">
      <formula>$AR$61</formula>
    </cfRule>
  </conditionalFormatting>
  <conditionalFormatting sqref="AS61">
    <cfRule type="cellIs" dxfId="2689" priority="64" operator="notEqual">
      <formula>$BT$33</formula>
    </cfRule>
  </conditionalFormatting>
  <conditionalFormatting sqref="BT33">
    <cfRule type="cellIs" dxfId="2688" priority="63" operator="notEqual">
      <formula>$AS$61</formula>
    </cfRule>
  </conditionalFormatting>
  <conditionalFormatting sqref="AP35">
    <cfRule type="cellIs" dxfId="2687" priority="62" operator="notEqual">
      <formula>$AU$31</formula>
    </cfRule>
  </conditionalFormatting>
  <conditionalFormatting sqref="AU31">
    <cfRule type="cellIs" dxfId="2686" priority="61" operator="notEqual">
      <formula>$AP$35</formula>
    </cfRule>
  </conditionalFormatting>
  <conditionalFormatting sqref="AQ35">
    <cfRule type="cellIs" dxfId="2685" priority="60" operator="notEqual">
      <formula>$AT$31</formula>
    </cfRule>
  </conditionalFormatting>
  <conditionalFormatting sqref="AT31">
    <cfRule type="cellIs" dxfId="2684" priority="59" operator="notEqual">
      <formula>$AQ$35</formula>
    </cfRule>
  </conditionalFormatting>
  <conditionalFormatting sqref="AN37">
    <cfRule type="cellIs" dxfId="2683" priority="58" operator="notEqual">
      <formula>$AW$29</formula>
    </cfRule>
  </conditionalFormatting>
  <conditionalFormatting sqref="AW29">
    <cfRule type="cellIs" dxfId="2682" priority="57" operator="notEqual">
      <formula>$AN$37</formula>
    </cfRule>
  </conditionalFormatting>
  <conditionalFormatting sqref="AO37">
    <cfRule type="cellIs" dxfId="2681" priority="56" operator="notEqual">
      <formula>$AV$29</formula>
    </cfRule>
  </conditionalFormatting>
  <conditionalFormatting sqref="AV29">
    <cfRule type="cellIs" dxfId="2680" priority="55" operator="notEqual">
      <formula>$AO$37</formula>
    </cfRule>
  </conditionalFormatting>
  <conditionalFormatting sqref="AL39">
    <cfRule type="cellIs" dxfId="2679" priority="54" operator="notEqual">
      <formula>$AY$27</formula>
    </cfRule>
  </conditionalFormatting>
  <conditionalFormatting sqref="AY27">
    <cfRule type="cellIs" dxfId="2678" priority="53" operator="notEqual">
      <formula>$AL$39</formula>
    </cfRule>
  </conditionalFormatting>
  <conditionalFormatting sqref="AM39">
    <cfRule type="cellIs" dxfId="2677" priority="52" operator="notEqual">
      <formula>$AX$27</formula>
    </cfRule>
  </conditionalFormatting>
  <conditionalFormatting sqref="AX27">
    <cfRule type="cellIs" dxfId="2676" priority="51" operator="notEqual">
      <formula>$AM$39</formula>
    </cfRule>
  </conditionalFormatting>
  <conditionalFormatting sqref="AJ41">
    <cfRule type="cellIs" dxfId="2675" priority="50" operator="notEqual">
      <formula>$BA$25</formula>
    </cfRule>
  </conditionalFormatting>
  <conditionalFormatting sqref="BA25">
    <cfRule type="cellIs" dxfId="2674" priority="49" operator="notEqual">
      <formula>$AJ$41</formula>
    </cfRule>
  </conditionalFormatting>
  <conditionalFormatting sqref="AK41">
    <cfRule type="cellIs" dxfId="2673" priority="48" operator="notEqual">
      <formula>$AZ$25</formula>
    </cfRule>
  </conditionalFormatting>
  <conditionalFormatting sqref="AZ25">
    <cfRule type="cellIs" dxfId="2672" priority="47" operator="notEqual">
      <formula>$AK$41</formula>
    </cfRule>
  </conditionalFormatting>
  <conditionalFormatting sqref="AH43">
    <cfRule type="cellIs" dxfId="2671" priority="46" operator="notEqual">
      <formula>$BC$23</formula>
    </cfRule>
  </conditionalFormatting>
  <conditionalFormatting sqref="BC23">
    <cfRule type="cellIs" dxfId="2670" priority="45" operator="notEqual">
      <formula>$AH$43</formula>
    </cfRule>
  </conditionalFormatting>
  <conditionalFormatting sqref="AI43">
    <cfRule type="cellIs" dxfId="2669" priority="44" operator="notEqual">
      <formula>$BB$23</formula>
    </cfRule>
  </conditionalFormatting>
  <conditionalFormatting sqref="BB23">
    <cfRule type="cellIs" dxfId="2668" priority="43" operator="notEqual">
      <formula>$AI$43</formula>
    </cfRule>
  </conditionalFormatting>
  <conditionalFormatting sqref="AF45">
    <cfRule type="cellIs" dxfId="2667" priority="42" operator="notEqual">
      <formula>$BE$21</formula>
    </cfRule>
  </conditionalFormatting>
  <conditionalFormatting sqref="BE21">
    <cfRule type="cellIs" dxfId="2666" priority="41" operator="notEqual">
      <formula>$AF$45</formula>
    </cfRule>
  </conditionalFormatting>
  <conditionalFormatting sqref="AG45">
    <cfRule type="cellIs" dxfId="2665" priority="40" operator="notEqual">
      <formula>$BD$21</formula>
    </cfRule>
  </conditionalFormatting>
  <conditionalFormatting sqref="BD21">
    <cfRule type="cellIs" dxfId="2664" priority="39" operator="notEqual">
      <formula>$AG$45</formula>
    </cfRule>
  </conditionalFormatting>
  <conditionalFormatting sqref="AD47">
    <cfRule type="cellIs" dxfId="2663" priority="38" operator="notEqual">
      <formula>$BG$19</formula>
    </cfRule>
  </conditionalFormatting>
  <conditionalFormatting sqref="BG19">
    <cfRule type="cellIs" dxfId="2662" priority="37" operator="notEqual">
      <formula>$AD$47</formula>
    </cfRule>
  </conditionalFormatting>
  <conditionalFormatting sqref="AE47">
    <cfRule type="cellIs" dxfId="2661" priority="36" operator="notEqual">
      <formula>$BF$19</formula>
    </cfRule>
  </conditionalFormatting>
  <conditionalFormatting sqref="BF19">
    <cfRule type="cellIs" dxfId="2660" priority="35" operator="notEqual">
      <formula>$AE$47</formula>
    </cfRule>
  </conditionalFormatting>
  <conditionalFormatting sqref="AB49">
    <cfRule type="cellIs" dxfId="2659" priority="34" operator="notEqual">
      <formula>$BI$17</formula>
    </cfRule>
  </conditionalFormatting>
  <conditionalFormatting sqref="BI17">
    <cfRule type="cellIs" dxfId="2658" priority="33" operator="notEqual">
      <formula>$AB$49</formula>
    </cfRule>
  </conditionalFormatting>
  <conditionalFormatting sqref="AC49">
    <cfRule type="cellIs" dxfId="2657" priority="32" operator="notEqual">
      <formula>$BH$17</formula>
    </cfRule>
  </conditionalFormatting>
  <conditionalFormatting sqref="BH17">
    <cfRule type="cellIs" dxfId="2656" priority="31" operator="notEqual">
      <formula>$AC$49</formula>
    </cfRule>
  </conditionalFormatting>
  <conditionalFormatting sqref="Z51">
    <cfRule type="cellIs" dxfId="2655" priority="30" operator="notEqual">
      <formula>$BK$15</formula>
    </cfRule>
  </conditionalFormatting>
  <conditionalFormatting sqref="BK15">
    <cfRule type="cellIs" dxfId="2654" priority="29" operator="notEqual">
      <formula>$Z$51</formula>
    </cfRule>
  </conditionalFormatting>
  <conditionalFormatting sqref="AA51">
    <cfRule type="cellIs" dxfId="2653" priority="28" operator="notEqual">
      <formula>$BJ$15</formula>
    </cfRule>
  </conditionalFormatting>
  <conditionalFormatting sqref="BJ15">
    <cfRule type="cellIs" dxfId="2652" priority="27" operator="notEqual">
      <formula>$AA$51</formula>
    </cfRule>
  </conditionalFormatting>
  <conditionalFormatting sqref="X53">
    <cfRule type="cellIs" dxfId="2651" priority="26" operator="notEqual">
      <formula>$BM$13</formula>
    </cfRule>
  </conditionalFormatting>
  <conditionalFormatting sqref="BM13">
    <cfRule type="cellIs" dxfId="2650" priority="25" operator="notEqual">
      <formula>$X$53</formula>
    </cfRule>
  </conditionalFormatting>
  <conditionalFormatting sqref="Y53">
    <cfRule type="cellIs" dxfId="2649" priority="24" operator="notEqual">
      <formula>$BL$13</formula>
    </cfRule>
  </conditionalFormatting>
  <conditionalFormatting sqref="BL13">
    <cfRule type="cellIs" dxfId="2648" priority="23" operator="notEqual">
      <formula>$Y$53</formula>
    </cfRule>
  </conditionalFormatting>
  <conditionalFormatting sqref="V55">
    <cfRule type="cellIs" dxfId="2647" priority="22" operator="notEqual">
      <formula>$BO$11</formula>
    </cfRule>
  </conditionalFormatting>
  <conditionalFormatting sqref="BO11">
    <cfRule type="cellIs" dxfId="2646" priority="21" operator="notEqual">
      <formula>$V$55</formula>
    </cfRule>
  </conditionalFormatting>
  <conditionalFormatting sqref="W55">
    <cfRule type="cellIs" dxfId="2645" priority="20" operator="notEqual">
      <formula>$BN$11</formula>
    </cfRule>
  </conditionalFormatting>
  <conditionalFormatting sqref="BN11">
    <cfRule type="cellIs" dxfId="2644" priority="19" operator="notEqual">
      <formula>$W$55</formula>
    </cfRule>
  </conditionalFormatting>
  <conditionalFormatting sqref="T57">
    <cfRule type="cellIs" dxfId="2643" priority="18" operator="notEqual">
      <formula>$BQ$9</formula>
    </cfRule>
  </conditionalFormatting>
  <conditionalFormatting sqref="BQ9">
    <cfRule type="cellIs" dxfId="2642" priority="17" operator="notEqual">
      <formula>$T$57</formula>
    </cfRule>
  </conditionalFormatting>
  <conditionalFormatting sqref="U57">
    <cfRule type="cellIs" dxfId="2641" priority="16" operator="notEqual">
      <formula>$BP$9</formula>
    </cfRule>
  </conditionalFormatting>
  <conditionalFormatting sqref="BP9">
    <cfRule type="cellIs" dxfId="2640" priority="15" operator="notEqual">
      <formula>$U$57</formula>
    </cfRule>
  </conditionalFormatting>
  <conditionalFormatting sqref="R59">
    <cfRule type="cellIs" dxfId="2639" priority="14" operator="notEqual">
      <formula>$BS$7</formula>
    </cfRule>
  </conditionalFormatting>
  <conditionalFormatting sqref="BS7">
    <cfRule type="cellIs" dxfId="2638" priority="13" operator="notEqual">
      <formula>$R$59</formula>
    </cfRule>
  </conditionalFormatting>
  <conditionalFormatting sqref="S59">
    <cfRule type="cellIs" dxfId="2637" priority="12" operator="notEqual">
      <formula>$BR$7</formula>
    </cfRule>
  </conditionalFormatting>
  <conditionalFormatting sqref="BR7">
    <cfRule type="cellIs" dxfId="2636" priority="11" operator="notEqual">
      <formula>$S$59</formula>
    </cfRule>
  </conditionalFormatting>
  <conditionalFormatting sqref="AZ22:BA22">
    <cfRule type="cellIs" dxfId="2635" priority="10" operator="equal">
      <formula>3</formula>
    </cfRule>
  </conditionalFormatting>
  <conditionalFormatting sqref="BB22:BC22">
    <cfRule type="cellIs" dxfId="2634" priority="9" operator="equal">
      <formula>3</formula>
    </cfRule>
  </conditionalFormatting>
  <conditionalFormatting sqref="BD22:BE22">
    <cfRule type="cellIs" dxfId="2633" priority="8" operator="equal">
      <formula>3</formula>
    </cfRule>
  </conditionalFormatting>
  <conditionalFormatting sqref="AZ24:BA24">
    <cfRule type="cellIs" dxfId="2632" priority="7" operator="equal">
      <formula>3</formula>
    </cfRule>
  </conditionalFormatting>
  <conditionalFormatting sqref="BB24:BC24">
    <cfRule type="cellIs" dxfId="2631" priority="6" operator="equal">
      <formula>3</formula>
    </cfRule>
  </conditionalFormatting>
  <conditionalFormatting sqref="BD24:BE24">
    <cfRule type="cellIs" dxfId="2630" priority="4" operator="equal">
      <formula>3</formula>
    </cfRule>
  </conditionalFormatting>
  <conditionalFormatting sqref="AZ26:BA26">
    <cfRule type="cellIs" dxfId="2629" priority="3" operator="equal">
      <formula>3</formula>
    </cfRule>
  </conditionalFormatting>
  <conditionalFormatting sqref="BB26:BC26">
    <cfRule type="cellIs" dxfId="2628" priority="2" operator="equal">
      <formula>3</formula>
    </cfRule>
  </conditionalFormatting>
  <conditionalFormatting sqref="BD26:BE26">
    <cfRule type="cellIs" dxfId="2627" priority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6"/>
  <sheetViews>
    <sheetView zoomScale="80" zoomScaleNormal="80" workbookViewId="0">
      <selection activeCell="D2" sqref="D1:D1048576"/>
    </sheetView>
  </sheetViews>
  <sheetFormatPr defaultRowHeight="15" outlineLevelCol="1" x14ac:dyDescent="0.25"/>
  <cols>
    <col min="1" max="1" width="3.85546875" customWidth="1"/>
    <col min="2" max="2" width="24" customWidth="1"/>
    <col min="3" max="3" width="12.42578125" customWidth="1" outlineLevel="1"/>
    <col min="4" max="4" width="6.5703125" hidden="1" customWidth="1" outlineLevel="1"/>
    <col min="5" max="5" width="7.28515625" customWidth="1" outlineLevel="1"/>
    <col min="6" max="6" width="6.28515625" customWidth="1" outlineLevel="1"/>
    <col min="7" max="7" width="6.85546875" customWidth="1" outlineLevel="1"/>
    <col min="8" max="8" width="7.42578125" customWidth="1" outlineLevel="1"/>
    <col min="9" max="9" width="6.5703125" customWidth="1" outlineLevel="1"/>
    <col min="10" max="10" width="6.42578125" customWidth="1"/>
    <col min="11" max="12" width="6.5703125" customWidth="1"/>
    <col min="13" max="13" width="6.7109375" customWidth="1"/>
    <col min="14" max="26" width="3.140625" customWidth="1"/>
    <col min="27" max="27" width="3" customWidth="1"/>
    <col min="28" max="37" width="3.140625" style="43" customWidth="1"/>
    <col min="38" max="38" width="3.7109375" style="43" customWidth="1"/>
    <col min="39" max="39" width="5.85546875" style="43" customWidth="1"/>
    <col min="40" max="40" width="3.7109375" style="43" customWidth="1"/>
    <col min="41" max="44" width="4.28515625" style="43" customWidth="1"/>
    <col min="45" max="45" width="4.28515625" customWidth="1"/>
    <col min="46" max="46" width="4.42578125" customWidth="1"/>
    <col min="47" max="50" width="4.28515625" customWidth="1"/>
    <col min="51" max="52" width="4.140625" customWidth="1"/>
  </cols>
  <sheetData>
    <row r="1" spans="1:52" ht="15.75" customHeight="1" x14ac:dyDescent="0.2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41"/>
      <c r="AN1" s="41"/>
      <c r="AO1" s="42" t="s">
        <v>216</v>
      </c>
    </row>
    <row r="2" spans="1:52" ht="15.75" customHeight="1" x14ac:dyDescent="0.25">
      <c r="A2" s="41"/>
      <c r="B2" s="41"/>
      <c r="C2" s="44"/>
      <c r="D2" s="44"/>
      <c r="E2" s="44"/>
      <c r="F2" s="44"/>
      <c r="G2" s="44"/>
      <c r="H2" s="311" t="s">
        <v>217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44"/>
      <c r="U2" s="45"/>
      <c r="V2" s="45"/>
      <c r="W2" s="45"/>
      <c r="X2" s="45"/>
      <c r="Y2" s="45"/>
      <c r="Z2" s="45"/>
      <c r="AA2" s="45"/>
      <c r="AB2" s="45"/>
      <c r="AC2" s="41"/>
      <c r="AD2" s="41"/>
      <c r="AE2" s="41"/>
      <c r="AF2" s="41"/>
      <c r="AG2" s="41"/>
      <c r="AH2" s="41"/>
      <c r="AI2" s="41"/>
      <c r="AJ2" s="41"/>
      <c r="AK2" s="41"/>
      <c r="AL2"/>
      <c r="AM2"/>
      <c r="AN2"/>
    </row>
    <row r="3" spans="1:52" ht="18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47"/>
      <c r="AN3" s="47"/>
    </row>
    <row r="4" spans="1:52" x14ac:dyDescent="0.25">
      <c r="B4" s="48" t="s">
        <v>218</v>
      </c>
      <c r="E4" s="49"/>
      <c r="F4" s="49"/>
      <c r="G4" s="49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313" t="s">
        <v>219</v>
      </c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51"/>
      <c r="AN4" s="51"/>
      <c r="AO4" s="52"/>
      <c r="AP4" s="52"/>
      <c r="AQ4" s="52"/>
      <c r="AR4" s="52"/>
    </row>
    <row r="5" spans="1:52" s="58" customFormat="1" ht="18.75" hidden="1" x14ac:dyDescent="0.3">
      <c r="A5" s="53"/>
      <c r="B5" s="54" t="s">
        <v>220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314" t="s">
        <v>221</v>
      </c>
      <c r="T5" s="314"/>
      <c r="U5" s="55">
        <v>1</v>
      </c>
      <c r="V5" s="56"/>
      <c r="W5" s="56"/>
      <c r="X5" s="53"/>
      <c r="Y5" s="53"/>
      <c r="Z5" s="52"/>
      <c r="AA5" s="57">
        <v>1</v>
      </c>
      <c r="AB5" s="57">
        <v>2</v>
      </c>
      <c r="AC5" s="57">
        <v>3</v>
      </c>
      <c r="AD5" s="57">
        <v>4</v>
      </c>
      <c r="AE5" s="57">
        <v>5</v>
      </c>
      <c r="AF5" s="57"/>
      <c r="AG5" s="57"/>
      <c r="AH5" s="57"/>
      <c r="AI5" s="57"/>
      <c r="AJ5" s="57">
        <v>6</v>
      </c>
      <c r="AK5" s="57">
        <v>7</v>
      </c>
      <c r="AL5" s="57">
        <v>8</v>
      </c>
      <c r="AM5" s="57"/>
      <c r="AN5" s="57"/>
      <c r="AO5" s="57">
        <v>9</v>
      </c>
      <c r="AP5" s="57">
        <v>10</v>
      </c>
      <c r="AQ5" s="57">
        <v>11</v>
      </c>
      <c r="AR5" s="57">
        <v>12</v>
      </c>
    </row>
    <row r="6" spans="1:52" s="58" customFormat="1" x14ac:dyDescent="0.25">
      <c r="A6" s="59" t="s">
        <v>4</v>
      </c>
      <c r="B6" s="60" t="s">
        <v>222</v>
      </c>
      <c r="C6" s="60" t="s">
        <v>223</v>
      </c>
      <c r="D6" s="125" t="s">
        <v>224</v>
      </c>
      <c r="E6" s="62" t="s">
        <v>225</v>
      </c>
      <c r="F6" s="62" t="s">
        <v>9</v>
      </c>
      <c r="G6" s="62" t="s">
        <v>226</v>
      </c>
      <c r="H6" s="63" t="s">
        <v>11</v>
      </c>
      <c r="I6" s="61" t="s">
        <v>12</v>
      </c>
      <c r="J6" s="61" t="s">
        <v>17</v>
      </c>
      <c r="K6" s="61" t="s">
        <v>22</v>
      </c>
      <c r="L6" s="61" t="s">
        <v>227</v>
      </c>
      <c r="M6" s="63" t="s">
        <v>228</v>
      </c>
      <c r="N6" s="308">
        <v>1</v>
      </c>
      <c r="O6" s="309"/>
      <c r="P6" s="308">
        <v>2</v>
      </c>
      <c r="Q6" s="309"/>
      <c r="R6" s="308">
        <v>3</v>
      </c>
      <c r="S6" s="309"/>
      <c r="T6" s="308">
        <v>4</v>
      </c>
      <c r="U6" s="309"/>
      <c r="V6" s="308">
        <v>5</v>
      </c>
      <c r="W6" s="309"/>
      <c r="X6" s="308">
        <v>6</v>
      </c>
      <c r="Y6" s="309"/>
      <c r="Z6" s="308">
        <v>7</v>
      </c>
      <c r="AA6" s="309"/>
      <c r="AB6" s="308">
        <v>8</v>
      </c>
      <c r="AC6" s="309"/>
      <c r="AD6" s="308">
        <v>9</v>
      </c>
      <c r="AE6" s="309"/>
      <c r="AF6" s="308">
        <v>10</v>
      </c>
      <c r="AG6" s="309"/>
      <c r="AH6" s="308">
        <v>11</v>
      </c>
      <c r="AI6" s="309"/>
      <c r="AJ6" s="315">
        <v>12</v>
      </c>
      <c r="AK6" s="316"/>
      <c r="AL6" s="317" t="s">
        <v>18</v>
      </c>
      <c r="AM6" s="318"/>
      <c r="AN6"/>
      <c r="AO6" s="64">
        <v>1</v>
      </c>
      <c r="AP6" s="64">
        <v>2</v>
      </c>
      <c r="AQ6" s="64">
        <v>3</v>
      </c>
      <c r="AR6" s="64">
        <v>4</v>
      </c>
      <c r="AS6" s="64">
        <v>5</v>
      </c>
      <c r="AT6" s="64">
        <v>6</v>
      </c>
      <c r="AU6" s="64">
        <v>7</v>
      </c>
      <c r="AV6" s="64">
        <v>8</v>
      </c>
      <c r="AW6" s="64">
        <v>9</v>
      </c>
      <c r="AX6" s="64">
        <v>10</v>
      </c>
      <c r="AY6" s="64">
        <v>11</v>
      </c>
      <c r="AZ6" s="64">
        <v>12</v>
      </c>
    </row>
    <row r="7" spans="1:52" ht="15.75" x14ac:dyDescent="0.25">
      <c r="A7" s="302">
        <v>1</v>
      </c>
      <c r="B7" s="298" t="s">
        <v>229</v>
      </c>
      <c r="C7" s="278" t="s">
        <v>56</v>
      </c>
      <c r="D7" s="292"/>
      <c r="E7" s="272">
        <f>IF(G7="",0,IF(F7+G7&lt;1000,1000,F7+G7))</f>
        <v>1157.52</v>
      </c>
      <c r="F7" s="272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)</f>
        <v>3.5200000000000209</v>
      </c>
      <c r="G7" s="288">
        <v>1154</v>
      </c>
      <c r="H7" s="284">
        <f>IF(COUNT(P7:AK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)/((COUNT(P7:AK7))*2)%)</f>
        <v>40.909090909090907</v>
      </c>
      <c r="I7" s="286">
        <f>SUM(G7-L7)</f>
        <v>-106.90909090909099</v>
      </c>
      <c r="J7" s="294">
        <v>9</v>
      </c>
      <c r="K7" s="270">
        <f>SUM(P7:AK7)</f>
        <v>13</v>
      </c>
      <c r="L7" s="272">
        <f>(SUM($G$7:$G$30)-G7)/(COUNT($G$7:$G$30)-1)</f>
        <v>1260.909090909091</v>
      </c>
      <c r="M7" s="272">
        <f>AO31</f>
        <v>62.5</v>
      </c>
      <c r="N7" s="306">
        <v>0</v>
      </c>
      <c r="O7" s="307"/>
      <c r="P7" s="264">
        <f>IF(P8+Q8=0,"",IF(P8=4,3,IF(P8=3,1,0)))</f>
        <v>0</v>
      </c>
      <c r="Q7" s="265"/>
      <c r="R7" s="264">
        <f t="shared" ref="R7" si="0">IF(R8+S8=0,"",IF(R8=4,3,IF(R8=3,1,0)))</f>
        <v>0</v>
      </c>
      <c r="S7" s="265"/>
      <c r="T7" s="264">
        <f t="shared" ref="T7" si="1">IF(T8+U8=0,"",IF(T8=4,3,IF(T8=3,1,0)))</f>
        <v>3</v>
      </c>
      <c r="U7" s="265"/>
      <c r="V7" s="264">
        <f t="shared" ref="V7" si="2">IF(V8+W8=0,"",IF(V8=4,3,IF(V8=3,1,0)))</f>
        <v>3</v>
      </c>
      <c r="W7" s="265"/>
      <c r="X7" s="264">
        <f t="shared" ref="X7" si="3">IF(X8+Y8=0,"",IF(X8=4,3,IF(X8=3,1,0)))</f>
        <v>0</v>
      </c>
      <c r="Y7" s="265"/>
      <c r="Z7" s="264">
        <f t="shared" ref="Z7" si="4">IF(Z8+AA8=0,"",IF(Z8=4,3,IF(Z8=3,1,0)))</f>
        <v>1</v>
      </c>
      <c r="AA7" s="265"/>
      <c r="AB7" s="264">
        <f t="shared" ref="AB7" si="5">IF(AB8+AC8=0,"",IF(AB8=4,3,IF(AB8=3,1,0)))</f>
        <v>3</v>
      </c>
      <c r="AC7" s="265"/>
      <c r="AD7" s="264">
        <f t="shared" ref="AD7" si="6">IF(AD8+AE8=0,"",IF(AD8=4,3,IF(AD8=3,1,0)))</f>
        <v>0</v>
      </c>
      <c r="AE7" s="265"/>
      <c r="AF7" s="264">
        <f t="shared" ref="AF7" si="7">IF(AF8+AG8=0,"",IF(AF8=4,3,IF(AF8=3,1,0)))</f>
        <v>0</v>
      </c>
      <c r="AG7" s="265"/>
      <c r="AH7" s="264">
        <f t="shared" ref="AH7" si="8">IF(AH8+AI8=0,"",IF(AH8=4,3,IF(AH8=3,1,0)))</f>
        <v>3</v>
      </c>
      <c r="AI7" s="265"/>
      <c r="AJ7" s="264">
        <f t="shared" ref="AJ7" si="9">IF(AJ8+AK8=0,"",IF(AJ8=4,3,IF(AJ8=3,1,0)))</f>
        <v>0</v>
      </c>
      <c r="AK7" s="265"/>
      <c r="AL7" s="266">
        <f>SUM(AL8/AM8)</f>
        <v>0.87096774193548387</v>
      </c>
      <c r="AM7" s="267"/>
      <c r="AN7" s="65"/>
      <c r="AO7" s="66"/>
      <c r="AP7" s="259">
        <f>IF(P7=1,$K7/2)+IF(P7=0,$K7)</f>
        <v>13</v>
      </c>
      <c r="AQ7" s="259">
        <f>IF(R7=1,$K7/2)+IF(R7=0,$K7)</f>
        <v>13</v>
      </c>
      <c r="AR7" s="259">
        <f>IF(T7=1,$K7/2)+IF(T7=0,$K7)</f>
        <v>0</v>
      </c>
      <c r="AS7" s="259">
        <f>IF(V7=1,$K7/2)+IF(V7=0,$K7)</f>
        <v>0</v>
      </c>
      <c r="AT7" s="259">
        <f>IF(X7=1,$K7/2)+IF(X7=0,$K7)</f>
        <v>13</v>
      </c>
      <c r="AU7" s="259">
        <f>IF(Z7=1,$K7/2)+IF(Z7=0,$K7)</f>
        <v>6.5</v>
      </c>
      <c r="AV7" s="259">
        <f>IF(AB7=1,$K7/2)+IF(AB7=0,$K7)</f>
        <v>0</v>
      </c>
      <c r="AW7" s="259">
        <f>IF(AD7=1,$K7/2)+IF(AD7=0,$K7)</f>
        <v>13</v>
      </c>
      <c r="AX7" s="259">
        <f>IF(AF7=1,$K7/2)+IF(AF7=0,$K7)</f>
        <v>13</v>
      </c>
      <c r="AY7" s="259">
        <f>IF(AH7=1,$K7/2)+IF(AH7=0,$K7)</f>
        <v>0</v>
      </c>
      <c r="AZ7" s="259">
        <f>IF(AJ7=1,$K7/2)+IF(AJ7=0,$K7)</f>
        <v>13</v>
      </c>
    </row>
    <row r="8" spans="1:52" ht="15.75" x14ac:dyDescent="0.25">
      <c r="A8" s="303"/>
      <c r="B8" s="299"/>
      <c r="C8" s="279"/>
      <c r="D8" s="293"/>
      <c r="E8" s="273"/>
      <c r="F8" s="273"/>
      <c r="G8" s="289"/>
      <c r="H8" s="285"/>
      <c r="I8" s="287"/>
      <c r="J8" s="295"/>
      <c r="K8" s="271"/>
      <c r="L8" s="273"/>
      <c r="M8" s="273"/>
      <c r="N8" s="66"/>
      <c r="O8" s="67"/>
      <c r="P8" s="68">
        <v>0</v>
      </c>
      <c r="Q8" s="69">
        <v>4</v>
      </c>
      <c r="R8" s="68">
        <v>1</v>
      </c>
      <c r="S8" s="69">
        <v>4</v>
      </c>
      <c r="T8" s="68">
        <v>4</v>
      </c>
      <c r="U8" s="69">
        <v>2</v>
      </c>
      <c r="V8" s="68">
        <v>4</v>
      </c>
      <c r="W8" s="69">
        <v>1</v>
      </c>
      <c r="X8" s="70">
        <v>2</v>
      </c>
      <c r="Y8" s="71">
        <v>4</v>
      </c>
      <c r="Z8" s="68">
        <v>3</v>
      </c>
      <c r="AA8" s="69">
        <v>3</v>
      </c>
      <c r="AB8" s="68">
        <v>4</v>
      </c>
      <c r="AC8" s="69">
        <v>1</v>
      </c>
      <c r="AD8" s="68">
        <v>2</v>
      </c>
      <c r="AE8" s="69">
        <v>4</v>
      </c>
      <c r="AF8" s="68">
        <v>2</v>
      </c>
      <c r="AG8" s="69">
        <v>4</v>
      </c>
      <c r="AH8" s="68">
        <v>4</v>
      </c>
      <c r="AI8" s="69">
        <v>0</v>
      </c>
      <c r="AJ8" s="68">
        <v>1</v>
      </c>
      <c r="AK8" s="69">
        <v>4</v>
      </c>
      <c r="AL8" s="121">
        <f>SUM($AJ8,$AH8,$AF8,$AD8,$AB8,$Z8,$X8,$V8,$T8,$R8,$P8,)</f>
        <v>27</v>
      </c>
      <c r="AM8" s="122">
        <f>SUM($AK8,$AI8,$AG8,$AE8,$AC8,$AA8,$Y8,$W8,$U8,$S8,$Q8,)</f>
        <v>31</v>
      </c>
      <c r="AN8" s="65"/>
      <c r="AO8" s="74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</row>
    <row r="9" spans="1:52" ht="15.75" x14ac:dyDescent="0.25">
      <c r="A9" s="302">
        <v>2</v>
      </c>
      <c r="B9" s="276" t="s">
        <v>230</v>
      </c>
      <c r="C9" s="278" t="s">
        <v>68</v>
      </c>
      <c r="D9" s="292"/>
      <c r="E9" s="272">
        <f t="shared" ref="E9" si="10">IF(G9="",0,IF(F9+G9&lt;1000,1000,F9+G9))</f>
        <v>1176</v>
      </c>
      <c r="F9" s="272">
        <f>IF(I9&gt;150,IF(H9&gt;=65,0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(15+50)%)*10),IF(I9&lt;-150,IF(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&lt;1,0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)</f>
        <v>23.999999999999986</v>
      </c>
      <c r="G9" s="288">
        <v>1152</v>
      </c>
      <c r="H9" s="284">
        <f>IF(COUNT(N9:AK9)=0,0,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/((COUNT(N9:AK9))*2)%)</f>
        <v>50</v>
      </c>
      <c r="I9" s="286">
        <f>SUM(G9-L9)</f>
        <v>-109.09090909090901</v>
      </c>
      <c r="J9" s="290">
        <v>7</v>
      </c>
      <c r="K9" s="270">
        <f>SUM(N9:AK9)</f>
        <v>15</v>
      </c>
      <c r="L9" s="272">
        <f>(SUM($G$7:$G$30)-G9)/(COUNT($G$7:$G$30)-1)</f>
        <v>1261.090909090909</v>
      </c>
      <c r="M9" s="272">
        <f>AP31</f>
        <v>92</v>
      </c>
      <c r="N9" s="264">
        <f>IF(N10+O10=0,"",IF(N10=4,3,IF(N10=3,1,0)))</f>
        <v>3</v>
      </c>
      <c r="O9" s="265"/>
      <c r="P9" s="66"/>
      <c r="Q9" s="67"/>
      <c r="R9" s="264">
        <f t="shared" ref="R9" si="11">IF(R10+S10=0,"",IF(R10=4,3,IF(R10=3,1,0)))</f>
        <v>0</v>
      </c>
      <c r="S9" s="265"/>
      <c r="T9" s="264">
        <f t="shared" ref="T9" si="12">IF(T10+U10=0,"",IF(T10=4,3,IF(T10=3,1,0)))</f>
        <v>0</v>
      </c>
      <c r="U9" s="265"/>
      <c r="V9" s="264">
        <f t="shared" ref="V9" si="13">IF(V10+W10=0,"",IF(V10=4,3,IF(V10=3,1,0)))</f>
        <v>3</v>
      </c>
      <c r="W9" s="265"/>
      <c r="X9" s="264">
        <f t="shared" ref="X9" si="14">IF(X10+Y10=0,"",IF(X10=4,3,IF(X10=3,1,0)))</f>
        <v>0</v>
      </c>
      <c r="Y9" s="265"/>
      <c r="Z9" s="264">
        <f t="shared" ref="Z9" si="15">IF(Z10+AA10=0,"",IF(Z10=4,3,IF(Z10=3,1,0)))</f>
        <v>3</v>
      </c>
      <c r="AA9" s="265"/>
      <c r="AB9" s="264">
        <f t="shared" ref="AB9" si="16">IF(AB10+AC10=0,"",IF(AB10=4,3,IF(AB10=3,1,0)))</f>
        <v>0</v>
      </c>
      <c r="AC9" s="265"/>
      <c r="AD9" s="264">
        <f t="shared" ref="AD9" si="17">IF(AD10+AE10=0,"",IF(AD10=4,3,IF(AD10=3,1,0)))</f>
        <v>1</v>
      </c>
      <c r="AE9" s="265"/>
      <c r="AF9" s="264">
        <f t="shared" ref="AF9" si="18">IF(AF10+AG10=0,"",IF(AF10=4,3,IF(AF10=3,1,0)))</f>
        <v>1</v>
      </c>
      <c r="AG9" s="265"/>
      <c r="AH9" s="264">
        <f t="shared" ref="AH9" si="19">IF(AH10+AI10=0,"",IF(AH10=4,3,IF(AH10=3,1,0)))</f>
        <v>3</v>
      </c>
      <c r="AI9" s="265"/>
      <c r="AJ9" s="264">
        <f t="shared" ref="AJ9" si="20">IF(AJ10+AK10=0,"",IF(AJ10=4,3,IF(AJ10=3,1,0)))</f>
        <v>1</v>
      </c>
      <c r="AK9" s="265"/>
      <c r="AL9" s="266">
        <f>SUM(AL10/AM10)</f>
        <v>1.0740740740740742</v>
      </c>
      <c r="AM9" s="267"/>
      <c r="AN9" s="65"/>
      <c r="AO9" s="259">
        <f>IF(N9=1,$K9/2)+IF(N9=0,$K9)</f>
        <v>0</v>
      </c>
      <c r="AP9" s="66"/>
      <c r="AQ9" s="259">
        <f>IF(R9=1,$K9/2)+IF(R9=0,$K9)</f>
        <v>15</v>
      </c>
      <c r="AR9" s="259">
        <f>IF(T9=1,$K9/2)+IF(T9=0,$K9)</f>
        <v>15</v>
      </c>
      <c r="AS9" s="259">
        <f>IF(V9=1,$K9/2)+IF(V9=0,$K9)</f>
        <v>0</v>
      </c>
      <c r="AT9" s="259">
        <f>IF(X9=1,$K9/2)+IF(X9=0,$K9)</f>
        <v>15</v>
      </c>
      <c r="AU9" s="259">
        <f>IF(Z9=1,$K9/2)+IF(Z9=0,$K9)</f>
        <v>0</v>
      </c>
      <c r="AV9" s="259">
        <f>IF(AB9=1,$K9/2)+IF(AB9=0,$K9)</f>
        <v>15</v>
      </c>
      <c r="AW9" s="259">
        <f>IF(AD9=1,$K9/2)+IF(AD9=0,$K9)</f>
        <v>7.5</v>
      </c>
      <c r="AX9" s="259">
        <f>IF(AF9=1,$K9/2)+IF(AF9=0,$K9)</f>
        <v>7.5</v>
      </c>
      <c r="AY9" s="259">
        <f>IF(AH9=1,$K9/2)+IF(AH9=0,$K9)</f>
        <v>0</v>
      </c>
      <c r="AZ9" s="259">
        <f>IF(AJ9=1,$K9/2)+IF(AJ9=0,$K9)</f>
        <v>7.5</v>
      </c>
    </row>
    <row r="10" spans="1:52" ht="15.75" x14ac:dyDescent="0.25">
      <c r="A10" s="303"/>
      <c r="B10" s="277"/>
      <c r="C10" s="279"/>
      <c r="D10" s="293"/>
      <c r="E10" s="273"/>
      <c r="F10" s="273"/>
      <c r="G10" s="289"/>
      <c r="H10" s="285"/>
      <c r="I10" s="287"/>
      <c r="J10" s="291"/>
      <c r="K10" s="271"/>
      <c r="L10" s="273"/>
      <c r="M10" s="273"/>
      <c r="N10" s="68">
        <v>4</v>
      </c>
      <c r="O10" s="69">
        <v>0</v>
      </c>
      <c r="P10" s="74"/>
      <c r="Q10" s="75"/>
      <c r="R10" s="76">
        <v>1</v>
      </c>
      <c r="S10" s="69">
        <v>4</v>
      </c>
      <c r="T10" s="68">
        <v>2</v>
      </c>
      <c r="U10" s="69">
        <v>4</v>
      </c>
      <c r="V10" s="70">
        <v>4</v>
      </c>
      <c r="W10" s="71">
        <v>0</v>
      </c>
      <c r="X10" s="68">
        <v>0</v>
      </c>
      <c r="Y10" s="69">
        <v>4</v>
      </c>
      <c r="Z10" s="68">
        <v>4</v>
      </c>
      <c r="AA10" s="69">
        <v>2</v>
      </c>
      <c r="AB10" s="68">
        <v>1</v>
      </c>
      <c r="AC10" s="69">
        <v>4</v>
      </c>
      <c r="AD10" s="68">
        <v>3</v>
      </c>
      <c r="AE10" s="69">
        <v>3</v>
      </c>
      <c r="AF10" s="68">
        <v>3</v>
      </c>
      <c r="AG10" s="69">
        <v>3</v>
      </c>
      <c r="AH10" s="68">
        <v>4</v>
      </c>
      <c r="AI10" s="69">
        <v>0</v>
      </c>
      <c r="AJ10" s="68">
        <v>3</v>
      </c>
      <c r="AK10" s="69">
        <v>3</v>
      </c>
      <c r="AL10" s="121">
        <f>SUM($AJ10,$AH10,$AF10,$AD10,$AB10,$Z10,$X10,$V10,$T10,$R10,$P10,$N10,)</f>
        <v>29</v>
      </c>
      <c r="AM10" s="122">
        <f>SUM($AK10,$AI10,$AG10,$AE10,$AC10,$AA10,$Y10,$W10,$U10,$S10,$Q10,$O10,)</f>
        <v>27</v>
      </c>
      <c r="AN10" s="65"/>
      <c r="AO10" s="260"/>
      <c r="AP10" s="74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</row>
    <row r="11" spans="1:52" ht="15.75" x14ac:dyDescent="0.25">
      <c r="A11" s="302">
        <v>3</v>
      </c>
      <c r="B11" s="276" t="s">
        <v>231</v>
      </c>
      <c r="C11" s="278" t="s">
        <v>232</v>
      </c>
      <c r="D11" s="292"/>
      <c r="E11" s="272">
        <f t="shared" ref="E11" si="21">IF(G11="",0,IF(F11+G11&lt;1000,1000,F11+G11))</f>
        <v>1249.8399999999999</v>
      </c>
      <c r="F11" s="272">
        <f t="shared" ref="F11" si="22">IF(I11&gt;150,IF(H11&gt;=65,0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(15+50)%)*10),IF(I11&lt;-150,IF(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&lt;1,0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)</f>
        <v>13.840000000000003</v>
      </c>
      <c r="G11" s="288">
        <v>1236</v>
      </c>
      <c r="H11" s="284">
        <f>IF(COUNT(N11:AK11)=0,0,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/((COUNT(N11:AK11))*2)%)</f>
        <v>54.545454545454547</v>
      </c>
      <c r="I11" s="286">
        <f>SUM(G11-L11)</f>
        <v>-17.454545454545496</v>
      </c>
      <c r="J11" s="290">
        <v>5</v>
      </c>
      <c r="K11" s="270">
        <f>SUM(N11:AK11)</f>
        <v>17</v>
      </c>
      <c r="L11" s="272">
        <f>(SUM($G$7:$G$30)-G11)/(COUNT($G$7:$G$30)-1)</f>
        <v>1253.4545454545455</v>
      </c>
      <c r="M11" s="272">
        <f>AQ31</f>
        <v>73</v>
      </c>
      <c r="N11" s="264">
        <f t="shared" ref="N11" si="23">IF(N12+O12=0,"",IF(N12=4,3,IF(N12=3,1,0)))</f>
        <v>3</v>
      </c>
      <c r="O11" s="265"/>
      <c r="P11" s="264">
        <f t="shared" ref="P11" si="24">IF(P12+Q12=0,"",IF(P12=4,3,IF(P12=3,1,0)))</f>
        <v>3</v>
      </c>
      <c r="Q11" s="265"/>
      <c r="R11" s="66"/>
      <c r="S11" s="67"/>
      <c r="T11" s="264">
        <f t="shared" ref="T11" si="25">IF(T12+U12=0,"",IF(T12=4,3,IF(T12=3,1,0)))</f>
        <v>3</v>
      </c>
      <c r="U11" s="265"/>
      <c r="V11" s="264">
        <f t="shared" ref="V11" si="26">IF(V12+W12=0,"",IF(V12=4,3,IF(V12=3,1,0)))</f>
        <v>0</v>
      </c>
      <c r="W11" s="265"/>
      <c r="X11" s="264">
        <f t="shared" ref="X11" si="27">IF(X12+Y12=0,"",IF(X12=4,3,IF(X12=3,1,0)))</f>
        <v>0</v>
      </c>
      <c r="Y11" s="265"/>
      <c r="Z11" s="264">
        <f t="shared" ref="Z11" si="28">IF(Z12+AA12=0,"",IF(Z12=4,3,IF(Z12=3,1,0)))</f>
        <v>0</v>
      </c>
      <c r="AA11" s="265"/>
      <c r="AB11" s="264">
        <f t="shared" ref="AB11" si="29">IF(AB12+AC12=0,"",IF(AB12=4,3,IF(AB12=3,1,0)))</f>
        <v>3</v>
      </c>
      <c r="AC11" s="265"/>
      <c r="AD11" s="264">
        <f t="shared" ref="AD11" si="30">IF(AD12+AE12=0,"",IF(AD12=4,3,IF(AD12=3,1,0)))</f>
        <v>1</v>
      </c>
      <c r="AE11" s="265"/>
      <c r="AF11" s="264">
        <f t="shared" ref="AF11" si="31">IF(AF12+AG12=0,"",IF(AF12=4,3,IF(AF12=3,1,0)))</f>
        <v>3</v>
      </c>
      <c r="AG11" s="265"/>
      <c r="AH11" s="264">
        <f t="shared" ref="AH11" si="32">IF(AH12+AI12=0,"",IF(AH12=4,3,IF(AH12=3,1,0)))</f>
        <v>0</v>
      </c>
      <c r="AI11" s="265"/>
      <c r="AJ11" s="264">
        <f t="shared" ref="AJ11" si="33">IF(AJ12+AK12=0,"",IF(AJ12=4,3,IF(AJ12=3,1,0)))</f>
        <v>1</v>
      </c>
      <c r="AK11" s="265"/>
      <c r="AL11" s="266">
        <f>SUM(AL12/AM12)</f>
        <v>1.1481481481481481</v>
      </c>
      <c r="AM11" s="267"/>
      <c r="AN11" s="65"/>
      <c r="AO11" s="304">
        <f>IF(N11=1,$K11/2)+IF(N11=0,$K11)</f>
        <v>0</v>
      </c>
      <c r="AP11" s="259">
        <f>IF(P11=1,$K11/2)+IF(P11=0,$K11)</f>
        <v>0</v>
      </c>
      <c r="AQ11" s="66"/>
      <c r="AR11" s="259">
        <f>IF(T11=1,$K11/2)+IF(T11=0,$K11)</f>
        <v>0</v>
      </c>
      <c r="AS11" s="259">
        <f>IF(V11=1,$K11/2)+IF(V11=0,$K11)</f>
        <v>17</v>
      </c>
      <c r="AT11" s="259">
        <f>IF(X11=1,$K11/2)+IF(X11=0,$K11)</f>
        <v>17</v>
      </c>
      <c r="AU11" s="259">
        <f>IF(Z11=1,$K11/2)+IF(Z11=0,$K11)</f>
        <v>17</v>
      </c>
      <c r="AV11" s="259">
        <f>IF(AB11=1,$K11/2)+IF(AB11=0,$K11)</f>
        <v>0</v>
      </c>
      <c r="AW11" s="259">
        <f>IF(AD11=1,$K11/2)+IF(AD11=0,$K11)</f>
        <v>8.5</v>
      </c>
      <c r="AX11" s="259">
        <f>IF(AF11=1,$K11/2)+IF(AF11=0,$K11)</f>
        <v>0</v>
      </c>
      <c r="AY11" s="259">
        <f>IF(AH11=1,$K11/2)+IF(AH11=0,$K11)</f>
        <v>17</v>
      </c>
      <c r="AZ11" s="259">
        <f>IF(AJ11=1,$K11/2)+IF(AJ11=0,$K11)</f>
        <v>8.5</v>
      </c>
    </row>
    <row r="12" spans="1:52" ht="15.75" x14ac:dyDescent="0.25">
      <c r="A12" s="303"/>
      <c r="B12" s="277"/>
      <c r="C12" s="279"/>
      <c r="D12" s="293"/>
      <c r="E12" s="273"/>
      <c r="F12" s="273"/>
      <c r="G12" s="289"/>
      <c r="H12" s="285"/>
      <c r="I12" s="287"/>
      <c r="J12" s="291"/>
      <c r="K12" s="271"/>
      <c r="L12" s="273"/>
      <c r="M12" s="273"/>
      <c r="N12" s="68">
        <v>4</v>
      </c>
      <c r="O12" s="69">
        <v>1</v>
      </c>
      <c r="P12" s="68">
        <v>4</v>
      </c>
      <c r="Q12" s="69">
        <v>1</v>
      </c>
      <c r="R12" s="74"/>
      <c r="S12" s="75"/>
      <c r="T12" s="77">
        <v>4</v>
      </c>
      <c r="U12" s="71">
        <v>1</v>
      </c>
      <c r="V12" s="68">
        <v>2</v>
      </c>
      <c r="W12" s="69">
        <v>4</v>
      </c>
      <c r="X12" s="68">
        <v>1</v>
      </c>
      <c r="Y12" s="69">
        <v>4</v>
      </c>
      <c r="Z12" s="68">
        <v>1</v>
      </c>
      <c r="AA12" s="69">
        <v>4</v>
      </c>
      <c r="AB12" s="68">
        <v>4</v>
      </c>
      <c r="AC12" s="69">
        <v>2</v>
      </c>
      <c r="AD12" s="68">
        <v>3</v>
      </c>
      <c r="AE12" s="69">
        <v>3</v>
      </c>
      <c r="AF12" s="68">
        <v>4</v>
      </c>
      <c r="AG12" s="69">
        <v>0</v>
      </c>
      <c r="AH12" s="68">
        <v>1</v>
      </c>
      <c r="AI12" s="69">
        <v>4</v>
      </c>
      <c r="AJ12" s="68">
        <v>3</v>
      </c>
      <c r="AK12" s="69">
        <v>3</v>
      </c>
      <c r="AL12" s="121">
        <f>SUM($AJ12,$AH12,$AF12,$AD12,$AB12,$Z12,$X12,$V12,$T12,$R12,$P12,$N12,)</f>
        <v>31</v>
      </c>
      <c r="AM12" s="122">
        <f>SUM($AK12,$AI12,$AG12,$AE12,$AC12,$AA12,$Y12,$W12,$U12,$S12,$Q12,$O12,)</f>
        <v>27</v>
      </c>
      <c r="AN12" s="65"/>
      <c r="AO12" s="305"/>
      <c r="AP12" s="260"/>
      <c r="AQ12" s="74"/>
      <c r="AR12" s="260"/>
      <c r="AS12" s="260"/>
      <c r="AT12" s="260"/>
      <c r="AU12" s="260"/>
      <c r="AV12" s="260"/>
      <c r="AW12" s="260"/>
      <c r="AX12" s="260"/>
      <c r="AY12" s="260"/>
      <c r="AZ12" s="260"/>
    </row>
    <row r="13" spans="1:52" ht="15.75" x14ac:dyDescent="0.25">
      <c r="A13" s="274">
        <v>4</v>
      </c>
      <c r="B13" s="276" t="s">
        <v>233</v>
      </c>
      <c r="C13" s="278" t="s">
        <v>74</v>
      </c>
      <c r="D13" s="292"/>
      <c r="E13" s="272">
        <f t="shared" ref="E13" si="34">IF(G13="",0,IF(F13+G13&lt;1000,1000,F13+G13))</f>
        <v>1211.48</v>
      </c>
      <c r="F13" s="272">
        <f t="shared" ref="F13" si="35">IF(I13&gt;150,IF(H13&gt;=65,0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(15+50)%)*10),IF(I13&lt;-150,IF(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&lt;1,0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)</f>
        <v>-13.519999999999985</v>
      </c>
      <c r="G13" s="288">
        <v>1225</v>
      </c>
      <c r="H13" s="284">
        <f>IF(COUNT(N13:AK13)=0,0,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/((COUNT(N13:AK13))*2)%)</f>
        <v>40.909090909090907</v>
      </c>
      <c r="I13" s="286">
        <f>SUM(G13-L13)</f>
        <v>-29.454545454545496</v>
      </c>
      <c r="J13" s="294">
        <v>10</v>
      </c>
      <c r="K13" s="270">
        <f>SUM(N13:AK13)</f>
        <v>12</v>
      </c>
      <c r="L13" s="272">
        <f>(SUM($G$7:$G$30)-G13)/(COUNT($G$7:$G$30)-1)</f>
        <v>1254.4545454545455</v>
      </c>
      <c r="M13" s="272">
        <f>AR31</f>
        <v>64.5</v>
      </c>
      <c r="N13" s="264">
        <f t="shared" ref="N13" si="36">IF(N14+O14=0,"",IF(N14=4,3,IF(N14=3,1,0)))</f>
        <v>0</v>
      </c>
      <c r="O13" s="265"/>
      <c r="P13" s="264">
        <f t="shared" ref="P13" si="37">IF(P14+Q14=0,"",IF(P14=4,3,IF(P14=3,1,0)))</f>
        <v>3</v>
      </c>
      <c r="Q13" s="265"/>
      <c r="R13" s="264">
        <f t="shared" ref="R13" si="38">IF(R14+S14=0,"",IF(R14=4,3,IF(R14=3,1,0)))</f>
        <v>0</v>
      </c>
      <c r="S13" s="265"/>
      <c r="T13" s="66"/>
      <c r="U13" s="67"/>
      <c r="V13" s="264">
        <f t="shared" ref="V13" si="39">IF(V14+W14=0,"",IF(V14=4,3,IF(V14=3,1,0)))</f>
        <v>0</v>
      </c>
      <c r="W13" s="265"/>
      <c r="X13" s="264">
        <f t="shared" ref="X13" si="40">IF(X14+Y14=0,"",IF(X14=4,3,IF(X14=3,1,0)))</f>
        <v>3</v>
      </c>
      <c r="Y13" s="265"/>
      <c r="Z13" s="264">
        <f t="shared" ref="Z13" si="41">IF(Z14+AA14=0,"",IF(Z14=4,3,IF(Z14=3,1,0)))</f>
        <v>1</v>
      </c>
      <c r="AA13" s="265"/>
      <c r="AB13" s="264">
        <f t="shared" ref="AB13" si="42">IF(AB14+AC14=0,"",IF(AB14=4,3,IF(AB14=3,1,0)))</f>
        <v>1</v>
      </c>
      <c r="AC13" s="265"/>
      <c r="AD13" s="264">
        <f t="shared" ref="AD13" si="43">IF(AD14+AE14=0,"",IF(AD14=4,3,IF(AD14=3,1,0)))</f>
        <v>0</v>
      </c>
      <c r="AE13" s="265"/>
      <c r="AF13" s="264">
        <f t="shared" ref="AF13" si="44">IF(AF14+AG14=0,"",IF(AF14=4,3,IF(AF14=3,1,0)))</f>
        <v>3</v>
      </c>
      <c r="AG13" s="265"/>
      <c r="AH13" s="264">
        <f t="shared" ref="AH13" si="45">IF(AH14+AI14=0,"",IF(AH14=4,3,IF(AH14=3,1,0)))</f>
        <v>1</v>
      </c>
      <c r="AI13" s="265"/>
      <c r="AJ13" s="264">
        <f t="shared" ref="AJ13" si="46">IF(AJ14+AK14=0,"",IF(AJ14=4,3,IF(AJ14=3,1,0)))</f>
        <v>0</v>
      </c>
      <c r="AK13" s="265"/>
      <c r="AL13" s="266">
        <f>SUM(AL14/AM14)</f>
        <v>0.8</v>
      </c>
      <c r="AM13" s="267"/>
      <c r="AN13" s="65"/>
      <c r="AO13" s="259">
        <f>IF(N13=1,$K13/2)+IF(N13=0,$K13)</f>
        <v>12</v>
      </c>
      <c r="AP13" s="259">
        <f>IF(P13=1,$K13/2)+IF(P13=0,$K13)</f>
        <v>0</v>
      </c>
      <c r="AQ13" s="259">
        <f>IF(R13=1,$K13/2)+IF(R13=0,$K13)</f>
        <v>12</v>
      </c>
      <c r="AR13" s="66"/>
      <c r="AS13" s="259">
        <f>IF(V13=1,$K13/2)+IF(V13=0,$K13)</f>
        <v>12</v>
      </c>
      <c r="AT13" s="259">
        <f>IF(X13=1,$K13/2)+IF(X13=0,$K13)</f>
        <v>0</v>
      </c>
      <c r="AU13" s="259">
        <f>IF(Z13=1,$K13/2)+IF(Z13=0,$K13)</f>
        <v>6</v>
      </c>
      <c r="AV13" s="259">
        <f>IF(AB13=1,$K13/2)+IF(AB13=0,$K13)</f>
        <v>6</v>
      </c>
      <c r="AW13" s="259">
        <f>IF(AD13=1,$K13/2)+IF(AD13=0,$K13)</f>
        <v>12</v>
      </c>
      <c r="AX13" s="259">
        <f>IF(AF13=1,$K13/2)+IF(AF13=0,$K13)</f>
        <v>0</v>
      </c>
      <c r="AY13" s="259">
        <f>IF(AH13=1,$K13/2)+IF(AH13=0,$K13)</f>
        <v>6</v>
      </c>
      <c r="AZ13" s="259">
        <f>IF(AJ13=1,$K13/2)+IF(AJ13=0,$K13)</f>
        <v>12</v>
      </c>
    </row>
    <row r="14" spans="1:52" ht="15.75" x14ac:dyDescent="0.25">
      <c r="A14" s="275"/>
      <c r="B14" s="277"/>
      <c r="C14" s="279"/>
      <c r="D14" s="293"/>
      <c r="E14" s="273"/>
      <c r="F14" s="273"/>
      <c r="G14" s="289"/>
      <c r="H14" s="285"/>
      <c r="I14" s="287"/>
      <c r="J14" s="295"/>
      <c r="K14" s="271"/>
      <c r="L14" s="273"/>
      <c r="M14" s="273"/>
      <c r="N14" s="68">
        <v>2</v>
      </c>
      <c r="O14" s="69">
        <v>4</v>
      </c>
      <c r="P14" s="68">
        <v>4</v>
      </c>
      <c r="Q14" s="69">
        <v>2</v>
      </c>
      <c r="R14" s="70">
        <v>1</v>
      </c>
      <c r="S14" s="71">
        <v>4</v>
      </c>
      <c r="T14" s="74"/>
      <c r="U14" s="75"/>
      <c r="V14" s="76">
        <v>1</v>
      </c>
      <c r="W14" s="69">
        <v>4</v>
      </c>
      <c r="X14" s="68">
        <v>4</v>
      </c>
      <c r="Y14" s="69">
        <v>2</v>
      </c>
      <c r="Z14" s="68">
        <v>3</v>
      </c>
      <c r="AA14" s="69">
        <v>3</v>
      </c>
      <c r="AB14" s="68">
        <v>3</v>
      </c>
      <c r="AC14" s="69">
        <v>3</v>
      </c>
      <c r="AD14" s="68">
        <v>1</v>
      </c>
      <c r="AE14" s="69">
        <v>4</v>
      </c>
      <c r="AF14" s="68">
        <v>4</v>
      </c>
      <c r="AG14" s="69">
        <v>2</v>
      </c>
      <c r="AH14" s="68">
        <v>3</v>
      </c>
      <c r="AI14" s="69">
        <v>3</v>
      </c>
      <c r="AJ14" s="68">
        <v>2</v>
      </c>
      <c r="AK14" s="69">
        <v>4</v>
      </c>
      <c r="AL14" s="121">
        <f>SUM($AJ14,$AH14,$AF14,$AD14,$AB14,$Z14,$X14,$V14,$T14,$R14,$P14,$N14,)</f>
        <v>28</v>
      </c>
      <c r="AM14" s="122">
        <f>SUM($AK14,$AI14,$AG14,$AE14,$AC14,$AA14,$Y14,$W14,$U14,$S14,$Q14,$O14,)</f>
        <v>35</v>
      </c>
      <c r="AN14" s="65"/>
      <c r="AO14" s="260"/>
      <c r="AP14" s="260"/>
      <c r="AQ14" s="260"/>
      <c r="AR14" s="74"/>
      <c r="AS14" s="260"/>
      <c r="AT14" s="260"/>
      <c r="AU14" s="260"/>
      <c r="AV14" s="260"/>
      <c r="AW14" s="260"/>
      <c r="AX14" s="260"/>
      <c r="AY14" s="260"/>
      <c r="AZ14" s="260"/>
    </row>
    <row r="15" spans="1:52" ht="15.75" x14ac:dyDescent="0.25">
      <c r="A15" s="302">
        <v>5</v>
      </c>
      <c r="B15" s="298" t="s">
        <v>234</v>
      </c>
      <c r="C15" s="278" t="s">
        <v>41</v>
      </c>
      <c r="D15" s="292"/>
      <c r="E15" s="272">
        <f t="shared" ref="E15" si="47">IF(G15="",0,IF(F15+G15&lt;1000,1000,F15+G15))</f>
        <v>1187</v>
      </c>
      <c r="F15" s="272">
        <f t="shared" ref="F15" si="48">IF(I15&gt;150,IF(H15&gt;=65,0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(15+50)%)*10),IF(I15&lt;-150,IF(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&lt;1,0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)</f>
        <v>59.999999999999964</v>
      </c>
      <c r="G15" s="288">
        <v>1127</v>
      </c>
      <c r="H15" s="284">
        <f t="shared" ref="H15" si="49">IF(COUNT(N15:AK15)=0,0,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/((COUNT(N15:AK15))*2)%)</f>
        <v>63.636363636363633</v>
      </c>
      <c r="I15" s="286">
        <f>SUM(G15-L15)</f>
        <v>-136.36363636363626</v>
      </c>
      <c r="J15" s="300">
        <v>1</v>
      </c>
      <c r="K15" s="270">
        <f>SUM(N15:AK15)</f>
        <v>21</v>
      </c>
      <c r="L15" s="272">
        <f>(SUM($G$7:$G$30)-G15)/(COUNT($G$7:$G$30)-1)</f>
        <v>1263.3636363636363</v>
      </c>
      <c r="M15" s="272">
        <f>AS31</f>
        <v>93</v>
      </c>
      <c r="N15" s="264">
        <f t="shared" ref="N15" si="50">IF(N16+O16=0,"",IF(N16=4,3,IF(N16=3,1,0)))</f>
        <v>0</v>
      </c>
      <c r="O15" s="265"/>
      <c r="P15" s="264">
        <f t="shared" ref="P15" si="51">IF(P16+Q16=0,"",IF(P16=4,3,IF(P16=3,1,0)))</f>
        <v>0</v>
      </c>
      <c r="Q15" s="265"/>
      <c r="R15" s="264">
        <f t="shared" ref="R15" si="52">IF(R16+S16=0,"",IF(R16=4,3,IF(R16=3,1,0)))</f>
        <v>3</v>
      </c>
      <c r="S15" s="265"/>
      <c r="T15" s="264">
        <f t="shared" ref="T15" si="53">IF(T16+U16=0,"",IF(T16=4,3,IF(T16=3,1,0)))</f>
        <v>3</v>
      </c>
      <c r="U15" s="265"/>
      <c r="V15" s="66"/>
      <c r="W15" s="67"/>
      <c r="X15" s="264">
        <f t="shared" ref="X15" si="54">IF(X16+Y16=0,"",IF(X16=4,3,IF(X16=3,1,0)))</f>
        <v>3</v>
      </c>
      <c r="Y15" s="265"/>
      <c r="Z15" s="264">
        <f t="shared" ref="Z15" si="55">IF(Z16+AA16=0,"",IF(Z16=4,3,IF(Z16=3,1,0)))</f>
        <v>0</v>
      </c>
      <c r="AA15" s="265"/>
      <c r="AB15" s="264">
        <f t="shared" ref="AB15" si="56">IF(AB16+AC16=0,"",IF(AB16=4,3,IF(AB16=3,1,0)))</f>
        <v>3</v>
      </c>
      <c r="AC15" s="265"/>
      <c r="AD15" s="264">
        <f t="shared" ref="AD15" si="57">IF(AD16+AE16=0,"",IF(AD16=4,3,IF(AD16=3,1,0)))</f>
        <v>3</v>
      </c>
      <c r="AE15" s="265"/>
      <c r="AF15" s="264">
        <f t="shared" ref="AF15" si="58">IF(AF16+AG16=0,"",IF(AF16=4,3,IF(AF16=3,1,0)))</f>
        <v>3</v>
      </c>
      <c r="AG15" s="265"/>
      <c r="AH15" s="264">
        <f t="shared" ref="AH15" si="59">IF(AH16+AI16=0,"",IF(AH16=4,3,IF(AH16=3,1,0)))</f>
        <v>3</v>
      </c>
      <c r="AI15" s="265"/>
      <c r="AJ15" s="264">
        <f t="shared" ref="AJ15" si="60">IF(AJ16+AK16=0,"",IF(AJ16=4,3,IF(AJ16=3,1,0)))</f>
        <v>0</v>
      </c>
      <c r="AK15" s="265"/>
      <c r="AL15" s="266">
        <f>SUM(AL16/AM16)</f>
        <v>1.32</v>
      </c>
      <c r="AM15" s="267"/>
      <c r="AN15" s="65"/>
      <c r="AO15" s="259">
        <f>IF(N15=1,$K15/2)+IF(N15=0,$K15)</f>
        <v>21</v>
      </c>
      <c r="AP15" s="259">
        <f>IF(P15=1,$K15/2)+IF(P15=0,$K15)</f>
        <v>21</v>
      </c>
      <c r="AQ15" s="259">
        <f>IF(R15=1,$K15/2)+IF(R15=0,$K15)</f>
        <v>0</v>
      </c>
      <c r="AR15" s="259">
        <f>IF(T15=1,$K15/2)+IF(T15=0,$K15)</f>
        <v>0</v>
      </c>
      <c r="AS15" s="66"/>
      <c r="AT15" s="259">
        <f>IF(X15=1,$K15/2)+IF(X15=0,$K15)</f>
        <v>0</v>
      </c>
      <c r="AU15" s="259">
        <f>IF(Z15=1,$K15/2)+IF(Z15=0,$K15)</f>
        <v>21</v>
      </c>
      <c r="AV15" s="259">
        <f>IF(AB15=1,$K15/2)+IF(AB15=0,$K15)</f>
        <v>0</v>
      </c>
      <c r="AW15" s="259">
        <f>IF(AD15=1,$K15/2)+IF(AD15=0,$K15)</f>
        <v>0</v>
      </c>
      <c r="AX15" s="259">
        <f>IF(AF15=1,$K15/2)+IF(AF15=0,$K15)</f>
        <v>0</v>
      </c>
      <c r="AY15" s="259">
        <f>IF(AH15=1,$K15/2)+IF(AH15=0,$K15)</f>
        <v>0</v>
      </c>
      <c r="AZ15" s="259">
        <f>IF(AJ15=1,$K15/2)+IF(AJ15=0,$K15)</f>
        <v>21</v>
      </c>
    </row>
    <row r="16" spans="1:52" ht="15.75" x14ac:dyDescent="0.25">
      <c r="A16" s="303"/>
      <c r="B16" s="299"/>
      <c r="C16" s="279"/>
      <c r="D16" s="293"/>
      <c r="E16" s="273"/>
      <c r="F16" s="273"/>
      <c r="G16" s="289"/>
      <c r="H16" s="285"/>
      <c r="I16" s="287"/>
      <c r="J16" s="301"/>
      <c r="K16" s="271"/>
      <c r="L16" s="273"/>
      <c r="M16" s="273"/>
      <c r="N16" s="68">
        <v>1</v>
      </c>
      <c r="O16" s="69">
        <v>4</v>
      </c>
      <c r="P16" s="70">
        <v>0</v>
      </c>
      <c r="Q16" s="71">
        <v>4</v>
      </c>
      <c r="R16" s="68">
        <v>4</v>
      </c>
      <c r="S16" s="69">
        <v>2</v>
      </c>
      <c r="T16" s="68">
        <v>4</v>
      </c>
      <c r="U16" s="69">
        <v>1</v>
      </c>
      <c r="V16" s="74"/>
      <c r="W16" s="75"/>
      <c r="X16" s="76">
        <v>4</v>
      </c>
      <c r="Y16" s="69">
        <v>1</v>
      </c>
      <c r="Z16" s="68">
        <v>2</v>
      </c>
      <c r="AA16" s="69">
        <v>4</v>
      </c>
      <c r="AB16" s="68">
        <v>4</v>
      </c>
      <c r="AC16" s="69">
        <v>1</v>
      </c>
      <c r="AD16" s="68">
        <v>4</v>
      </c>
      <c r="AE16" s="69">
        <v>1</v>
      </c>
      <c r="AF16" s="68">
        <v>4</v>
      </c>
      <c r="AG16" s="69">
        <v>1</v>
      </c>
      <c r="AH16" s="68">
        <v>4</v>
      </c>
      <c r="AI16" s="69">
        <v>2</v>
      </c>
      <c r="AJ16" s="68">
        <v>2</v>
      </c>
      <c r="AK16" s="69">
        <v>4</v>
      </c>
      <c r="AL16" s="121">
        <f>SUM($AJ16,$AH16,$AF16,$AD16,$AB16,$Z16,$X16,$V16,$T16,$R16,$P16,$N16,)</f>
        <v>33</v>
      </c>
      <c r="AM16" s="122">
        <f>SUM($AK16,$AI16,$AG16,$AE16,$AC16,$AA16,$Y16,$W16,$U16,$S16,$Q16,$O16,)</f>
        <v>25</v>
      </c>
      <c r="AN16" s="65"/>
      <c r="AO16" s="260"/>
      <c r="AP16" s="260"/>
      <c r="AQ16" s="260"/>
      <c r="AR16" s="260"/>
      <c r="AS16" s="74"/>
      <c r="AT16" s="260"/>
      <c r="AU16" s="260"/>
      <c r="AV16" s="260"/>
      <c r="AW16" s="260"/>
      <c r="AX16" s="260"/>
      <c r="AY16" s="260"/>
      <c r="AZ16" s="260"/>
    </row>
    <row r="17" spans="1:52" ht="15.75" x14ac:dyDescent="0.25">
      <c r="A17" s="274">
        <v>6</v>
      </c>
      <c r="B17" s="298" t="s">
        <v>235</v>
      </c>
      <c r="C17" s="278" t="s">
        <v>74</v>
      </c>
      <c r="D17" s="292"/>
      <c r="E17" s="272">
        <f t="shared" ref="E17" si="61">IF(G17="",0,IF(F17+G17&lt;1000,1000,F17+G17))</f>
        <v>1261</v>
      </c>
      <c r="F17" s="272"/>
      <c r="G17" s="288">
        <v>1261</v>
      </c>
      <c r="H17" s="284">
        <f t="shared" ref="H17" si="62">IF(COUNT(N17:AK17)=0,0,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/((COUNT(N17:AK17))*2)%)</f>
        <v>59.090909090909093</v>
      </c>
      <c r="I17" s="286">
        <f>SUM(G17-L17)</f>
        <v>9.8181818181817562</v>
      </c>
      <c r="J17" s="294">
        <v>4</v>
      </c>
      <c r="K17" s="270">
        <f>SUM(N17:AK17)</f>
        <v>18</v>
      </c>
      <c r="L17" s="272">
        <f>(SUM($G$7:$G$30)-G17)/(COUNT($G$7:$G$30)-1)</f>
        <v>1251.1818181818182</v>
      </c>
      <c r="M17" s="272">
        <f>AT31</f>
        <v>86</v>
      </c>
      <c r="N17" s="264">
        <f t="shared" ref="N17" si="63">IF(N18+O18=0,"",IF(N18=4,3,IF(N18=3,1,0)))</f>
        <v>3</v>
      </c>
      <c r="O17" s="265"/>
      <c r="P17" s="264">
        <f t="shared" ref="P17" si="64">IF(P18+Q18=0,"",IF(P18=4,3,IF(P18=3,1,0)))</f>
        <v>3</v>
      </c>
      <c r="Q17" s="265"/>
      <c r="R17" s="264">
        <f t="shared" ref="R17" si="65">IF(R18+S18=0,"",IF(R18=4,3,IF(R18=3,1,0)))</f>
        <v>3</v>
      </c>
      <c r="S17" s="265"/>
      <c r="T17" s="264">
        <f t="shared" ref="T17" si="66">IF(T18+U18=0,"",IF(T18=4,3,IF(T18=3,1,0)))</f>
        <v>0</v>
      </c>
      <c r="U17" s="265"/>
      <c r="V17" s="264">
        <f t="shared" ref="V17" si="67">IF(V18+W18=0,"",IF(V18=4,3,IF(V18=3,1,0)))</f>
        <v>0</v>
      </c>
      <c r="W17" s="265"/>
      <c r="X17" s="66"/>
      <c r="Y17" s="67"/>
      <c r="Z17" s="264">
        <f t="shared" ref="Z17" si="68">IF(Z18+AA18=0,"",IF(Z18=4,3,IF(Z18=3,1,0)))</f>
        <v>0</v>
      </c>
      <c r="AA17" s="265"/>
      <c r="AB17" s="264">
        <f t="shared" ref="AB17" si="69">IF(AB18+AC18=0,"",IF(AB18=4,3,IF(AB18=3,1,0)))</f>
        <v>3</v>
      </c>
      <c r="AC17" s="265"/>
      <c r="AD17" s="264">
        <f t="shared" ref="AD17" si="70">IF(AD18+AE18=0,"",IF(AD18=4,3,IF(AD18=3,1,0)))</f>
        <v>1</v>
      </c>
      <c r="AE17" s="265"/>
      <c r="AF17" s="264">
        <f t="shared" ref="AF17" si="71">IF(AF18+AG18=0,"",IF(AF18=4,3,IF(AF18=3,1,0)))</f>
        <v>3</v>
      </c>
      <c r="AG17" s="265"/>
      <c r="AH17" s="264">
        <f t="shared" ref="AH17" si="72">IF(AH18+AI18=0,"",IF(AH18=4,3,IF(AH18=3,1,0)))</f>
        <v>1</v>
      </c>
      <c r="AI17" s="265"/>
      <c r="AJ17" s="264">
        <f t="shared" ref="AJ17" si="73">IF(AJ18+AK18=0,"",IF(AJ18=4,3,IF(AJ18=3,1,0)))</f>
        <v>1</v>
      </c>
      <c r="AK17" s="265"/>
      <c r="AL17" s="266">
        <f>SUM(AL18/AM18)</f>
        <v>1.1851851851851851</v>
      </c>
      <c r="AM17" s="267"/>
      <c r="AN17" s="65"/>
      <c r="AO17" s="259">
        <f>IF(N17=1,$K17/2)+IF(N17=0,$K17)</f>
        <v>0</v>
      </c>
      <c r="AP17" s="259">
        <f>IF(P17=1,$K17/2)+IF(P17=0,$K17)</f>
        <v>0</v>
      </c>
      <c r="AQ17" s="259">
        <f>IF(R17=1,$K17/2)+IF(R17=0,$K17)</f>
        <v>0</v>
      </c>
      <c r="AR17" s="259">
        <f>IF(T17=1,$K17/2)+IF(T17=0,$K17)</f>
        <v>18</v>
      </c>
      <c r="AS17" s="259">
        <f>IF(V17=1,$K17/2)+IF(V17=0,$K17)</f>
        <v>18</v>
      </c>
      <c r="AT17" s="66"/>
      <c r="AU17" s="259">
        <f>IF(Z17=1,$K17/2)+IF(Z17=0,$K17)</f>
        <v>18</v>
      </c>
      <c r="AV17" s="259">
        <f>IF(AB17=1,$K17/2)+IF(AB17=0,$K17)</f>
        <v>0</v>
      </c>
      <c r="AW17" s="259">
        <f>IF(AD17=1,$K17/2)+IF(AD17=0,$K17)</f>
        <v>9</v>
      </c>
      <c r="AX17" s="259">
        <f>IF(AF17=1,$K17/2)+IF(AF17=0,$K17)</f>
        <v>0</v>
      </c>
      <c r="AY17" s="259">
        <f>IF(AH17=1,$K17/2)+IF(AH17=0,$K17)</f>
        <v>9</v>
      </c>
      <c r="AZ17" s="259">
        <f>IF(AJ17=1,$K17/2)+IF(AJ17=0,$K17)</f>
        <v>9</v>
      </c>
    </row>
    <row r="18" spans="1:52" ht="15.75" x14ac:dyDescent="0.25">
      <c r="A18" s="275"/>
      <c r="B18" s="299"/>
      <c r="C18" s="279"/>
      <c r="D18" s="293"/>
      <c r="E18" s="273"/>
      <c r="F18" s="273"/>
      <c r="G18" s="289"/>
      <c r="H18" s="285"/>
      <c r="I18" s="287"/>
      <c r="J18" s="295"/>
      <c r="K18" s="271"/>
      <c r="L18" s="273"/>
      <c r="M18" s="273"/>
      <c r="N18" s="70">
        <v>4</v>
      </c>
      <c r="O18" s="71">
        <v>2</v>
      </c>
      <c r="P18" s="68">
        <v>4</v>
      </c>
      <c r="Q18" s="69">
        <v>0</v>
      </c>
      <c r="R18" s="68">
        <v>4</v>
      </c>
      <c r="S18" s="69">
        <v>1</v>
      </c>
      <c r="T18" s="68">
        <v>2</v>
      </c>
      <c r="U18" s="69">
        <v>4</v>
      </c>
      <c r="V18" s="68">
        <v>1</v>
      </c>
      <c r="W18" s="69">
        <v>4</v>
      </c>
      <c r="X18" s="74"/>
      <c r="Y18" s="75"/>
      <c r="Z18" s="76">
        <v>0</v>
      </c>
      <c r="AA18" s="69">
        <v>4</v>
      </c>
      <c r="AB18" s="68">
        <v>4</v>
      </c>
      <c r="AC18" s="69">
        <v>1</v>
      </c>
      <c r="AD18" s="68">
        <v>3</v>
      </c>
      <c r="AE18" s="69">
        <v>3</v>
      </c>
      <c r="AF18" s="68">
        <v>4</v>
      </c>
      <c r="AG18" s="69">
        <v>2</v>
      </c>
      <c r="AH18" s="68">
        <v>3</v>
      </c>
      <c r="AI18" s="69">
        <v>3</v>
      </c>
      <c r="AJ18" s="68">
        <v>3</v>
      </c>
      <c r="AK18" s="69">
        <v>3</v>
      </c>
      <c r="AL18" s="121">
        <f>SUM($AJ18,$AH18,$AF18,$AD18,$AB18,$Z18,$X18,$V18,$T18,$R18,$P18,$N18,)</f>
        <v>32</v>
      </c>
      <c r="AM18" s="122">
        <f>SUM($AK18,$AI18,$AG18,$AE18,$AC18,$AA18,$Y18,$W18,$U18,$S18,$Q18,$O18,)</f>
        <v>27</v>
      </c>
      <c r="AN18" s="65"/>
      <c r="AO18" s="260"/>
      <c r="AP18" s="260"/>
      <c r="AQ18" s="260"/>
      <c r="AR18" s="260"/>
      <c r="AS18" s="260"/>
      <c r="AT18" s="74"/>
      <c r="AU18" s="260"/>
      <c r="AV18" s="260"/>
      <c r="AW18" s="260"/>
      <c r="AX18" s="260"/>
      <c r="AY18" s="260"/>
      <c r="AZ18" s="260"/>
    </row>
    <row r="19" spans="1:52" ht="15.75" x14ac:dyDescent="0.25">
      <c r="A19" s="274">
        <v>7</v>
      </c>
      <c r="B19" s="298" t="s">
        <v>236</v>
      </c>
      <c r="C19" s="278" t="s">
        <v>56</v>
      </c>
      <c r="D19" s="292"/>
      <c r="E19" s="272">
        <f t="shared" ref="E19" si="74">IF(G19="",0,IF(F19+G19&lt;1000,1000,F19+G19))</f>
        <v>1285.04</v>
      </c>
      <c r="F19" s="272">
        <f t="shared" ref="F19" si="75">IF(I19&gt;150,IF(H19&gt;=65,0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(15+50)%)*10),IF(I19&lt;-150,IF(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&lt;1,0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)</f>
        <v>29.040000000000035</v>
      </c>
      <c r="G19" s="288">
        <v>1256</v>
      </c>
      <c r="H19" s="284">
        <f t="shared" ref="H19" si="76">IF(COUNT(N19:AK19)=0,0,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/((COUNT(N19:AK19))*2)%)</f>
        <v>63.636363636363633</v>
      </c>
      <c r="I19" s="286">
        <f>SUM(G19-L19)</f>
        <v>4.3636363636362603</v>
      </c>
      <c r="J19" s="296">
        <v>3</v>
      </c>
      <c r="K19" s="270">
        <f>SUM(N19:AK19)</f>
        <v>19</v>
      </c>
      <c r="L19" s="272">
        <f>(SUM($G$7:$G$30)-G19)/(COUNT($G$7:$G$30)-1)</f>
        <v>1251.6363636363637</v>
      </c>
      <c r="M19" s="272">
        <f>AU31</f>
        <v>104.5</v>
      </c>
      <c r="N19" s="264">
        <f t="shared" ref="N19" si="77">IF(N20+O20=0,"",IF(N20=4,3,IF(N20=3,1,0)))</f>
        <v>1</v>
      </c>
      <c r="O19" s="265"/>
      <c r="P19" s="264">
        <f t="shared" ref="P19" si="78">IF(P20+Q20=0,"",IF(P20=4,3,IF(P20=3,1,0)))</f>
        <v>0</v>
      </c>
      <c r="Q19" s="265"/>
      <c r="R19" s="264">
        <f t="shared" ref="R19" si="79">IF(R20+S20=0,"",IF(R20=4,3,IF(R20=3,1,0)))</f>
        <v>3</v>
      </c>
      <c r="S19" s="265"/>
      <c r="T19" s="264">
        <f t="shared" ref="T19" si="80">IF(T20+U20=0,"",IF(T20=4,3,IF(T20=3,1,0)))</f>
        <v>1</v>
      </c>
      <c r="U19" s="265"/>
      <c r="V19" s="264">
        <f t="shared" ref="V19" si="81">IF(V20+W20=0,"",IF(V20=4,3,IF(V20=3,1,0)))</f>
        <v>3</v>
      </c>
      <c r="W19" s="265"/>
      <c r="X19" s="264">
        <f t="shared" ref="X19" si="82">IF(X20+Y20=0,"",IF(X20=4,3,IF(X20=3,1,0)))</f>
        <v>3</v>
      </c>
      <c r="Y19" s="265"/>
      <c r="Z19" s="66"/>
      <c r="AA19" s="67"/>
      <c r="AB19" s="264">
        <f t="shared" ref="AB19" si="83">IF(AB20+AC20=0,"",IF(AB20=4,3,IF(AB20=3,1,0)))</f>
        <v>3</v>
      </c>
      <c r="AC19" s="265"/>
      <c r="AD19" s="264">
        <f t="shared" ref="AD19" si="84">IF(AD20+AE20=0,"",IF(AD20=4,3,IF(AD20=3,1,0)))</f>
        <v>3</v>
      </c>
      <c r="AE19" s="265"/>
      <c r="AF19" s="264">
        <f t="shared" ref="AF19" si="85">IF(AF20+AG20=0,"",IF(AF20=4,3,IF(AF20=3,1,0)))</f>
        <v>0</v>
      </c>
      <c r="AG19" s="265"/>
      <c r="AH19" s="264">
        <f t="shared" ref="AH19" si="86">IF(AH20+AI20=0,"",IF(AH20=4,3,IF(AH20=3,1,0)))</f>
        <v>1</v>
      </c>
      <c r="AI19" s="265"/>
      <c r="AJ19" s="264">
        <f t="shared" ref="AJ19" si="87">IF(AJ20+AK20=0,"",IF(AJ20=4,3,IF(AJ20=3,1,0)))</f>
        <v>1</v>
      </c>
      <c r="AK19" s="265"/>
      <c r="AL19" s="266">
        <f>SUM(AL20/AM20)</f>
        <v>1.4</v>
      </c>
      <c r="AM19" s="267"/>
      <c r="AN19" s="65"/>
      <c r="AO19" s="259">
        <f>IF(N19=1,$K19/2)+IF(N19=0,$K19)</f>
        <v>9.5</v>
      </c>
      <c r="AP19" s="259">
        <f>IF(P19=1,$K19/2)+IF(P19=0,$K19)</f>
        <v>19</v>
      </c>
      <c r="AQ19" s="259">
        <f>IF(R19=1,$K19/2)+IF(R19=0,$K19)</f>
        <v>0</v>
      </c>
      <c r="AR19" s="259">
        <f>IF(T19=1,$K19/2)+IF(T19=0,$K19)</f>
        <v>9.5</v>
      </c>
      <c r="AS19" s="259">
        <f>IF(V19=1,$K19/2)+IF(V19=0,$K19)</f>
        <v>0</v>
      </c>
      <c r="AT19" s="259">
        <f>IF(X19=1,$K19/2)+IF(X19=0,$K19)</f>
        <v>0</v>
      </c>
      <c r="AU19" s="66"/>
      <c r="AV19" s="259">
        <f>IF(AB19=1,$K19/2)+IF(AB19=0,$K19)</f>
        <v>0</v>
      </c>
      <c r="AW19" s="259">
        <f>IF(AD19=1,$K19/2)+IF(AD19=0,$K19)</f>
        <v>0</v>
      </c>
      <c r="AX19" s="259">
        <f>IF(AF19=1,$K19/2)+IF(AF19=0,$K19)</f>
        <v>19</v>
      </c>
      <c r="AY19" s="259">
        <f>IF(AH19=1,$K19/2)+IF(AH19=0,$K19)</f>
        <v>9.5</v>
      </c>
      <c r="AZ19" s="259">
        <f>IF(AJ19=1,$K19/2)+IF(AJ19=0,$K19)</f>
        <v>9.5</v>
      </c>
    </row>
    <row r="20" spans="1:52" ht="15.75" x14ac:dyDescent="0.25">
      <c r="A20" s="275"/>
      <c r="B20" s="299"/>
      <c r="C20" s="279"/>
      <c r="D20" s="293"/>
      <c r="E20" s="273"/>
      <c r="F20" s="273"/>
      <c r="G20" s="289"/>
      <c r="H20" s="285"/>
      <c r="I20" s="287"/>
      <c r="J20" s="297"/>
      <c r="K20" s="271"/>
      <c r="L20" s="273"/>
      <c r="M20" s="273"/>
      <c r="N20" s="68">
        <v>3</v>
      </c>
      <c r="O20" s="69">
        <v>3</v>
      </c>
      <c r="P20" s="68">
        <v>2</v>
      </c>
      <c r="Q20" s="69">
        <v>4</v>
      </c>
      <c r="R20" s="68">
        <v>4</v>
      </c>
      <c r="S20" s="69">
        <v>1</v>
      </c>
      <c r="T20" s="68">
        <v>3</v>
      </c>
      <c r="U20" s="69">
        <v>3</v>
      </c>
      <c r="V20" s="68">
        <v>4</v>
      </c>
      <c r="W20" s="69">
        <v>2</v>
      </c>
      <c r="X20" s="68">
        <v>4</v>
      </c>
      <c r="Y20" s="69">
        <v>0</v>
      </c>
      <c r="Z20" s="74"/>
      <c r="AA20" s="75"/>
      <c r="AB20" s="76">
        <v>4</v>
      </c>
      <c r="AC20" s="69">
        <v>1</v>
      </c>
      <c r="AD20" s="68">
        <v>4</v>
      </c>
      <c r="AE20" s="69">
        <v>1</v>
      </c>
      <c r="AF20" s="68">
        <v>1</v>
      </c>
      <c r="AG20" s="69">
        <v>4</v>
      </c>
      <c r="AH20" s="68">
        <v>3</v>
      </c>
      <c r="AI20" s="69">
        <v>3</v>
      </c>
      <c r="AJ20" s="68">
        <v>3</v>
      </c>
      <c r="AK20" s="69">
        <v>3</v>
      </c>
      <c r="AL20" s="121">
        <f>SUM($AJ20,$AH20,$AF20,$AD20,$AB20,$Z20,$X20,$V20,$T20,$R20,$P20,$N20,)</f>
        <v>35</v>
      </c>
      <c r="AM20" s="122">
        <f>SUM($AK20,$AI20,$AG20,$AE20,$AC20,$AA20,$Y20,$W20,$U20,$S20,$Q20,$O20,)</f>
        <v>25</v>
      </c>
      <c r="AN20" s="65"/>
      <c r="AO20" s="260"/>
      <c r="AP20" s="260"/>
      <c r="AQ20" s="260"/>
      <c r="AR20" s="260"/>
      <c r="AS20" s="260"/>
      <c r="AT20" s="260"/>
      <c r="AU20" s="74"/>
      <c r="AV20" s="260"/>
      <c r="AW20" s="260"/>
      <c r="AX20" s="260"/>
      <c r="AY20" s="260"/>
      <c r="AZ20" s="260"/>
    </row>
    <row r="21" spans="1:52" ht="15.75" x14ac:dyDescent="0.25">
      <c r="A21" s="274">
        <v>8</v>
      </c>
      <c r="B21" s="276" t="s">
        <v>237</v>
      </c>
      <c r="C21" s="278" t="s">
        <v>232</v>
      </c>
      <c r="D21" s="292"/>
      <c r="E21" s="272">
        <f t="shared" ref="E21" si="88">IF(G21="",0,IF(F21+G21&lt;1000,1000,F21+G21))</f>
        <v>1163.6399999999999</v>
      </c>
      <c r="F21" s="272">
        <f t="shared" ref="F21" si="89">IF(I21&gt;150,IF(H21&gt;=65,0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(15+50)%)*10),IF(I21&lt;-150,IF(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&lt;1,0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)</f>
        <v>-77.360000000000014</v>
      </c>
      <c r="G21" s="288">
        <v>1241</v>
      </c>
      <c r="H21" s="284">
        <f t="shared" ref="H21" si="90">IF(COUNT(N21:AK21)=0,0,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/((COUNT(N21:AK21))*2)%)</f>
        <v>13.636363636363637</v>
      </c>
      <c r="I21" s="286">
        <f>SUM(G21-L21)</f>
        <v>-12</v>
      </c>
      <c r="J21" s="294">
        <v>12</v>
      </c>
      <c r="K21" s="270">
        <f>SUM(N21:AK21)</f>
        <v>4</v>
      </c>
      <c r="L21" s="272">
        <f>(SUM($G$7:$G$30)-G21)/(COUNT($G$7:$G$30)-1)</f>
        <v>1253</v>
      </c>
      <c r="M21" s="272">
        <f>AV31</f>
        <v>21</v>
      </c>
      <c r="N21" s="264">
        <f t="shared" ref="N21" si="91">IF(N22+O22=0,"",IF(N22=4,3,IF(N22=3,1,0)))</f>
        <v>0</v>
      </c>
      <c r="O21" s="265"/>
      <c r="P21" s="264">
        <f t="shared" ref="P21" si="92">IF(P22+Q22=0,"",IF(P22=4,3,IF(P22=3,1,0)))</f>
        <v>3</v>
      </c>
      <c r="Q21" s="265"/>
      <c r="R21" s="264">
        <f t="shared" ref="R21" si="93">IF(R22+S22=0,"",IF(R22=4,3,IF(R22=3,1,0)))</f>
        <v>0</v>
      </c>
      <c r="S21" s="265"/>
      <c r="T21" s="264">
        <f t="shared" ref="T21" si="94">IF(T22+U22=0,"",IF(T22=4,3,IF(T22=3,1,0)))</f>
        <v>1</v>
      </c>
      <c r="U21" s="265"/>
      <c r="V21" s="264">
        <f t="shared" ref="V21" si="95">IF(V22+W22=0,"",IF(V22=4,3,IF(V22=3,1,0)))</f>
        <v>0</v>
      </c>
      <c r="W21" s="265"/>
      <c r="X21" s="264">
        <f t="shared" ref="X21" si="96">IF(X22+Y22=0,"",IF(X22=4,3,IF(X22=3,1,0)))</f>
        <v>0</v>
      </c>
      <c r="Y21" s="265"/>
      <c r="Z21" s="264">
        <f t="shared" ref="Z21" si="97">IF(Z22+AA22=0,"",IF(Z22=4,3,IF(Z22=3,1,0)))</f>
        <v>0</v>
      </c>
      <c r="AA21" s="265"/>
      <c r="AB21" s="66"/>
      <c r="AC21" s="67"/>
      <c r="AD21" s="264">
        <f t="shared" ref="AD21" si="98">IF(AD22+AE22=0,"",IF(AD22=4,3,IF(AD22=3,1,0)))</f>
        <v>0</v>
      </c>
      <c r="AE21" s="265"/>
      <c r="AF21" s="264">
        <f t="shared" ref="AF21" si="99">IF(AF22+AG22=0,"",IF(AF22=4,3,IF(AF22=3,1,0)))</f>
        <v>0</v>
      </c>
      <c r="AG21" s="265"/>
      <c r="AH21" s="264">
        <f t="shared" ref="AH21" si="100">IF(AH22+AI22=0,"",IF(AH22=4,3,IF(AH22=3,1,0)))</f>
        <v>0</v>
      </c>
      <c r="AI21" s="265"/>
      <c r="AJ21" s="264">
        <f t="shared" ref="AJ21" si="101">IF(AJ22+AK22=0,"",IF(AJ22=4,3,IF(AJ22=3,1,0)))</f>
        <v>0</v>
      </c>
      <c r="AK21" s="265"/>
      <c r="AL21" s="266">
        <f>SUM(AL22/AM22)</f>
        <v>0.45</v>
      </c>
      <c r="AM21" s="267"/>
      <c r="AN21" s="65"/>
      <c r="AO21" s="259">
        <f>IF(N21=1,$K21/2)+IF(N21=0,$K21)</f>
        <v>4</v>
      </c>
      <c r="AP21" s="259">
        <f>IF(P21=1,$K21/2)+IF(P21=0,$K21)</f>
        <v>0</v>
      </c>
      <c r="AQ21" s="259">
        <f>IF(R21=1,$K21/2)+IF(R21=0,$K21)</f>
        <v>4</v>
      </c>
      <c r="AR21" s="259">
        <f>IF(T21=1,$K21/2)+IF(T21=0,$K21)</f>
        <v>2</v>
      </c>
      <c r="AS21" s="259">
        <f>IF(V21=1,$K21/2)+IF(V21=0,$K21)</f>
        <v>4</v>
      </c>
      <c r="AT21" s="259">
        <f>IF(X21=1,$K21/2)+IF(X21=0,$K21)</f>
        <v>4</v>
      </c>
      <c r="AU21" s="259">
        <f>IF(Z21=1,$K21/2)+IF(Z21=0,$K21)</f>
        <v>4</v>
      </c>
      <c r="AV21" s="66"/>
      <c r="AW21" s="259">
        <f>IF(AD21=1,$K21/2)+IF(AD21=0,$K21)</f>
        <v>4</v>
      </c>
      <c r="AX21" s="259">
        <f>IF(AF21=1,$K21/2)+IF(AF21=0,$K21)</f>
        <v>4</v>
      </c>
      <c r="AY21" s="259">
        <f>IF(AH21=1,$K21/2)+IF(AH21=0,$K21)</f>
        <v>4</v>
      </c>
      <c r="AZ21" s="259">
        <f>IF(AJ21=1,$K21/2)+IF(AJ21=0,$K21)</f>
        <v>4</v>
      </c>
    </row>
    <row r="22" spans="1:52" ht="15.75" x14ac:dyDescent="0.25">
      <c r="A22" s="275"/>
      <c r="B22" s="277"/>
      <c r="C22" s="279"/>
      <c r="D22" s="293"/>
      <c r="E22" s="273"/>
      <c r="F22" s="273"/>
      <c r="G22" s="289"/>
      <c r="H22" s="285"/>
      <c r="I22" s="287"/>
      <c r="J22" s="295"/>
      <c r="K22" s="271"/>
      <c r="L22" s="273"/>
      <c r="M22" s="273"/>
      <c r="N22" s="68">
        <v>1</v>
      </c>
      <c r="O22" s="69">
        <v>4</v>
      </c>
      <c r="P22" s="68">
        <v>4</v>
      </c>
      <c r="Q22" s="69">
        <v>1</v>
      </c>
      <c r="R22" s="68">
        <v>2</v>
      </c>
      <c r="S22" s="69">
        <v>4</v>
      </c>
      <c r="T22" s="68">
        <v>3</v>
      </c>
      <c r="U22" s="69">
        <v>3</v>
      </c>
      <c r="V22" s="68">
        <v>1</v>
      </c>
      <c r="W22" s="69">
        <v>4</v>
      </c>
      <c r="X22" s="68">
        <v>1</v>
      </c>
      <c r="Y22" s="69">
        <v>4</v>
      </c>
      <c r="Z22" s="68">
        <v>1</v>
      </c>
      <c r="AA22" s="69">
        <v>4</v>
      </c>
      <c r="AB22" s="74"/>
      <c r="AC22" s="75"/>
      <c r="AD22" s="76">
        <v>0</v>
      </c>
      <c r="AE22" s="69">
        <v>4</v>
      </c>
      <c r="AF22" s="68">
        <v>2</v>
      </c>
      <c r="AG22" s="69">
        <v>4</v>
      </c>
      <c r="AH22" s="68">
        <v>2</v>
      </c>
      <c r="AI22" s="69">
        <v>4</v>
      </c>
      <c r="AJ22" s="68">
        <v>1</v>
      </c>
      <c r="AK22" s="69">
        <v>4</v>
      </c>
      <c r="AL22" s="121">
        <f>SUM($AJ22,$AH22,$AF22,$AD22,$AB22,$Z22,$X22,$V22,$T22,$R22,$P22,$N22,)</f>
        <v>18</v>
      </c>
      <c r="AM22" s="122">
        <f>SUM($AK22,$AI22,$AG22,$AE22,$AC22,$AA22,$Y22,$W22,$U22,$S22,$Q22,$O22,)</f>
        <v>40</v>
      </c>
      <c r="AN22" s="65"/>
      <c r="AO22" s="260"/>
      <c r="AP22" s="260"/>
      <c r="AQ22" s="260"/>
      <c r="AR22" s="260"/>
      <c r="AS22" s="260"/>
      <c r="AT22" s="260"/>
      <c r="AU22" s="260"/>
      <c r="AV22" s="74"/>
      <c r="AW22" s="260"/>
      <c r="AX22" s="260"/>
      <c r="AY22" s="260"/>
      <c r="AZ22" s="260"/>
    </row>
    <row r="23" spans="1:52" ht="15.75" x14ac:dyDescent="0.25">
      <c r="A23" s="274">
        <v>9</v>
      </c>
      <c r="B23" s="276" t="s">
        <v>238</v>
      </c>
      <c r="C23" s="278" t="s">
        <v>41</v>
      </c>
      <c r="D23" s="292"/>
      <c r="E23" s="272">
        <f t="shared" ref="E23" si="102">IF(G23="",0,IF(F23+G23&lt;1000,1000,F23+G23))</f>
        <v>1333.32</v>
      </c>
      <c r="F23" s="272">
        <f>IF(I23&gt;150,IF(H23&gt;=65,0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(15+50)%)*10),IF(I23&lt;-150,IF(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&lt;1,0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)</f>
        <v>-25.679999999999996</v>
      </c>
      <c r="G23" s="288">
        <v>1359</v>
      </c>
      <c r="H23" s="284">
        <f t="shared" ref="H23" si="103">IF(COUNT(N23:AK23)=0,0,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/((COUNT(N23:AK23))*2)%)</f>
        <v>50</v>
      </c>
      <c r="I23" s="286">
        <f>SUM(G23-L23)</f>
        <v>116.72727272727275</v>
      </c>
      <c r="J23" s="290">
        <v>8</v>
      </c>
      <c r="K23" s="270">
        <f>SUM(N23:AK23)</f>
        <v>14</v>
      </c>
      <c r="L23" s="272">
        <f>(SUM($G$7:$G$30)-G23)/(COUNT($G$7:$G$30)-1)</f>
        <v>1242.2727272727273</v>
      </c>
      <c r="M23" s="272">
        <f>AW31</f>
        <v>68</v>
      </c>
      <c r="N23" s="264">
        <f t="shared" ref="N23" si="104">IF(N24+O24=0,"",IF(N24=4,3,IF(N24=3,1,0)))</f>
        <v>3</v>
      </c>
      <c r="O23" s="265"/>
      <c r="P23" s="264">
        <f t="shared" ref="P23" si="105">IF(P24+Q24=0,"",IF(P24=4,3,IF(P24=3,1,0)))</f>
        <v>1</v>
      </c>
      <c r="Q23" s="265"/>
      <c r="R23" s="264">
        <f t="shared" ref="R23" si="106">IF(R24+S24=0,"",IF(R24=4,3,IF(R24=3,1,0)))</f>
        <v>1</v>
      </c>
      <c r="S23" s="265"/>
      <c r="T23" s="264">
        <f t="shared" ref="T23" si="107">IF(T24+U24=0,"",IF(T24=4,3,IF(T24=3,1,0)))</f>
        <v>3</v>
      </c>
      <c r="U23" s="265"/>
      <c r="V23" s="264">
        <f t="shared" ref="V23" si="108">IF(V24+W24=0,"",IF(V24=4,3,IF(V24=3,1,0)))</f>
        <v>0</v>
      </c>
      <c r="W23" s="265"/>
      <c r="X23" s="264">
        <f t="shared" ref="X23" si="109">IF(X24+Y24=0,"",IF(X24=4,3,IF(X24=3,1,0)))</f>
        <v>1</v>
      </c>
      <c r="Y23" s="265"/>
      <c r="Z23" s="264">
        <f t="shared" ref="Z23" si="110">IF(Z24+AA24=0,"",IF(Z24=4,3,IF(Z24=3,1,0)))</f>
        <v>0</v>
      </c>
      <c r="AA23" s="265"/>
      <c r="AB23" s="264">
        <f t="shared" ref="AB23" si="111">IF(AB24+AC24=0,"",IF(AB24=4,3,IF(AB24=3,1,0)))</f>
        <v>3</v>
      </c>
      <c r="AC23" s="265"/>
      <c r="AD23" s="66"/>
      <c r="AE23" s="67"/>
      <c r="AF23" s="264">
        <f>IF(AF24+AG24=0,"",IF(AF24=4,3,IF(AF24=3,1,0)))</f>
        <v>1</v>
      </c>
      <c r="AG23" s="265"/>
      <c r="AH23" s="264">
        <f t="shared" ref="AH23" si="112">IF(AH24+AI24=0,"",IF(AH24=4,3,IF(AH24=3,1,0)))</f>
        <v>1</v>
      </c>
      <c r="AI23" s="265"/>
      <c r="AJ23" s="264">
        <f t="shared" ref="AJ23" si="113">IF(AJ24+AK24=0,"",IF(AJ24=4,3,IF(AJ24=3,1,0)))</f>
        <v>0</v>
      </c>
      <c r="AK23" s="265"/>
      <c r="AL23" s="266">
        <f>SUM(AL24/AM24)</f>
        <v>1.0333333333333334</v>
      </c>
      <c r="AM23" s="267"/>
      <c r="AN23" s="65"/>
      <c r="AO23" s="259">
        <f>IF(N23=1,$K23/2)+IF(N23=0,$K23)</f>
        <v>0</v>
      </c>
      <c r="AP23" s="259">
        <f>IF(P23=1,$K23/2)+IF(P23=0,$K23)</f>
        <v>7</v>
      </c>
      <c r="AQ23" s="259">
        <f>IF(R23=1,$K23/2)+IF(R23=0,$K23)</f>
        <v>7</v>
      </c>
      <c r="AR23" s="259">
        <f>IF(T23=1,$K23/2)+IF(T23=0,$K23)</f>
        <v>0</v>
      </c>
      <c r="AS23" s="259">
        <f>IF(V23=1,$K23/2)+IF(V23=0,$K23)</f>
        <v>14</v>
      </c>
      <c r="AT23" s="259">
        <f>IF(X23=1,$K23/2)+IF(X23=0,$K23)</f>
        <v>7</v>
      </c>
      <c r="AU23" s="259">
        <f>IF(Z23=1,$K23/2)+IF(Z23=0,$K23)</f>
        <v>14</v>
      </c>
      <c r="AV23" s="259">
        <f>IF(AB23=1,$K23/2)+IF(AB23=0,$K23)</f>
        <v>0</v>
      </c>
      <c r="AW23" s="66"/>
      <c r="AX23" s="259">
        <f>IF(AF23=1,$K23/2)+IF(AF23=0,$K23)</f>
        <v>7</v>
      </c>
      <c r="AY23" s="259">
        <f>IF(AH23=1,$K23/2)+IF(AH23=0,$K23)</f>
        <v>7</v>
      </c>
      <c r="AZ23" s="259">
        <f>IF(AJ23=1,$K23/2)+IF(AJ23=0,$K23)</f>
        <v>14</v>
      </c>
    </row>
    <row r="24" spans="1:52" ht="15.75" x14ac:dyDescent="0.25">
      <c r="A24" s="275"/>
      <c r="B24" s="277"/>
      <c r="C24" s="279"/>
      <c r="D24" s="293"/>
      <c r="E24" s="273"/>
      <c r="F24" s="273"/>
      <c r="G24" s="289"/>
      <c r="H24" s="285"/>
      <c r="I24" s="287"/>
      <c r="J24" s="291"/>
      <c r="K24" s="271"/>
      <c r="L24" s="273"/>
      <c r="M24" s="273"/>
      <c r="N24" s="68">
        <v>4</v>
      </c>
      <c r="O24" s="69">
        <v>2</v>
      </c>
      <c r="P24" s="68">
        <v>3</v>
      </c>
      <c r="Q24" s="69">
        <v>3</v>
      </c>
      <c r="R24" s="68">
        <v>3</v>
      </c>
      <c r="S24" s="69">
        <v>3</v>
      </c>
      <c r="T24" s="68">
        <v>4</v>
      </c>
      <c r="U24" s="69">
        <v>1</v>
      </c>
      <c r="V24" s="68">
        <v>1</v>
      </c>
      <c r="W24" s="69">
        <v>4</v>
      </c>
      <c r="X24" s="68">
        <v>3</v>
      </c>
      <c r="Y24" s="69">
        <v>3</v>
      </c>
      <c r="Z24" s="68">
        <v>1</v>
      </c>
      <c r="AA24" s="69">
        <v>4</v>
      </c>
      <c r="AB24" s="68">
        <v>4</v>
      </c>
      <c r="AC24" s="69">
        <v>0</v>
      </c>
      <c r="AD24" s="74"/>
      <c r="AE24" s="75"/>
      <c r="AF24" s="76">
        <v>3</v>
      </c>
      <c r="AG24" s="69">
        <v>3</v>
      </c>
      <c r="AH24" s="68">
        <v>3</v>
      </c>
      <c r="AI24" s="69">
        <v>3</v>
      </c>
      <c r="AJ24" s="68">
        <v>2</v>
      </c>
      <c r="AK24" s="69">
        <v>4</v>
      </c>
      <c r="AL24" s="121">
        <f>SUM($AJ24,$AH24,$AF24,$AD24,$AB24,$Z24,$X24,$V24,$T24,$R24,$P24,$N24,)</f>
        <v>31</v>
      </c>
      <c r="AM24" s="122">
        <f>SUM($AK24,$AI24,$AG24,$AE24,$AC24,$AA24,$Y24,$W24,$U24,$S24,$Q24,$O24,)</f>
        <v>30</v>
      </c>
      <c r="AN24" s="65"/>
      <c r="AO24" s="260"/>
      <c r="AP24" s="260"/>
      <c r="AQ24" s="260"/>
      <c r="AR24" s="260"/>
      <c r="AS24" s="260"/>
      <c r="AT24" s="260"/>
      <c r="AU24" s="260"/>
      <c r="AV24" s="260"/>
      <c r="AW24" s="74"/>
      <c r="AX24" s="260"/>
      <c r="AY24" s="260"/>
      <c r="AZ24" s="260"/>
    </row>
    <row r="25" spans="1:52" ht="15.75" x14ac:dyDescent="0.25">
      <c r="A25" s="274">
        <v>10</v>
      </c>
      <c r="B25" s="276" t="s">
        <v>239</v>
      </c>
      <c r="C25" s="278" t="s">
        <v>64</v>
      </c>
      <c r="D25" s="292"/>
      <c r="E25" s="272">
        <f t="shared" ref="E25" si="114">IF(G25="",0,IF(F25+G25&lt;1000,1000,F25+G25))</f>
        <v>1282.92</v>
      </c>
      <c r="F25" s="272">
        <f>IF(I25&gt;150,IF(H25&gt;=65,0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(15+50)%)*10),IF(I25&lt;-150,IF(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&lt;1,0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)</f>
        <v>-36.07999999999997</v>
      </c>
      <c r="G25" s="288">
        <v>1319</v>
      </c>
      <c r="H25" s="284">
        <f t="shared" ref="H25" si="115">IF(COUNT(N25:AK25)=0,0,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/((COUNT(N25:AK25))*2)%)</f>
        <v>40.909090909090907</v>
      </c>
      <c r="I25" s="286">
        <f>SUM(G25-L25)</f>
        <v>73.090909090909008</v>
      </c>
      <c r="J25" s="290">
        <v>11</v>
      </c>
      <c r="K25" s="270">
        <f>SUM(N25:AK25)</f>
        <v>12</v>
      </c>
      <c r="L25" s="272">
        <f>(SUM($G$7:$G$30)-G25)/(COUNT($G$7:$G$30)-1)</f>
        <v>1245.909090909091</v>
      </c>
      <c r="M25" s="272">
        <f>AX31</f>
        <v>60.5</v>
      </c>
      <c r="N25" s="264">
        <f t="shared" ref="N25" si="116">IF(N26+O26=0,"",IF(N26=4,3,IF(N26=3,1,0)))</f>
        <v>3</v>
      </c>
      <c r="O25" s="265"/>
      <c r="P25" s="264">
        <f t="shared" ref="P25" si="117">IF(P26+Q26=0,"",IF(P26=4,3,IF(P26=3,1,0)))</f>
        <v>1</v>
      </c>
      <c r="Q25" s="265"/>
      <c r="R25" s="264">
        <f t="shared" ref="R25" si="118">IF(R26+S26=0,"",IF(R26=4,3,IF(R26=3,1,0)))</f>
        <v>0</v>
      </c>
      <c r="S25" s="265"/>
      <c r="T25" s="264">
        <f t="shared" ref="T25" si="119">IF(T26+U26=0,"",IF(T26=4,3,IF(T26=3,1,0)))</f>
        <v>0</v>
      </c>
      <c r="U25" s="265"/>
      <c r="V25" s="264">
        <f t="shared" ref="V25" si="120">IF(V26+W26=0,"",IF(V26=4,3,IF(V26=3,1,0)))</f>
        <v>0</v>
      </c>
      <c r="W25" s="265"/>
      <c r="X25" s="264">
        <f t="shared" ref="X25" si="121">IF(X26+Y26=0,"",IF(X26=4,3,IF(X26=3,1,0)))</f>
        <v>0</v>
      </c>
      <c r="Y25" s="265"/>
      <c r="Z25" s="264">
        <f t="shared" ref="Z25" si="122">IF(Z26+AA26=0,"",IF(Z26=4,3,IF(Z26=3,1,0)))</f>
        <v>3</v>
      </c>
      <c r="AA25" s="265"/>
      <c r="AB25" s="264">
        <f t="shared" ref="AB25" si="123">IF(AB26+AC26=0,"",IF(AB26=4,3,IF(AB26=3,1,0)))</f>
        <v>3</v>
      </c>
      <c r="AC25" s="265"/>
      <c r="AD25" s="264">
        <f t="shared" ref="AD25" si="124">IF(AD26+AE26=0,"",IF(AD26=4,3,IF(AD26=3,1,0)))</f>
        <v>1</v>
      </c>
      <c r="AE25" s="265"/>
      <c r="AF25" s="66"/>
      <c r="AG25" s="67"/>
      <c r="AH25" s="264">
        <f t="shared" ref="AH25" si="125">IF(AH26+AI26=0,"",IF(AH26=4,3,IF(AH26=3,1,0)))</f>
        <v>0</v>
      </c>
      <c r="AI25" s="265"/>
      <c r="AJ25" s="264">
        <f t="shared" ref="AJ25" si="126">IF(AJ26+AK26=0,"",IF(AJ26=4,3,IF(AJ26=3,1,0)))</f>
        <v>1</v>
      </c>
      <c r="AK25" s="265"/>
      <c r="AL25" s="266">
        <f>SUM(AL26/AM26)</f>
        <v>0.82352941176470584</v>
      </c>
      <c r="AM25" s="267"/>
      <c r="AN25" s="65"/>
      <c r="AO25" s="259">
        <f>IF(N25=1,$K25/2)+IF(N25=0,$K25)</f>
        <v>0</v>
      </c>
      <c r="AP25" s="259">
        <f>IF(P25=1,$K25/2)+IF(P25=0,$K25)</f>
        <v>6</v>
      </c>
      <c r="AQ25" s="259">
        <f>IF(R25=1,$K25/2)+IF(R25=0,$K25)</f>
        <v>12</v>
      </c>
      <c r="AR25" s="259">
        <f>IF(T25=1,$K25/2)+IF(T25=0,$K25)</f>
        <v>12</v>
      </c>
      <c r="AS25" s="259">
        <f>IF(V25=1,$K25/2)+IF(V25=0,$K25)</f>
        <v>12</v>
      </c>
      <c r="AT25" s="259">
        <f>IF(X25=1,$K25/2)+IF(X25=0,$K25)</f>
        <v>12</v>
      </c>
      <c r="AU25" s="259">
        <f>IF(Z25=1,$K25/2)+IF(Z25=0,$K25)</f>
        <v>0</v>
      </c>
      <c r="AV25" s="259">
        <f>IF(AB25=1,$K25/2)+IF(AB25=0,$K25)</f>
        <v>0</v>
      </c>
      <c r="AW25" s="259">
        <f>IF(AD25=1,$K25/2)+IF(AD25=0,$K25)</f>
        <v>6</v>
      </c>
      <c r="AX25" s="66"/>
      <c r="AY25" s="259">
        <f>IF(AH25=1,$K25/2)+IF(AH25=0,$K25)</f>
        <v>12</v>
      </c>
      <c r="AZ25" s="259">
        <f>IF(AJ25=1,$K25/2)+IF(AJ25=0,$K25)</f>
        <v>6</v>
      </c>
    </row>
    <row r="26" spans="1:52" ht="15.75" x14ac:dyDescent="0.25">
      <c r="A26" s="275"/>
      <c r="B26" s="277"/>
      <c r="C26" s="279"/>
      <c r="D26" s="293"/>
      <c r="E26" s="273"/>
      <c r="F26" s="273"/>
      <c r="G26" s="289"/>
      <c r="H26" s="285"/>
      <c r="I26" s="287"/>
      <c r="J26" s="291"/>
      <c r="K26" s="271"/>
      <c r="L26" s="273"/>
      <c r="M26" s="273"/>
      <c r="N26" s="68">
        <v>4</v>
      </c>
      <c r="O26" s="69">
        <v>2</v>
      </c>
      <c r="P26" s="68">
        <v>3</v>
      </c>
      <c r="Q26" s="69">
        <v>3</v>
      </c>
      <c r="R26" s="68">
        <v>0</v>
      </c>
      <c r="S26" s="69">
        <v>4</v>
      </c>
      <c r="T26" s="68">
        <v>2</v>
      </c>
      <c r="U26" s="69">
        <v>4</v>
      </c>
      <c r="V26" s="68">
        <v>1</v>
      </c>
      <c r="W26" s="69">
        <v>4</v>
      </c>
      <c r="X26" s="68">
        <v>2</v>
      </c>
      <c r="Y26" s="69">
        <v>4</v>
      </c>
      <c r="Z26" s="68">
        <v>4</v>
      </c>
      <c r="AA26" s="69">
        <v>1</v>
      </c>
      <c r="AB26" s="68">
        <v>4</v>
      </c>
      <c r="AC26" s="69">
        <v>2</v>
      </c>
      <c r="AD26" s="68">
        <v>3</v>
      </c>
      <c r="AE26" s="69">
        <v>3</v>
      </c>
      <c r="AF26" s="74"/>
      <c r="AG26" s="75"/>
      <c r="AH26" s="76">
        <v>2</v>
      </c>
      <c r="AI26" s="69">
        <v>4</v>
      </c>
      <c r="AJ26" s="70">
        <v>3</v>
      </c>
      <c r="AK26" s="71">
        <v>3</v>
      </c>
      <c r="AL26" s="121">
        <f>SUM($AJ26,$AH26,$AF26,$AD26,$AB26,$Z26,$X26,$V26,$T26,$R26,$P26,$N26,)</f>
        <v>28</v>
      </c>
      <c r="AM26" s="122">
        <f>SUM($AK26,$AI26,$AG26,$AE26,$AC26,$AA26,$Y26,$W26,$U26,$S26,$Q26,$O26,)</f>
        <v>34</v>
      </c>
      <c r="AN26" s="65"/>
      <c r="AO26" s="260"/>
      <c r="AP26" s="260"/>
      <c r="AQ26" s="260"/>
      <c r="AR26" s="260"/>
      <c r="AS26" s="260"/>
      <c r="AT26" s="260"/>
      <c r="AU26" s="260"/>
      <c r="AV26" s="260"/>
      <c r="AW26" s="260"/>
      <c r="AX26" s="74"/>
      <c r="AY26" s="260"/>
      <c r="AZ26" s="260"/>
    </row>
    <row r="27" spans="1:52" ht="15.75" x14ac:dyDescent="0.25">
      <c r="A27" s="274">
        <v>11</v>
      </c>
      <c r="B27" s="276" t="s">
        <v>240</v>
      </c>
      <c r="C27" s="278" t="s">
        <v>36</v>
      </c>
      <c r="D27" s="292"/>
      <c r="E27" s="272">
        <f t="shared" ref="E27" si="127">IF(G27="",0,IF(F27+G27&lt;1000,1000,F27+G27))</f>
        <v>1296.96</v>
      </c>
      <c r="F27" s="272">
        <f>IF(I27&gt;150,IF(H27&gt;=65,0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(15+50)%)*10),IF(I27&lt;-150,IF(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&lt;1,0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)</f>
        <v>-1.0400000000000098</v>
      </c>
      <c r="G27" s="288">
        <v>1298</v>
      </c>
      <c r="H27" s="284">
        <f>IF(COUNT(N27:AK27)=0,0,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/((COUNT(N27:AK27))*2)%)</f>
        <v>54.545454545454547</v>
      </c>
      <c r="I27" s="286">
        <f>SUM(G27-L27)</f>
        <v>50.181818181818244</v>
      </c>
      <c r="J27" s="290">
        <v>6</v>
      </c>
      <c r="K27" s="270">
        <f>SUM(N27:AK27)</f>
        <v>16</v>
      </c>
      <c r="L27" s="272">
        <f>(SUM($G$7:$G$30)-G27)/(COUNT($G$7:$G$30)-1)</f>
        <v>1247.8181818181818</v>
      </c>
      <c r="M27" s="272">
        <f>AY31</f>
        <v>84.5</v>
      </c>
      <c r="N27" s="264">
        <f t="shared" ref="N27" si="128">IF(N28+O28=0,"",IF(N28=4,3,IF(N28=3,1,0)))</f>
        <v>0</v>
      </c>
      <c r="O27" s="265"/>
      <c r="P27" s="264">
        <f t="shared" ref="P27" si="129">IF(P28+Q28=0,"",IF(P28=4,3,IF(P28=3,1,0)))</f>
        <v>0</v>
      </c>
      <c r="Q27" s="265"/>
      <c r="R27" s="264">
        <f t="shared" ref="R27" si="130">IF(R28+S28=0,"",IF(R28=4,3,IF(R28=3,1,0)))</f>
        <v>3</v>
      </c>
      <c r="S27" s="265"/>
      <c r="T27" s="264">
        <f t="shared" ref="T27" si="131">IF(T28+U28=0,"",IF(T28=4,3,IF(T28=3,1,0)))</f>
        <v>1</v>
      </c>
      <c r="U27" s="265"/>
      <c r="V27" s="264">
        <f t="shared" ref="V27" si="132">IF(V28+W28=0,"",IF(V28=4,3,IF(V28=3,1,0)))</f>
        <v>0</v>
      </c>
      <c r="W27" s="265"/>
      <c r="X27" s="264">
        <f t="shared" ref="X27" si="133">IF(X28+Y28=0,"",IF(X28=4,3,IF(X28=3,1,0)))</f>
        <v>1</v>
      </c>
      <c r="Y27" s="265"/>
      <c r="Z27" s="264">
        <f t="shared" ref="Z27" si="134">IF(Z28+AA28=0,"",IF(Z28=4,3,IF(Z28=3,1,0)))</f>
        <v>1</v>
      </c>
      <c r="AA27" s="265"/>
      <c r="AB27" s="264">
        <f t="shared" ref="AB27" si="135">IF(AB28+AC28=0,"",IF(AB28=4,3,IF(AB28=3,1,0)))</f>
        <v>3</v>
      </c>
      <c r="AC27" s="265"/>
      <c r="AD27" s="264">
        <f t="shared" ref="AD27" si="136">IF(AD28+AE28=0,"",IF(AD28=4,3,IF(AD28=3,1,0)))</f>
        <v>1</v>
      </c>
      <c r="AE27" s="265"/>
      <c r="AF27" s="264">
        <f t="shared" ref="AF27" si="137">IF(AF28+AG28=0,"",IF(AF28=4,3,IF(AF28=3,1,0)))</f>
        <v>3</v>
      </c>
      <c r="AG27" s="265"/>
      <c r="AH27" s="66"/>
      <c r="AI27" s="67"/>
      <c r="AJ27" s="264">
        <f>IF(AJ28+AK28=0,"",IF(AJ28=4,3,IF(AJ28=3,1,0)))</f>
        <v>3</v>
      </c>
      <c r="AK27" s="265"/>
      <c r="AL27" s="266">
        <f>SUM(AL28/AM28)</f>
        <v>0.967741935483871</v>
      </c>
      <c r="AM27" s="267"/>
      <c r="AN27" s="65"/>
      <c r="AO27" s="259">
        <f>IF(N27=1,$K27/2)+IF(N27=0,$K27)</f>
        <v>16</v>
      </c>
      <c r="AP27" s="259">
        <f>IF(P27=1,$K27/2)+IF(P27=0,$K27)</f>
        <v>16</v>
      </c>
      <c r="AQ27" s="259">
        <f>IF(R27=1,$K27/2)+IF(R27=0,$K27)</f>
        <v>0</v>
      </c>
      <c r="AR27" s="259">
        <f>IF(T27=1,$K27/2)+IF(T27=0,$K27)</f>
        <v>8</v>
      </c>
      <c r="AS27" s="259">
        <f>IF(V27=1,$K27/2)+IF(V27=0,$K27)</f>
        <v>16</v>
      </c>
      <c r="AT27" s="259">
        <f>IF(X27=1,$K27/2)+IF(X27=0,$K27)</f>
        <v>8</v>
      </c>
      <c r="AU27" s="259">
        <f>IF(Z27=1,$K27/2)+IF(Z27=0,$K27)</f>
        <v>8</v>
      </c>
      <c r="AV27" s="259">
        <f>IF(AB27=1,$K27/2)+IF(AB27=0,$K27)</f>
        <v>0</v>
      </c>
      <c r="AW27" s="259">
        <f>IF(AD27=1,$K27/2)+IF(AD27=0,$K27)</f>
        <v>8</v>
      </c>
      <c r="AX27" s="259">
        <f>IF(AF27=1,$K27/2)+IF(AF27=0,$K27)</f>
        <v>0</v>
      </c>
      <c r="AY27" s="66"/>
      <c r="AZ27" s="259">
        <f>IF(AJ27=1,$K27/2)+IF(AJ27=0,$K27)</f>
        <v>0</v>
      </c>
    </row>
    <row r="28" spans="1:52" ht="15.75" x14ac:dyDescent="0.25">
      <c r="A28" s="275"/>
      <c r="B28" s="277"/>
      <c r="C28" s="279"/>
      <c r="D28" s="293"/>
      <c r="E28" s="273"/>
      <c r="F28" s="273"/>
      <c r="G28" s="289"/>
      <c r="H28" s="285"/>
      <c r="I28" s="287"/>
      <c r="J28" s="291"/>
      <c r="K28" s="271"/>
      <c r="L28" s="273"/>
      <c r="M28" s="273"/>
      <c r="N28" s="68">
        <v>0</v>
      </c>
      <c r="O28" s="69">
        <v>4</v>
      </c>
      <c r="P28" s="68">
        <v>0</v>
      </c>
      <c r="Q28" s="69">
        <v>4</v>
      </c>
      <c r="R28" s="68">
        <v>4</v>
      </c>
      <c r="S28" s="69">
        <v>1</v>
      </c>
      <c r="T28" s="68">
        <v>3</v>
      </c>
      <c r="U28" s="69">
        <v>3</v>
      </c>
      <c r="V28" s="68">
        <v>2</v>
      </c>
      <c r="W28" s="69">
        <v>4</v>
      </c>
      <c r="X28" s="68">
        <v>3</v>
      </c>
      <c r="Y28" s="69">
        <v>3</v>
      </c>
      <c r="Z28" s="68">
        <v>3</v>
      </c>
      <c r="AA28" s="69">
        <v>3</v>
      </c>
      <c r="AB28" s="68">
        <v>4</v>
      </c>
      <c r="AC28" s="69">
        <v>2</v>
      </c>
      <c r="AD28" s="68">
        <v>3</v>
      </c>
      <c r="AE28" s="69">
        <v>3</v>
      </c>
      <c r="AF28" s="68">
        <v>4</v>
      </c>
      <c r="AG28" s="69">
        <v>2</v>
      </c>
      <c r="AH28" s="74"/>
      <c r="AI28" s="75"/>
      <c r="AJ28" s="76">
        <v>4</v>
      </c>
      <c r="AK28" s="69">
        <v>2</v>
      </c>
      <c r="AL28" s="121">
        <f>SUM($AJ28,$AH28,$AF28,$AD28,$AB28,$Z28,$X28,$V28,$T28,$R28,$P28,$N28,)</f>
        <v>30</v>
      </c>
      <c r="AM28" s="122">
        <f>SUM($AK28,$AI28,$AG28,$AE28,$AC28,$AA28,$Y28,$W28,$U28,$S28,$Q28,$O28,)</f>
        <v>31</v>
      </c>
      <c r="AN28" s="65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74"/>
      <c r="AZ28" s="260"/>
    </row>
    <row r="29" spans="1:52" ht="15.75" x14ac:dyDescent="0.25">
      <c r="A29" s="274">
        <v>12</v>
      </c>
      <c r="B29" s="276" t="s">
        <v>241</v>
      </c>
      <c r="C29" s="278" t="s">
        <v>51</v>
      </c>
      <c r="D29" s="280"/>
      <c r="E29" s="272">
        <f>IF(G29="",0,IF(F29+G29&lt;1000,1000,F29+G29))</f>
        <v>1396</v>
      </c>
      <c r="F29" s="272">
        <f>IF(I29&gt;150,IF(H29&gt;=65,0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(15+50)%)*10),IF(I29&lt;-150,IF(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&lt;1,0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)</f>
        <v>0</v>
      </c>
      <c r="G29" s="282">
        <v>1396</v>
      </c>
      <c r="H29" s="284">
        <f>IF(COUNT(N29:AK29)=0,0,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/((COUNT(N29:AK29))*2)%)</f>
        <v>68.181818181818187</v>
      </c>
      <c r="I29" s="286">
        <f>SUM(G29-L29)</f>
        <v>157.09090909090901</v>
      </c>
      <c r="J29" s="268">
        <v>2</v>
      </c>
      <c r="K29" s="270">
        <f>SUM(N29:AK29)</f>
        <v>20</v>
      </c>
      <c r="L29" s="272">
        <f>(SUM($G$7:$G$30)-G29)/(COUNT($G$7:$G$30)-1)</f>
        <v>1238.909090909091</v>
      </c>
      <c r="M29" s="272">
        <f>AZ31</f>
        <v>104.5</v>
      </c>
      <c r="N29" s="264">
        <f t="shared" ref="N29" si="138">IF(N30+O30=0,"",IF(N30=4,3,IF(N30=3,1,0)))</f>
        <v>3</v>
      </c>
      <c r="O29" s="265"/>
      <c r="P29" s="264">
        <f t="shared" ref="P29" si="139">IF(P30+Q30=0,"",IF(P30=4,3,IF(P30=3,1,0)))</f>
        <v>1</v>
      </c>
      <c r="Q29" s="265"/>
      <c r="R29" s="264">
        <f t="shared" ref="R29" si="140">IF(R30+S30=0,"",IF(R30=4,3,IF(R30=3,1,0)))</f>
        <v>1</v>
      </c>
      <c r="S29" s="265"/>
      <c r="T29" s="264">
        <f t="shared" ref="T29" si="141">IF(T30+U30=0,"",IF(T30=4,3,IF(T30=3,1,0)))</f>
        <v>3</v>
      </c>
      <c r="U29" s="265"/>
      <c r="V29" s="264">
        <f t="shared" ref="V29" si="142">IF(V30+W30=0,"",IF(V30=4,3,IF(V30=3,1,0)))</f>
        <v>3</v>
      </c>
      <c r="W29" s="265"/>
      <c r="X29" s="264">
        <f t="shared" ref="X29" si="143">IF(X30+Y30=0,"",IF(X30=4,3,IF(X30=3,1,0)))</f>
        <v>1</v>
      </c>
      <c r="Y29" s="265"/>
      <c r="Z29" s="264">
        <f t="shared" ref="Z29" si="144">IF(Z30+AA30=0,"",IF(Z30=4,3,IF(Z30=3,1,0)))</f>
        <v>1</v>
      </c>
      <c r="AA29" s="265"/>
      <c r="AB29" s="264">
        <f t="shared" ref="AB29" si="145">IF(AB30+AC30=0,"",IF(AB30=4,3,IF(AB30=3,1,0)))</f>
        <v>3</v>
      </c>
      <c r="AC29" s="265"/>
      <c r="AD29" s="264">
        <f t="shared" ref="AD29" si="146">IF(AD30+AE30=0,"",IF(AD30=4,3,IF(AD30=3,1,0)))</f>
        <v>3</v>
      </c>
      <c r="AE29" s="265"/>
      <c r="AF29" s="264">
        <f t="shared" ref="AF29" si="147">IF(AF30+AG30=0,"",IF(AF30=4,3,IF(AF30=3,1,0)))</f>
        <v>1</v>
      </c>
      <c r="AG29" s="265"/>
      <c r="AH29" s="264">
        <f t="shared" ref="AH29" si="148">IF(AH30+AI30=0,"",IF(AH30=4,3,IF(AH30=3,1,0)))</f>
        <v>0</v>
      </c>
      <c r="AI29" s="265"/>
      <c r="AJ29" s="66"/>
      <c r="AK29" s="67"/>
      <c r="AL29" s="266">
        <f>SUM(AL30/AM30)</f>
        <v>1.3703703703703705</v>
      </c>
      <c r="AM29" s="267"/>
      <c r="AN29" s="65"/>
      <c r="AO29" s="259">
        <f>IF(N29=1,$K29/2)+IF(N29=0,$K29)</f>
        <v>0</v>
      </c>
      <c r="AP29" s="259">
        <f>IF(P29=1,$K29/2)+IF(P29=0,$K29)</f>
        <v>10</v>
      </c>
      <c r="AQ29" s="259">
        <f>IF(R29=1,$K29/2)+IF(R29=0,$K29)</f>
        <v>10</v>
      </c>
      <c r="AR29" s="259">
        <f>IF(T29=1,$K29/2)+IF(T29=0,$K29)</f>
        <v>0</v>
      </c>
      <c r="AS29" s="259">
        <f>IF(V29=1,$K29/2)+IF(V29=0,$K29)</f>
        <v>0</v>
      </c>
      <c r="AT29" s="259">
        <f>IF(X29=1,$K29/2)+IF(X29=0,$K29)</f>
        <v>10</v>
      </c>
      <c r="AU29" s="259">
        <f>IF(Z29=1,$K29/2)+IF(Z29=0,$K29)</f>
        <v>10</v>
      </c>
      <c r="AV29" s="259">
        <f>IF(AB29=1,$K29/2)+IF(AB29=0,$K29)</f>
        <v>0</v>
      </c>
      <c r="AW29" s="259">
        <f>IF(AD29=1,$K29/2)+IF(AD29=0,$K29)</f>
        <v>0</v>
      </c>
      <c r="AX29" s="259">
        <f>IF(AF29=1,$K29/2)+IF(AF29=0,$K29)</f>
        <v>10</v>
      </c>
      <c r="AY29" s="259">
        <f>IF(AH29=1,$K29/2)+IF(AH29=0,$K29)</f>
        <v>20</v>
      </c>
      <c r="AZ29" s="78"/>
    </row>
    <row r="30" spans="1:52" ht="15.75" x14ac:dyDescent="0.25">
      <c r="A30" s="275"/>
      <c r="B30" s="277"/>
      <c r="C30" s="279"/>
      <c r="D30" s="281"/>
      <c r="E30" s="273"/>
      <c r="F30" s="273"/>
      <c r="G30" s="283"/>
      <c r="H30" s="285"/>
      <c r="I30" s="287"/>
      <c r="J30" s="269"/>
      <c r="K30" s="271"/>
      <c r="L30" s="273"/>
      <c r="M30" s="273"/>
      <c r="N30" s="68">
        <v>4</v>
      </c>
      <c r="O30" s="69">
        <v>1</v>
      </c>
      <c r="P30" s="68">
        <v>3</v>
      </c>
      <c r="Q30" s="69">
        <v>3</v>
      </c>
      <c r="R30" s="68">
        <v>3</v>
      </c>
      <c r="S30" s="69">
        <v>3</v>
      </c>
      <c r="T30" s="68">
        <v>4</v>
      </c>
      <c r="U30" s="69">
        <v>2</v>
      </c>
      <c r="V30" s="68">
        <v>4</v>
      </c>
      <c r="W30" s="69">
        <v>2</v>
      </c>
      <c r="X30" s="68">
        <v>3</v>
      </c>
      <c r="Y30" s="69">
        <v>3</v>
      </c>
      <c r="Z30" s="68">
        <v>3</v>
      </c>
      <c r="AA30" s="69">
        <v>3</v>
      </c>
      <c r="AB30" s="68">
        <v>4</v>
      </c>
      <c r="AC30" s="69">
        <v>1</v>
      </c>
      <c r="AD30" s="68">
        <v>4</v>
      </c>
      <c r="AE30" s="69">
        <v>2</v>
      </c>
      <c r="AF30" s="70">
        <v>3</v>
      </c>
      <c r="AG30" s="71">
        <v>3</v>
      </c>
      <c r="AH30" s="68">
        <v>2</v>
      </c>
      <c r="AI30" s="69">
        <v>4</v>
      </c>
      <c r="AJ30" s="74"/>
      <c r="AK30" s="75"/>
      <c r="AL30" s="123">
        <f>SUM($AJ30,$AH30,$AF30,$AD30,$AB30,$Z30,$X30,$V30,$T30,$R30,$P30,$N30,)</f>
        <v>37</v>
      </c>
      <c r="AM30" s="122">
        <f>SUM($AK30,$AI30,$AG30,$AE30,$AC30,$AA30,$Y30,$W30,$U30,$S30,$Q30,$O30,)</f>
        <v>27</v>
      </c>
      <c r="AN30" s="65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80"/>
    </row>
    <row r="31" spans="1:52" x14ac:dyDescent="0.25">
      <c r="E31" s="81"/>
      <c r="F31" s="81"/>
      <c r="G31" s="82">
        <f>SUM(G7:G30)</f>
        <v>15024</v>
      </c>
      <c r="H31" s="81"/>
      <c r="I31" s="81"/>
      <c r="J31" s="81"/>
      <c r="K31" s="81"/>
      <c r="L31" s="81"/>
      <c r="M31" s="83"/>
      <c r="N31" s="261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/>
      <c r="AM31"/>
      <c r="AN31"/>
      <c r="AO31" s="84">
        <f t="shared" ref="AO31:AZ31" si="149">SUM(AO7:AO30)</f>
        <v>62.5</v>
      </c>
      <c r="AP31" s="85">
        <f t="shared" si="149"/>
        <v>92</v>
      </c>
      <c r="AQ31" s="85">
        <f t="shared" si="149"/>
        <v>73</v>
      </c>
      <c r="AR31" s="85">
        <f t="shared" si="149"/>
        <v>64.5</v>
      </c>
      <c r="AS31" s="85">
        <f t="shared" si="149"/>
        <v>93</v>
      </c>
      <c r="AT31" s="85">
        <f t="shared" si="149"/>
        <v>86</v>
      </c>
      <c r="AU31" s="85">
        <f t="shared" si="149"/>
        <v>104.5</v>
      </c>
      <c r="AV31" s="85">
        <f t="shared" si="149"/>
        <v>21</v>
      </c>
      <c r="AW31" s="85">
        <f t="shared" si="149"/>
        <v>68</v>
      </c>
      <c r="AX31" s="85">
        <f t="shared" si="149"/>
        <v>60.5</v>
      </c>
      <c r="AY31" s="86">
        <f t="shared" si="149"/>
        <v>84.5</v>
      </c>
      <c r="AZ31" s="86">
        <f t="shared" si="149"/>
        <v>104.5</v>
      </c>
    </row>
    <row r="33" spans="1:37" ht="15.75" x14ac:dyDescent="0.25">
      <c r="A33" s="87"/>
      <c r="B33" s="263" t="s">
        <v>242</v>
      </c>
      <c r="C33" s="263"/>
      <c r="D33" s="263"/>
      <c r="E33" s="263"/>
      <c r="F33" s="263"/>
      <c r="G33" s="263"/>
      <c r="H33" s="263"/>
      <c r="I33" s="88"/>
      <c r="J33" s="88"/>
      <c r="K33" s="88"/>
      <c r="L33" s="88"/>
      <c r="M33" s="263" t="s">
        <v>243</v>
      </c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87"/>
      <c r="AD33" s="87"/>
      <c r="AE33" s="87"/>
      <c r="AF33" s="87"/>
      <c r="AG33" s="87"/>
      <c r="AH33" s="87"/>
      <c r="AI33" s="87"/>
      <c r="AJ33" s="87"/>
      <c r="AK33" s="87"/>
    </row>
    <row r="36" spans="1:37" x14ac:dyDescent="0.25">
      <c r="AC36" s="43" t="s">
        <v>27</v>
      </c>
    </row>
  </sheetData>
  <protectedRanges>
    <protectedRange sqref="N7" name="Diapazons4_31"/>
    <protectedRange sqref="AJ16:AK16 AH18:AI18 AF20:AG20 AD22:AE22 AB24:AC24 Z26:AA26 X28:Y28 V30:W30" name="Diapazons4_1"/>
    <protectedRange sqref="AJ18:AK18 AH20:AI20 AF22:AG22 AB26:AC26 Z28:AA28 X30:Y30 P8:Q8 N10:O10" name="Diapazons4_32"/>
    <protectedRange sqref="R8:S8 N12:O12 AJ20:AK20 AH22:AI22 AF24:AG24 AD26:AE26 AB28:AC28 Z30:AA30" name="Diapazons4_33"/>
    <protectedRange sqref="AJ22:AK22 AH24:AI24 AD28:AE28 AB30:AC30 T8:U8 R10:S10 P12:Q12 N14:O14" name="Diapazons4_35"/>
    <protectedRange sqref="V8:W8 T10:U10 P14:Q14 N16:O16 AJ24:AK24 AH26:AI26 AF28:AG28 AD30:AE30" name="Diapazons4_36"/>
    <protectedRange sqref="X8:Y8 V10:W10 T12:U12 R14:S14 P16:Q16 N18:O18 AJ26:AK26 AF30:AG30" name="Diapazons4_37"/>
    <protectedRange sqref="AH30:AI30 R16:U16 P18:W18 AJ28:AK28 N20:Y20 N22:AA22 Z8:AK8 X10:AK10 V12:AK12 V14:AK14 X16:AI16 Z18:AG18 AB20:AE20 N24:AA24 N26:Y26 N28:W28 N30:U30" name="Diapazons4_38"/>
    <protectedRange sqref="AL8:AM8 AL10:AM10 AL12:AM12 AL14:AM14 AL16:AM16 AL18:AM18 AL20:AM20 AL22:AM22 AL24:AM24 AL26:AM26 AL28:AM28 AL30:AM30" name="Diapazons1"/>
  </protectedRanges>
  <mergeCells count="454">
    <mergeCell ref="A1:AL1"/>
    <mergeCell ref="H2:S2"/>
    <mergeCell ref="P3:AL3"/>
    <mergeCell ref="V4:AL4"/>
    <mergeCell ref="S5:T5"/>
    <mergeCell ref="N6:O6"/>
    <mergeCell ref="P6:Q6"/>
    <mergeCell ref="R6:S6"/>
    <mergeCell ref="T6:U6"/>
    <mergeCell ref="V6:W6"/>
    <mergeCell ref="AJ6:AK6"/>
    <mergeCell ref="AL6:AM6"/>
    <mergeCell ref="Z6:AA6"/>
    <mergeCell ref="AB6:AC6"/>
    <mergeCell ref="AD6:AE6"/>
    <mergeCell ref="AF6:AG6"/>
    <mergeCell ref="AH6:AI6"/>
    <mergeCell ref="A7:A8"/>
    <mergeCell ref="B7:B8"/>
    <mergeCell ref="C7:C8"/>
    <mergeCell ref="D7:D8"/>
    <mergeCell ref="E7:E8"/>
    <mergeCell ref="F7:F8"/>
    <mergeCell ref="G7:G8"/>
    <mergeCell ref="H7:H8"/>
    <mergeCell ref="X6:Y6"/>
    <mergeCell ref="AY7:AY8"/>
    <mergeCell ref="AZ7:AZ8"/>
    <mergeCell ref="A9:A10"/>
    <mergeCell ref="B9:B10"/>
    <mergeCell ref="C9:C10"/>
    <mergeCell ref="D9:D10"/>
    <mergeCell ref="E9:E10"/>
    <mergeCell ref="AP7:AP8"/>
    <mergeCell ref="AQ7:AQ8"/>
    <mergeCell ref="AR7:AR8"/>
    <mergeCell ref="AS7:AS8"/>
    <mergeCell ref="AT7:AT8"/>
    <mergeCell ref="AU7:AU8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H9:H10"/>
    <mergeCell ref="I9:I10"/>
    <mergeCell ref="J9:J10"/>
    <mergeCell ref="K9:K10"/>
    <mergeCell ref="AV7:AV8"/>
    <mergeCell ref="AW7:AW8"/>
    <mergeCell ref="AX7:AX8"/>
    <mergeCell ref="Z7:AA7"/>
    <mergeCell ref="I7:I8"/>
    <mergeCell ref="J7:J8"/>
    <mergeCell ref="K7:K8"/>
    <mergeCell ref="L7:L8"/>
    <mergeCell ref="M7:M8"/>
    <mergeCell ref="N7:O7"/>
    <mergeCell ref="AB9:AC9"/>
    <mergeCell ref="AD9:AE9"/>
    <mergeCell ref="AF9:AG9"/>
    <mergeCell ref="AH9:AI9"/>
    <mergeCell ref="L9:L10"/>
    <mergeCell ref="M9:M10"/>
    <mergeCell ref="N9:O9"/>
    <mergeCell ref="R9:S9"/>
    <mergeCell ref="AZ9:AZ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T9:AT10"/>
    <mergeCell ref="AU9:AU10"/>
    <mergeCell ref="AV9:AV10"/>
    <mergeCell ref="AW9:AW10"/>
    <mergeCell ref="AX9:AX10"/>
    <mergeCell ref="AY9:AY10"/>
    <mergeCell ref="AJ9:AK9"/>
    <mergeCell ref="AL9:AM9"/>
    <mergeCell ref="AO9:AO10"/>
    <mergeCell ref="AQ9:AQ10"/>
    <mergeCell ref="AR9:AR10"/>
    <mergeCell ref="AS9:AS10"/>
    <mergeCell ref="F9:F10"/>
    <mergeCell ref="G9:G10"/>
    <mergeCell ref="X9:Y9"/>
    <mergeCell ref="Z9:AA9"/>
    <mergeCell ref="X11:Y11"/>
    <mergeCell ref="Z11:AA11"/>
    <mergeCell ref="AB11:AC11"/>
    <mergeCell ref="AD11:AE11"/>
    <mergeCell ref="J11:J12"/>
    <mergeCell ref="K11:K12"/>
    <mergeCell ref="L11:L12"/>
    <mergeCell ref="M11:M12"/>
    <mergeCell ref="N11:O11"/>
    <mergeCell ref="P11:Q11"/>
    <mergeCell ref="T9:U9"/>
    <mergeCell ref="V9:W9"/>
    <mergeCell ref="AX11:AX12"/>
    <mergeCell ref="AY11:AY12"/>
    <mergeCell ref="AZ11:AZ12"/>
    <mergeCell ref="A13:A14"/>
    <mergeCell ref="B13:B14"/>
    <mergeCell ref="C13:C14"/>
    <mergeCell ref="D13:D14"/>
    <mergeCell ref="E13:E14"/>
    <mergeCell ref="F13:F14"/>
    <mergeCell ref="G13:G14"/>
    <mergeCell ref="AR11:AR12"/>
    <mergeCell ref="AS11:AS12"/>
    <mergeCell ref="AT11:AT12"/>
    <mergeCell ref="AU11:AU12"/>
    <mergeCell ref="AV11:AV12"/>
    <mergeCell ref="AW11:AW12"/>
    <mergeCell ref="AF11:AG11"/>
    <mergeCell ref="AH11:AI11"/>
    <mergeCell ref="AJ11:AK11"/>
    <mergeCell ref="AL11:AM11"/>
    <mergeCell ref="AO11:AO12"/>
    <mergeCell ref="AP11:AP12"/>
    <mergeCell ref="T11:U11"/>
    <mergeCell ref="V11:W11"/>
    <mergeCell ref="AY13:AY14"/>
    <mergeCell ref="AZ13:AZ14"/>
    <mergeCell ref="A15:A16"/>
    <mergeCell ref="B15:B16"/>
    <mergeCell ref="C15:C16"/>
    <mergeCell ref="D15:D16"/>
    <mergeCell ref="E15:E16"/>
    <mergeCell ref="AO13:AO14"/>
    <mergeCell ref="AP13:AP14"/>
    <mergeCell ref="AQ13:AQ14"/>
    <mergeCell ref="AS13:AS14"/>
    <mergeCell ref="AT13:AT14"/>
    <mergeCell ref="AU13:AU14"/>
    <mergeCell ref="AB13:AC13"/>
    <mergeCell ref="AD13:AE13"/>
    <mergeCell ref="AF13:AG13"/>
    <mergeCell ref="AH13:AI13"/>
    <mergeCell ref="AJ13:AK13"/>
    <mergeCell ref="AL13:AM13"/>
    <mergeCell ref="N13:O13"/>
    <mergeCell ref="P13:Q13"/>
    <mergeCell ref="R13:S13"/>
    <mergeCell ref="V13:W13"/>
    <mergeCell ref="X13:Y13"/>
    <mergeCell ref="H15:H16"/>
    <mergeCell ref="I15:I16"/>
    <mergeCell ref="J15:J16"/>
    <mergeCell ref="K15:K16"/>
    <mergeCell ref="AV13:AV14"/>
    <mergeCell ref="AW13:AW14"/>
    <mergeCell ref="AX13:AX14"/>
    <mergeCell ref="Z13:AA13"/>
    <mergeCell ref="H13:H14"/>
    <mergeCell ref="I13:I14"/>
    <mergeCell ref="J13:J14"/>
    <mergeCell ref="K13:K14"/>
    <mergeCell ref="L13:L14"/>
    <mergeCell ref="M13:M14"/>
    <mergeCell ref="AB15:AC15"/>
    <mergeCell ref="AD15:AE15"/>
    <mergeCell ref="AF15:AG15"/>
    <mergeCell ref="AH15:AI15"/>
    <mergeCell ref="L15:L16"/>
    <mergeCell ref="M15:M16"/>
    <mergeCell ref="N15:O15"/>
    <mergeCell ref="P15:Q15"/>
    <mergeCell ref="AZ15:AZ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T15:AT16"/>
    <mergeCell ref="AU15:AU16"/>
    <mergeCell ref="AV15:AV16"/>
    <mergeCell ref="AW15:AW16"/>
    <mergeCell ref="AX15:AX16"/>
    <mergeCell ref="AY15:AY16"/>
    <mergeCell ref="AJ15:AK15"/>
    <mergeCell ref="AL15:AM15"/>
    <mergeCell ref="AO15:AO16"/>
    <mergeCell ref="AP15:AP16"/>
    <mergeCell ref="AQ15:AQ16"/>
    <mergeCell ref="AR15:AR16"/>
    <mergeCell ref="F15:F16"/>
    <mergeCell ref="G15:G16"/>
    <mergeCell ref="X15:Y15"/>
    <mergeCell ref="Z15:AA15"/>
    <mergeCell ref="V17:W17"/>
    <mergeCell ref="Z17:AA17"/>
    <mergeCell ref="AB17:AC17"/>
    <mergeCell ref="AD17:AE17"/>
    <mergeCell ref="J17:J18"/>
    <mergeCell ref="K17:K18"/>
    <mergeCell ref="L17:L18"/>
    <mergeCell ref="M17:M18"/>
    <mergeCell ref="N17:O17"/>
    <mergeCell ref="P17:Q17"/>
    <mergeCell ref="R15:S15"/>
    <mergeCell ref="T15:U15"/>
    <mergeCell ref="AX17:AX18"/>
    <mergeCell ref="AY17:AY18"/>
    <mergeCell ref="AZ17:AZ18"/>
    <mergeCell ref="A19:A20"/>
    <mergeCell ref="B19:B20"/>
    <mergeCell ref="C19:C20"/>
    <mergeCell ref="D19:D20"/>
    <mergeCell ref="E19:E20"/>
    <mergeCell ref="F19:F20"/>
    <mergeCell ref="G19:G20"/>
    <mergeCell ref="AQ17:AQ18"/>
    <mergeCell ref="AR17:AR18"/>
    <mergeCell ref="AS17:AS18"/>
    <mergeCell ref="AU17:AU18"/>
    <mergeCell ref="AV17:AV18"/>
    <mergeCell ref="AW17:AW18"/>
    <mergeCell ref="AF17:AG17"/>
    <mergeCell ref="AH17:AI17"/>
    <mergeCell ref="AJ17:AK17"/>
    <mergeCell ref="AL17:AM17"/>
    <mergeCell ref="AO17:AO18"/>
    <mergeCell ref="AP17:AP18"/>
    <mergeCell ref="R17:S17"/>
    <mergeCell ref="T17:U17"/>
    <mergeCell ref="AY19:AY20"/>
    <mergeCell ref="AZ19:AZ20"/>
    <mergeCell ref="A21:A22"/>
    <mergeCell ref="B21:B22"/>
    <mergeCell ref="C21:C22"/>
    <mergeCell ref="D21:D22"/>
    <mergeCell ref="E21:E22"/>
    <mergeCell ref="AO19:AO20"/>
    <mergeCell ref="AP19:AP20"/>
    <mergeCell ref="AQ19:AQ20"/>
    <mergeCell ref="AR19:AR20"/>
    <mergeCell ref="AS19:AS20"/>
    <mergeCell ref="AT19:AT20"/>
    <mergeCell ref="AB19:AC19"/>
    <mergeCell ref="AD19:AE19"/>
    <mergeCell ref="AF19:AG19"/>
    <mergeCell ref="AH19:AI19"/>
    <mergeCell ref="AJ19:AK19"/>
    <mergeCell ref="AL19:AM19"/>
    <mergeCell ref="N19:O19"/>
    <mergeCell ref="P19:Q19"/>
    <mergeCell ref="R19:S19"/>
    <mergeCell ref="T19:U19"/>
    <mergeCell ref="V19:W19"/>
    <mergeCell ref="H21:H22"/>
    <mergeCell ref="I21:I22"/>
    <mergeCell ref="J21:J22"/>
    <mergeCell ref="K21:K22"/>
    <mergeCell ref="AV19:AV20"/>
    <mergeCell ref="AW19:AW20"/>
    <mergeCell ref="AX19:AX20"/>
    <mergeCell ref="X19:Y19"/>
    <mergeCell ref="H19:H20"/>
    <mergeCell ref="I19:I20"/>
    <mergeCell ref="J19:J20"/>
    <mergeCell ref="K19:K20"/>
    <mergeCell ref="L19:L20"/>
    <mergeCell ref="M19:M20"/>
    <mergeCell ref="Z21:AA21"/>
    <mergeCell ref="AD21:AE21"/>
    <mergeCell ref="AF21:AG21"/>
    <mergeCell ref="AH21:AI21"/>
    <mergeCell ref="L21:L22"/>
    <mergeCell ref="M21:M22"/>
    <mergeCell ref="N21:O21"/>
    <mergeCell ref="P21:Q21"/>
    <mergeCell ref="AZ21:AZ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S21:AS22"/>
    <mergeCell ref="AT21:AT22"/>
    <mergeCell ref="AU21:AU22"/>
    <mergeCell ref="AW21:AW22"/>
    <mergeCell ref="AX21:AX22"/>
    <mergeCell ref="AY21:AY22"/>
    <mergeCell ref="AJ21:AK21"/>
    <mergeCell ref="AL21:AM21"/>
    <mergeCell ref="AO21:AO22"/>
    <mergeCell ref="AP21:AP22"/>
    <mergeCell ref="AQ21:AQ22"/>
    <mergeCell ref="AR21:AR22"/>
    <mergeCell ref="F21:F22"/>
    <mergeCell ref="G21:G22"/>
    <mergeCell ref="V21:W21"/>
    <mergeCell ref="X21:Y21"/>
    <mergeCell ref="V23:W23"/>
    <mergeCell ref="X23:Y23"/>
    <mergeCell ref="Z23:AA23"/>
    <mergeCell ref="AB23:AC23"/>
    <mergeCell ref="J23:J24"/>
    <mergeCell ref="K23:K24"/>
    <mergeCell ref="L23:L24"/>
    <mergeCell ref="M23:M24"/>
    <mergeCell ref="N23:O23"/>
    <mergeCell ref="P23:Q23"/>
    <mergeCell ref="R21:S21"/>
    <mergeCell ref="T21:U21"/>
    <mergeCell ref="AX23:AX24"/>
    <mergeCell ref="AY23:AY24"/>
    <mergeCell ref="AZ23:AZ24"/>
    <mergeCell ref="A25:A26"/>
    <mergeCell ref="B25:B26"/>
    <mergeCell ref="C25:C26"/>
    <mergeCell ref="D25:D26"/>
    <mergeCell ref="E25:E26"/>
    <mergeCell ref="F25:F26"/>
    <mergeCell ref="G25:G26"/>
    <mergeCell ref="AQ23:AQ24"/>
    <mergeCell ref="AR23:AR24"/>
    <mergeCell ref="AS23:AS24"/>
    <mergeCell ref="AT23:AT24"/>
    <mergeCell ref="AU23:AU24"/>
    <mergeCell ref="AV23:AV24"/>
    <mergeCell ref="AF23:AG23"/>
    <mergeCell ref="AH23:AI23"/>
    <mergeCell ref="AJ23:AK23"/>
    <mergeCell ref="AL23:AM23"/>
    <mergeCell ref="AO23:AO24"/>
    <mergeCell ref="AP23:AP24"/>
    <mergeCell ref="R23:S23"/>
    <mergeCell ref="T23:U23"/>
    <mergeCell ref="R25:S25"/>
    <mergeCell ref="T25:U25"/>
    <mergeCell ref="V25:W25"/>
    <mergeCell ref="X25:Y25"/>
    <mergeCell ref="H25:H26"/>
    <mergeCell ref="I25:I26"/>
    <mergeCell ref="J25:J26"/>
    <mergeCell ref="K25:K26"/>
    <mergeCell ref="L25:L26"/>
    <mergeCell ref="M25:M26"/>
    <mergeCell ref="AU25:AU26"/>
    <mergeCell ref="AV25:AV26"/>
    <mergeCell ref="AW25:AW26"/>
    <mergeCell ref="AY25:AY26"/>
    <mergeCell ref="AZ25:AZ26"/>
    <mergeCell ref="A27:A28"/>
    <mergeCell ref="B27:B28"/>
    <mergeCell ref="C27:C28"/>
    <mergeCell ref="D27:D28"/>
    <mergeCell ref="E27:E28"/>
    <mergeCell ref="AO25:AO26"/>
    <mergeCell ref="AP25:AP26"/>
    <mergeCell ref="AQ25:AQ26"/>
    <mergeCell ref="AR25:AR26"/>
    <mergeCell ref="AS25:AS26"/>
    <mergeCell ref="AT25:AT26"/>
    <mergeCell ref="Z25:AA25"/>
    <mergeCell ref="AB25:AC25"/>
    <mergeCell ref="AD25:AE25"/>
    <mergeCell ref="AH25:AI25"/>
    <mergeCell ref="AJ25:AK25"/>
    <mergeCell ref="AL25:AM25"/>
    <mergeCell ref="N25:O25"/>
    <mergeCell ref="P25:Q25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AO27:AO28"/>
    <mergeCell ref="AP27:AP28"/>
    <mergeCell ref="AQ27:AQ28"/>
    <mergeCell ref="AR27:AR28"/>
    <mergeCell ref="V27:W27"/>
    <mergeCell ref="X27:Y27"/>
    <mergeCell ref="Z27:AA27"/>
    <mergeCell ref="AB27:AC27"/>
    <mergeCell ref="AD27:AE27"/>
    <mergeCell ref="AF27:AG27"/>
    <mergeCell ref="J29:J30"/>
    <mergeCell ref="K29:K30"/>
    <mergeCell ref="L29:L30"/>
    <mergeCell ref="M29:M30"/>
    <mergeCell ref="N29:O29"/>
    <mergeCell ref="P29:Q29"/>
    <mergeCell ref="AZ27:AZ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S27:AS28"/>
    <mergeCell ref="AT27:AT28"/>
    <mergeCell ref="AU27:AU28"/>
    <mergeCell ref="AV27:AV28"/>
    <mergeCell ref="AW27:AW28"/>
    <mergeCell ref="AX27:AX28"/>
    <mergeCell ref="AJ27:AK27"/>
    <mergeCell ref="AL27:AM27"/>
    <mergeCell ref="AW29:AW30"/>
    <mergeCell ref="AX29:AX30"/>
    <mergeCell ref="AY29:AY30"/>
    <mergeCell ref="N31:AK31"/>
    <mergeCell ref="B33:H33"/>
    <mergeCell ref="M33:AB33"/>
    <mergeCell ref="AQ29:AQ30"/>
    <mergeCell ref="AR29:AR30"/>
    <mergeCell ref="AS29:AS30"/>
    <mergeCell ref="AT29:AT30"/>
    <mergeCell ref="AU29:AU30"/>
    <mergeCell ref="AV29:AV30"/>
    <mergeCell ref="AD29:AE29"/>
    <mergeCell ref="AF29:AG29"/>
    <mergeCell ref="AH29:AI29"/>
    <mergeCell ref="AL29:AM29"/>
    <mergeCell ref="AO29:AO30"/>
    <mergeCell ref="AP29:AP30"/>
    <mergeCell ref="R29:S29"/>
    <mergeCell ref="T29:U29"/>
    <mergeCell ref="V29:W29"/>
    <mergeCell ref="X29:Y29"/>
    <mergeCell ref="Z29:AA29"/>
    <mergeCell ref="AB29:AC29"/>
  </mergeCells>
  <conditionalFormatting sqref="K7:K24 K29:K30">
    <cfRule type="cellIs" dxfId="2626" priority="556" stopIfTrue="1" operator="equal">
      <formula>#REF!</formula>
    </cfRule>
    <cfRule type="cellIs" dxfId="2625" priority="557" stopIfTrue="1" operator="equal">
      <formula>#REF!</formula>
    </cfRule>
  </conditionalFormatting>
  <conditionalFormatting sqref="K25:K26">
    <cfRule type="cellIs" dxfId="2624" priority="554" stopIfTrue="1" operator="equal">
      <formula>#REF!</formula>
    </cfRule>
    <cfRule type="cellIs" dxfId="2623" priority="555" stopIfTrue="1" operator="equal">
      <formula>#REF!</formula>
    </cfRule>
  </conditionalFormatting>
  <conditionalFormatting sqref="K27:K28">
    <cfRule type="cellIs" dxfId="2622" priority="552" stopIfTrue="1" operator="equal">
      <formula>#REF!</formula>
    </cfRule>
    <cfRule type="cellIs" dxfId="2621" priority="553" stopIfTrue="1" operator="equal">
      <formula>#REF!</formula>
    </cfRule>
  </conditionalFormatting>
  <conditionalFormatting sqref="AJ16">
    <cfRule type="cellIs" dxfId="2620" priority="548" stopIfTrue="1" operator="notEqual">
      <formula>W30</formula>
    </cfRule>
    <cfRule type="expression" dxfId="2619" priority="549" stopIfTrue="1">
      <formula>$N$7=9</formula>
    </cfRule>
  </conditionalFormatting>
  <conditionalFormatting sqref="AK16">
    <cfRule type="cellIs" dxfId="2618" priority="550" stopIfTrue="1" operator="notEqual">
      <formula>V30</formula>
    </cfRule>
    <cfRule type="expression" dxfId="2617" priority="551" stopIfTrue="1">
      <formula>$N$7=9</formula>
    </cfRule>
  </conditionalFormatting>
  <conditionalFormatting sqref="AH18">
    <cfRule type="cellIs" dxfId="2616" priority="544" stopIfTrue="1" operator="notEqual">
      <formula>Y28</formula>
    </cfRule>
    <cfRule type="expression" dxfId="2615" priority="545" stopIfTrue="1">
      <formula>$N$7=5</formula>
    </cfRule>
  </conditionalFormatting>
  <conditionalFormatting sqref="AI18">
    <cfRule type="cellIs" dxfId="2614" priority="546" stopIfTrue="1" operator="notEqual">
      <formula>X28</formula>
    </cfRule>
    <cfRule type="expression" dxfId="2613" priority="547" stopIfTrue="1">
      <formula>$N$7=5</formula>
    </cfRule>
  </conditionalFormatting>
  <conditionalFormatting sqref="AF20">
    <cfRule type="cellIs" dxfId="2612" priority="540" stopIfTrue="1" operator="notEqual">
      <formula>AA26</formula>
    </cfRule>
    <cfRule type="expression" dxfId="2611" priority="541" stopIfTrue="1">
      <formula>$N$7=5</formula>
    </cfRule>
  </conditionalFormatting>
  <conditionalFormatting sqref="AG20">
    <cfRule type="cellIs" dxfId="2610" priority="542" stopIfTrue="1" operator="notEqual">
      <formula>Z26</formula>
    </cfRule>
    <cfRule type="expression" dxfId="2609" priority="543" stopIfTrue="1">
      <formula>$N$7=5</formula>
    </cfRule>
  </conditionalFormatting>
  <conditionalFormatting sqref="AD22">
    <cfRule type="cellIs" dxfId="2608" priority="536" stopIfTrue="1" operator="notEqual">
      <formula>AC24</formula>
    </cfRule>
    <cfRule type="expression" dxfId="2607" priority="537" stopIfTrue="1">
      <formula>$N$7=5</formula>
    </cfRule>
  </conditionalFormatting>
  <conditionalFormatting sqref="AE22">
    <cfRule type="cellIs" dxfId="2606" priority="538" stopIfTrue="1" operator="notEqual">
      <formula>AB24</formula>
    </cfRule>
    <cfRule type="expression" dxfId="2605" priority="539" stopIfTrue="1">
      <formula>$N$7=5</formula>
    </cfRule>
  </conditionalFormatting>
  <conditionalFormatting sqref="AB24">
    <cfRule type="cellIs" dxfId="2604" priority="532" stopIfTrue="1" operator="notEqual">
      <formula>AE22</formula>
    </cfRule>
    <cfRule type="expression" dxfId="2603" priority="533" stopIfTrue="1">
      <formula>$N$7=5</formula>
    </cfRule>
  </conditionalFormatting>
  <conditionalFormatting sqref="AC24">
    <cfRule type="cellIs" dxfId="2602" priority="534" stopIfTrue="1" operator="notEqual">
      <formula>AD22</formula>
    </cfRule>
    <cfRule type="expression" dxfId="2601" priority="535" stopIfTrue="1">
      <formula>$N$7=5</formula>
    </cfRule>
  </conditionalFormatting>
  <conditionalFormatting sqref="Z26">
    <cfRule type="cellIs" dxfId="2600" priority="528" stopIfTrue="1" operator="notEqual">
      <formula>AG20</formula>
    </cfRule>
    <cfRule type="expression" dxfId="2599" priority="529" stopIfTrue="1">
      <formula>$N$7=5</formula>
    </cfRule>
  </conditionalFormatting>
  <conditionalFormatting sqref="AA26">
    <cfRule type="cellIs" dxfId="2598" priority="530" stopIfTrue="1" operator="notEqual">
      <formula>AF20</formula>
    </cfRule>
    <cfRule type="expression" dxfId="2597" priority="531" stopIfTrue="1">
      <formula>$N$7=5</formula>
    </cfRule>
  </conditionalFormatting>
  <conditionalFormatting sqref="X28">
    <cfRule type="cellIs" dxfId="2596" priority="524" stopIfTrue="1" operator="notEqual">
      <formula>AI18</formula>
    </cfRule>
    <cfRule type="expression" dxfId="2595" priority="525" stopIfTrue="1">
      <formula>$N$7=5</formula>
    </cfRule>
  </conditionalFormatting>
  <conditionalFormatting sqref="Y28">
    <cfRule type="cellIs" dxfId="2594" priority="526" stopIfTrue="1" operator="notEqual">
      <formula>AH18</formula>
    </cfRule>
    <cfRule type="expression" dxfId="2593" priority="527" stopIfTrue="1">
      <formula>$N$7=5</formula>
    </cfRule>
  </conditionalFormatting>
  <conditionalFormatting sqref="V30">
    <cfRule type="cellIs" dxfId="2592" priority="520" stopIfTrue="1" operator="notEqual">
      <formula>AK16</formula>
    </cfRule>
    <cfRule type="expression" dxfId="2591" priority="521" stopIfTrue="1">
      <formula>$N$7=9</formula>
    </cfRule>
  </conditionalFormatting>
  <conditionalFormatting sqref="W30">
    <cfRule type="cellIs" dxfId="2590" priority="522" stopIfTrue="1" operator="notEqual">
      <formula>AJ16</formula>
    </cfRule>
    <cfRule type="expression" dxfId="2589" priority="523" stopIfTrue="1">
      <formula>$N$7=9</formula>
    </cfRule>
  </conditionalFormatting>
  <conditionalFormatting sqref="AJ18">
    <cfRule type="cellIs" dxfId="2588" priority="516" stopIfTrue="1" operator="notEqual">
      <formula>Y30</formula>
    </cfRule>
    <cfRule type="expression" dxfId="2587" priority="517" stopIfTrue="1">
      <formula>$N$7=11</formula>
    </cfRule>
  </conditionalFormatting>
  <conditionalFormatting sqref="AK18">
    <cfRule type="cellIs" dxfId="2586" priority="518" stopIfTrue="1" operator="notEqual">
      <formula>X30</formula>
    </cfRule>
    <cfRule type="expression" dxfId="2585" priority="519" stopIfTrue="1">
      <formula>$N$7=11</formula>
    </cfRule>
  </conditionalFormatting>
  <conditionalFormatting sqref="AH20">
    <cfRule type="cellIs" dxfId="2584" priority="512" stopIfTrue="1" operator="notEqual">
      <formula>AA28</formula>
    </cfRule>
    <cfRule type="expression" dxfId="2583" priority="513" stopIfTrue="1">
      <formula>$N$7=6</formula>
    </cfRule>
  </conditionalFormatting>
  <conditionalFormatting sqref="AI20">
    <cfRule type="cellIs" dxfId="2582" priority="514" stopIfTrue="1" operator="notEqual">
      <formula>Z28</formula>
    </cfRule>
    <cfRule type="expression" dxfId="2581" priority="515" stopIfTrue="1">
      <formula>$N$7=6</formula>
    </cfRule>
  </conditionalFormatting>
  <conditionalFormatting sqref="AF22">
    <cfRule type="cellIs" dxfId="2580" priority="508" stopIfTrue="1" operator="notEqual">
      <formula>AC26</formula>
    </cfRule>
    <cfRule type="expression" dxfId="2579" priority="509" stopIfTrue="1">
      <formula>$N$7=6</formula>
    </cfRule>
  </conditionalFormatting>
  <conditionalFormatting sqref="AG22">
    <cfRule type="cellIs" dxfId="2578" priority="510" stopIfTrue="1" operator="notEqual">
      <formula>AB26</formula>
    </cfRule>
    <cfRule type="expression" dxfId="2577" priority="511" stopIfTrue="1">
      <formula>$N$7=6</formula>
    </cfRule>
  </conditionalFormatting>
  <conditionalFormatting sqref="AB26">
    <cfRule type="cellIs" dxfId="2576" priority="504" stopIfTrue="1" operator="notEqual">
      <formula>AG22</formula>
    </cfRule>
    <cfRule type="expression" dxfId="2575" priority="505" stopIfTrue="1">
      <formula>$N$7=6</formula>
    </cfRule>
  </conditionalFormatting>
  <conditionalFormatting sqref="AC26">
    <cfRule type="cellIs" dxfId="2574" priority="506" stopIfTrue="1" operator="notEqual">
      <formula>AF22</formula>
    </cfRule>
    <cfRule type="expression" dxfId="2573" priority="507" stopIfTrue="1">
      <formula>$N$7=6</formula>
    </cfRule>
  </conditionalFormatting>
  <conditionalFormatting sqref="Z28">
    <cfRule type="cellIs" dxfId="2572" priority="500" stopIfTrue="1" operator="notEqual">
      <formula>AI20</formula>
    </cfRule>
    <cfRule type="expression" dxfId="2571" priority="501" stopIfTrue="1">
      <formula>$N$7=6</formula>
    </cfRule>
  </conditionalFormatting>
  <conditionalFormatting sqref="AA28">
    <cfRule type="cellIs" dxfId="2570" priority="502" stopIfTrue="1" operator="notEqual">
      <formula>AH20</formula>
    </cfRule>
    <cfRule type="expression" dxfId="2569" priority="503" stopIfTrue="1">
      <formula>$N$7=6</formula>
    </cfRule>
  </conditionalFormatting>
  <conditionalFormatting sqref="X30">
    <cfRule type="cellIs" dxfId="2568" priority="496" stopIfTrue="1" operator="notEqual">
      <formula>AK18</formula>
    </cfRule>
    <cfRule type="expression" dxfId="2567" priority="497" stopIfTrue="1">
      <formula>$N$7=11</formula>
    </cfRule>
  </conditionalFormatting>
  <conditionalFormatting sqref="Y30">
    <cfRule type="cellIs" dxfId="2566" priority="498" stopIfTrue="1" operator="notEqual">
      <formula>AJ18</formula>
    </cfRule>
    <cfRule type="expression" dxfId="2565" priority="499" stopIfTrue="1">
      <formula>$N$7=11</formula>
    </cfRule>
  </conditionalFormatting>
  <conditionalFormatting sqref="P8">
    <cfRule type="cellIs" dxfId="2564" priority="492" stopIfTrue="1" operator="notEqual">
      <formula>O10</formula>
    </cfRule>
    <cfRule type="expression" dxfId="2563" priority="493" stopIfTrue="1">
      <formula>$N$7=2</formula>
    </cfRule>
  </conditionalFormatting>
  <conditionalFormatting sqref="Q8">
    <cfRule type="cellIs" dxfId="2562" priority="494" stopIfTrue="1" operator="notEqual">
      <formula>N10</formula>
    </cfRule>
    <cfRule type="expression" dxfId="2561" priority="495" stopIfTrue="1">
      <formula>$N$7=2</formula>
    </cfRule>
  </conditionalFormatting>
  <conditionalFormatting sqref="N10">
    <cfRule type="cellIs" dxfId="2560" priority="488" stopIfTrue="1" operator="notEqual">
      <formula>Q8</formula>
    </cfRule>
    <cfRule type="expression" dxfId="2559" priority="489" stopIfTrue="1">
      <formula>$N$7=2</formula>
    </cfRule>
  </conditionalFormatting>
  <conditionalFormatting sqref="O10">
    <cfRule type="cellIs" dxfId="2558" priority="490" stopIfTrue="1" operator="notEqual">
      <formula>P8</formula>
    </cfRule>
    <cfRule type="expression" dxfId="2557" priority="491" stopIfTrue="1">
      <formula>$N$7=2</formula>
    </cfRule>
  </conditionalFormatting>
  <conditionalFormatting sqref="R8">
    <cfRule type="cellIs" dxfId="2556" priority="484" stopIfTrue="1" operator="notEqual">
      <formula>O12</formula>
    </cfRule>
    <cfRule type="expression" dxfId="2555" priority="485" stopIfTrue="1">
      <formula>$N$7=3</formula>
    </cfRule>
  </conditionalFormatting>
  <conditionalFormatting sqref="S8">
    <cfRule type="cellIs" dxfId="2554" priority="486" stopIfTrue="1" operator="notEqual">
      <formula>N12</formula>
    </cfRule>
    <cfRule type="expression" dxfId="2553" priority="487" stopIfTrue="1">
      <formula>$N$7=3</formula>
    </cfRule>
  </conditionalFormatting>
  <conditionalFormatting sqref="N12">
    <cfRule type="cellIs" dxfId="2552" priority="480" stopIfTrue="1" operator="notEqual">
      <formula>S8</formula>
    </cfRule>
    <cfRule type="expression" dxfId="2551" priority="481" stopIfTrue="1">
      <formula>$N$7=3</formula>
    </cfRule>
  </conditionalFormatting>
  <conditionalFormatting sqref="O12">
    <cfRule type="cellIs" dxfId="2550" priority="482" stopIfTrue="1" operator="notEqual">
      <formula>R8</formula>
    </cfRule>
    <cfRule type="expression" dxfId="2549" priority="483" stopIfTrue="1">
      <formula>$N$7=3</formula>
    </cfRule>
  </conditionalFormatting>
  <conditionalFormatting sqref="AJ20">
    <cfRule type="cellIs" dxfId="2548" priority="476" stopIfTrue="1" operator="notEqual">
      <formula>AA30</formula>
    </cfRule>
    <cfRule type="expression" dxfId="2547" priority="477" stopIfTrue="1">
      <formula>$N$7=2</formula>
    </cfRule>
  </conditionalFormatting>
  <conditionalFormatting sqref="AK20">
    <cfRule type="cellIs" dxfId="2546" priority="478" stopIfTrue="1" operator="notEqual">
      <formula>Z30</formula>
    </cfRule>
    <cfRule type="expression" dxfId="2545" priority="479" stopIfTrue="1">
      <formula>$N$7=2</formula>
    </cfRule>
  </conditionalFormatting>
  <conditionalFormatting sqref="AH22">
    <cfRule type="cellIs" dxfId="2544" priority="472" stopIfTrue="1" operator="notEqual">
      <formula>AC28</formula>
    </cfRule>
    <cfRule type="expression" dxfId="2543" priority="473" stopIfTrue="1">
      <formula>$N$7=7</formula>
    </cfRule>
  </conditionalFormatting>
  <conditionalFormatting sqref="AI22">
    <cfRule type="cellIs" dxfId="2542" priority="474" stopIfTrue="1" operator="notEqual">
      <formula>AB28</formula>
    </cfRule>
    <cfRule type="expression" dxfId="2541" priority="475" stopIfTrue="1">
      <formula>$N$7=7</formula>
    </cfRule>
  </conditionalFormatting>
  <conditionalFormatting sqref="AF24">
    <cfRule type="cellIs" dxfId="2540" priority="468" stopIfTrue="1" operator="notEqual">
      <formula>AE26</formula>
    </cfRule>
    <cfRule type="expression" dxfId="2539" priority="469" stopIfTrue="1">
      <formula>$N$7=7</formula>
    </cfRule>
  </conditionalFormatting>
  <conditionalFormatting sqref="AG24">
    <cfRule type="cellIs" dxfId="2538" priority="470" stopIfTrue="1" operator="notEqual">
      <formula>AD26</formula>
    </cfRule>
    <cfRule type="expression" dxfId="2537" priority="471" stopIfTrue="1">
      <formula>$N$7=7</formula>
    </cfRule>
  </conditionalFormatting>
  <conditionalFormatting sqref="AD26">
    <cfRule type="cellIs" dxfId="2536" priority="464" stopIfTrue="1" operator="notEqual">
      <formula>AG24</formula>
    </cfRule>
    <cfRule type="expression" dxfId="2535" priority="465" stopIfTrue="1">
      <formula>$N$7=7</formula>
    </cfRule>
  </conditionalFormatting>
  <conditionalFormatting sqref="AE26">
    <cfRule type="cellIs" dxfId="2534" priority="466" stopIfTrue="1" operator="notEqual">
      <formula>AF24</formula>
    </cfRule>
    <cfRule type="expression" dxfId="2533" priority="467" stopIfTrue="1">
      <formula>$N$7=7</formula>
    </cfRule>
  </conditionalFormatting>
  <conditionalFormatting sqref="AB28">
    <cfRule type="cellIs" dxfId="2532" priority="460" stopIfTrue="1" operator="notEqual">
      <formula>AI22</formula>
    </cfRule>
    <cfRule type="expression" dxfId="2531" priority="461" stopIfTrue="1">
      <formula>$N$7=7</formula>
    </cfRule>
  </conditionalFormatting>
  <conditionalFormatting sqref="AC28">
    <cfRule type="cellIs" dxfId="2530" priority="462" stopIfTrue="1" operator="notEqual">
      <formula>AH22</formula>
    </cfRule>
    <cfRule type="expression" dxfId="2529" priority="463" stopIfTrue="1">
      <formula>$N$7=7</formula>
    </cfRule>
  </conditionalFormatting>
  <conditionalFormatting sqref="Z30">
    <cfRule type="cellIs" dxfId="2528" priority="456" stopIfTrue="1" operator="notEqual">
      <formula>AK20</formula>
    </cfRule>
    <cfRule type="expression" dxfId="2527" priority="457" stopIfTrue="1">
      <formula>$N$7=2</formula>
    </cfRule>
  </conditionalFormatting>
  <conditionalFormatting sqref="AA30">
    <cfRule type="cellIs" dxfId="2526" priority="458" stopIfTrue="1" operator="notEqual">
      <formula>AJ20</formula>
    </cfRule>
    <cfRule type="expression" dxfId="2525" priority="459" stopIfTrue="1">
      <formula>$N$7=2</formula>
    </cfRule>
  </conditionalFormatting>
  <conditionalFormatting sqref="AJ22">
    <cfRule type="cellIs" dxfId="2524" priority="452" stopIfTrue="1" operator="notEqual">
      <formula>AC30</formula>
    </cfRule>
    <cfRule type="expression" dxfId="2523" priority="453" stopIfTrue="1">
      <formula>$N$7=4</formula>
    </cfRule>
  </conditionalFormatting>
  <conditionalFormatting sqref="AK22">
    <cfRule type="cellIs" dxfId="2522" priority="454" stopIfTrue="1" operator="notEqual">
      <formula>AB30</formula>
    </cfRule>
    <cfRule type="expression" dxfId="2521" priority="455" stopIfTrue="1">
      <formula>$N$7=4</formula>
    </cfRule>
  </conditionalFormatting>
  <conditionalFormatting sqref="AH24">
    <cfRule type="cellIs" dxfId="2520" priority="448" stopIfTrue="1" operator="notEqual">
      <formula>AE28</formula>
    </cfRule>
    <cfRule type="expression" dxfId="2519" priority="449" stopIfTrue="1">
      <formula>$N$7=8</formula>
    </cfRule>
  </conditionalFormatting>
  <conditionalFormatting sqref="AI24">
    <cfRule type="cellIs" dxfId="2518" priority="450" stopIfTrue="1" operator="notEqual">
      <formula>AD28</formula>
    </cfRule>
    <cfRule type="expression" dxfId="2517" priority="451" stopIfTrue="1">
      <formula>$N$7=8</formula>
    </cfRule>
  </conditionalFormatting>
  <conditionalFormatting sqref="AD28">
    <cfRule type="cellIs" dxfId="2516" priority="444" stopIfTrue="1" operator="notEqual">
      <formula>AI24</formula>
    </cfRule>
    <cfRule type="expression" dxfId="2515" priority="445" stopIfTrue="1">
      <formula>$N$7=8</formula>
    </cfRule>
  </conditionalFormatting>
  <conditionalFormatting sqref="AE28">
    <cfRule type="cellIs" dxfId="2514" priority="446" stopIfTrue="1" operator="notEqual">
      <formula>AH24</formula>
    </cfRule>
    <cfRule type="expression" dxfId="2513" priority="447" stopIfTrue="1">
      <formula>$N$7=8</formula>
    </cfRule>
  </conditionalFormatting>
  <conditionalFormatting sqref="AB30">
    <cfRule type="cellIs" dxfId="2512" priority="440" stopIfTrue="1" operator="notEqual">
      <formula>AK22</formula>
    </cfRule>
    <cfRule type="expression" dxfId="2511" priority="441" stopIfTrue="1">
      <formula>$N$7=4</formula>
    </cfRule>
  </conditionalFormatting>
  <conditionalFormatting sqref="AC30">
    <cfRule type="cellIs" dxfId="2510" priority="442" stopIfTrue="1" operator="notEqual">
      <formula>AJ22</formula>
    </cfRule>
    <cfRule type="expression" dxfId="2509" priority="443" stopIfTrue="1">
      <formula>$N$7=4</formula>
    </cfRule>
  </conditionalFormatting>
  <conditionalFormatting sqref="T8">
    <cfRule type="cellIs" dxfId="2508" priority="436" stopIfTrue="1" operator="notEqual">
      <formula>O14</formula>
    </cfRule>
    <cfRule type="expression" dxfId="2507" priority="437" stopIfTrue="1">
      <formula>$N$7=4</formula>
    </cfRule>
  </conditionalFormatting>
  <conditionalFormatting sqref="U8">
    <cfRule type="cellIs" dxfId="2506" priority="438" stopIfTrue="1" operator="notEqual">
      <formula>N14</formula>
    </cfRule>
    <cfRule type="expression" dxfId="2505" priority="439" stopIfTrue="1">
      <formula>$N$7=4</formula>
    </cfRule>
  </conditionalFormatting>
  <conditionalFormatting sqref="R10">
    <cfRule type="cellIs" dxfId="2504" priority="432" stopIfTrue="1" operator="notEqual">
      <formula>Q12</formula>
    </cfRule>
    <cfRule type="expression" dxfId="2503" priority="433" stopIfTrue="1">
      <formula>$N$7=4</formula>
    </cfRule>
  </conditionalFormatting>
  <conditionalFormatting sqref="S10">
    <cfRule type="cellIs" dxfId="2502" priority="434" stopIfTrue="1" operator="notEqual">
      <formula>P12</formula>
    </cfRule>
    <cfRule type="expression" dxfId="2501" priority="435" stopIfTrue="1">
      <formula>$N$7=4</formula>
    </cfRule>
  </conditionalFormatting>
  <conditionalFormatting sqref="P12">
    <cfRule type="cellIs" dxfId="2500" priority="428" stopIfTrue="1" operator="notEqual">
      <formula>S10</formula>
    </cfRule>
    <cfRule type="expression" dxfId="2499" priority="429" stopIfTrue="1">
      <formula>$N$7=4</formula>
    </cfRule>
  </conditionalFormatting>
  <conditionalFormatting sqref="Q12">
    <cfRule type="cellIs" dxfId="2498" priority="430" stopIfTrue="1" operator="notEqual">
      <formula>R10</formula>
    </cfRule>
    <cfRule type="expression" dxfId="2497" priority="431" stopIfTrue="1">
      <formula>$N$7=4</formula>
    </cfRule>
  </conditionalFormatting>
  <conditionalFormatting sqref="N14">
    <cfRule type="cellIs" dxfId="2496" priority="424" stopIfTrue="1" operator="notEqual">
      <formula>U8</formula>
    </cfRule>
    <cfRule type="expression" dxfId="2495" priority="425" stopIfTrue="1">
      <formula>$N$7=4</formula>
    </cfRule>
  </conditionalFormatting>
  <conditionalFormatting sqref="O14">
    <cfRule type="cellIs" dxfId="2494" priority="426" stopIfTrue="1" operator="notEqual">
      <formula>T8</formula>
    </cfRule>
    <cfRule type="expression" dxfId="2493" priority="427" stopIfTrue="1">
      <formula>$N$7=4</formula>
    </cfRule>
  </conditionalFormatting>
  <conditionalFormatting sqref="V8">
    <cfRule type="cellIs" dxfId="2492" priority="420" stopIfTrue="1" operator="notEqual">
      <formula>O16</formula>
    </cfRule>
    <cfRule type="expression" dxfId="2491" priority="421" stopIfTrue="1">
      <formula>$N$7=5</formula>
    </cfRule>
  </conditionalFormatting>
  <conditionalFormatting sqref="W8">
    <cfRule type="cellIs" dxfId="2490" priority="422" stopIfTrue="1" operator="notEqual">
      <formula>N16</formula>
    </cfRule>
    <cfRule type="expression" dxfId="2489" priority="423" stopIfTrue="1">
      <formula>$N$7=5</formula>
    </cfRule>
  </conditionalFormatting>
  <conditionalFormatting sqref="T10">
    <cfRule type="cellIs" dxfId="2488" priority="416" stopIfTrue="1" operator="notEqual">
      <formula>Q14</formula>
    </cfRule>
    <cfRule type="expression" dxfId="2487" priority="417" stopIfTrue="1">
      <formula>$N$7=5</formula>
    </cfRule>
  </conditionalFormatting>
  <conditionalFormatting sqref="U10">
    <cfRule type="cellIs" dxfId="2486" priority="418" stopIfTrue="1" operator="notEqual">
      <formula>P14</formula>
    </cfRule>
    <cfRule type="expression" dxfId="2485" priority="419" stopIfTrue="1">
      <formula>$N$7=5</formula>
    </cfRule>
  </conditionalFormatting>
  <conditionalFormatting sqref="P14">
    <cfRule type="cellIs" dxfId="2484" priority="412" stopIfTrue="1" operator="notEqual">
      <formula>U10</formula>
    </cfRule>
    <cfRule type="expression" dxfId="2483" priority="413" stopIfTrue="1">
      <formula>$N$7=5</formula>
    </cfRule>
  </conditionalFormatting>
  <conditionalFormatting sqref="Q14">
    <cfRule type="cellIs" dxfId="2482" priority="414" stopIfTrue="1" operator="notEqual">
      <formula>T10</formula>
    </cfRule>
    <cfRule type="expression" dxfId="2481" priority="415" stopIfTrue="1">
      <formula>$N$7=5</formula>
    </cfRule>
  </conditionalFormatting>
  <conditionalFormatting sqref="N16">
    <cfRule type="cellIs" dxfId="2480" priority="408" stopIfTrue="1" operator="notEqual">
      <formula>W8</formula>
    </cfRule>
    <cfRule type="expression" dxfId="2479" priority="409" stopIfTrue="1">
      <formula>$N$7=5</formula>
    </cfRule>
  </conditionalFormatting>
  <conditionalFormatting sqref="O16">
    <cfRule type="cellIs" dxfId="2478" priority="410" stopIfTrue="1" operator="notEqual">
      <formula>V8</formula>
    </cfRule>
    <cfRule type="expression" dxfId="2477" priority="411" stopIfTrue="1">
      <formula>$N$7=5</formula>
    </cfRule>
  </conditionalFormatting>
  <conditionalFormatting sqref="AJ24">
    <cfRule type="cellIs" dxfId="2476" priority="404" stopIfTrue="1" operator="notEqual">
      <formula>AE30</formula>
    </cfRule>
    <cfRule type="expression" dxfId="2475" priority="405" stopIfTrue="1">
      <formula>$N$7=6</formula>
    </cfRule>
  </conditionalFormatting>
  <conditionalFormatting sqref="AK24">
    <cfRule type="cellIs" dxfId="2474" priority="406" stopIfTrue="1" operator="notEqual">
      <formula>AD30</formula>
    </cfRule>
    <cfRule type="expression" dxfId="2473" priority="407" stopIfTrue="1">
      <formula>$N$7=6</formula>
    </cfRule>
  </conditionalFormatting>
  <conditionalFormatting sqref="AH26">
    <cfRule type="cellIs" dxfId="2472" priority="400" stopIfTrue="1" operator="notEqual">
      <formula>AG28</formula>
    </cfRule>
    <cfRule type="expression" dxfId="2471" priority="401" stopIfTrue="1">
      <formula>$N$7=9</formula>
    </cfRule>
  </conditionalFormatting>
  <conditionalFormatting sqref="AI26">
    <cfRule type="cellIs" dxfId="2470" priority="402" stopIfTrue="1" operator="notEqual">
      <formula>AF28</formula>
    </cfRule>
    <cfRule type="expression" dxfId="2469" priority="403" stopIfTrue="1">
      <formula>$N$7=9</formula>
    </cfRule>
  </conditionalFormatting>
  <conditionalFormatting sqref="AF28">
    <cfRule type="cellIs" dxfId="2468" priority="396" stopIfTrue="1" operator="notEqual">
      <formula>AI26</formula>
    </cfRule>
    <cfRule type="expression" dxfId="2467" priority="397" stopIfTrue="1">
      <formula>$N$7=9</formula>
    </cfRule>
  </conditionalFormatting>
  <conditionalFormatting sqref="AG28">
    <cfRule type="cellIs" dxfId="2466" priority="398" stopIfTrue="1" operator="notEqual">
      <formula>AH26</formula>
    </cfRule>
    <cfRule type="expression" dxfId="2465" priority="399" stopIfTrue="1">
      <formula>$N$7=9</formula>
    </cfRule>
  </conditionalFormatting>
  <conditionalFormatting sqref="AD30">
    <cfRule type="cellIs" dxfId="2464" priority="392" stopIfTrue="1" operator="notEqual">
      <formula>AK24</formula>
    </cfRule>
    <cfRule type="expression" dxfId="2463" priority="393" stopIfTrue="1">
      <formula>$N$7=6</formula>
    </cfRule>
  </conditionalFormatting>
  <conditionalFormatting sqref="AE30">
    <cfRule type="cellIs" dxfId="2462" priority="394" stopIfTrue="1" operator="notEqual">
      <formula>AJ24</formula>
    </cfRule>
    <cfRule type="expression" dxfId="2461" priority="395" stopIfTrue="1">
      <formula>$N$7=6</formula>
    </cfRule>
  </conditionalFormatting>
  <conditionalFormatting sqref="X8">
    <cfRule type="cellIs" dxfId="2460" priority="388" stopIfTrue="1" operator="notEqual">
      <formula>O18</formula>
    </cfRule>
    <cfRule type="expression" dxfId="2459" priority="389" stopIfTrue="1">
      <formula>$N$7=6</formula>
    </cfRule>
  </conditionalFormatting>
  <conditionalFormatting sqref="Y8">
    <cfRule type="cellIs" dxfId="2458" priority="390" stopIfTrue="1" operator="notEqual">
      <formula>N18</formula>
    </cfRule>
    <cfRule type="expression" dxfId="2457" priority="391" stopIfTrue="1">
      <formula>$N$7=6</formula>
    </cfRule>
  </conditionalFormatting>
  <conditionalFormatting sqref="V10">
    <cfRule type="cellIs" dxfId="2456" priority="384" stopIfTrue="1" operator="notEqual">
      <formula>Q16</formula>
    </cfRule>
    <cfRule type="expression" dxfId="2455" priority="385" stopIfTrue="1">
      <formula>$N$7=6</formula>
    </cfRule>
  </conditionalFormatting>
  <conditionalFormatting sqref="W10">
    <cfRule type="cellIs" dxfId="2454" priority="386" stopIfTrue="1" operator="notEqual">
      <formula>P16</formula>
    </cfRule>
    <cfRule type="expression" dxfId="2453" priority="387" stopIfTrue="1">
      <formula>$N$7=6</formula>
    </cfRule>
  </conditionalFormatting>
  <conditionalFormatting sqref="T12">
    <cfRule type="cellIs" dxfId="2452" priority="380" stopIfTrue="1" operator="notEqual">
      <formula>S14</formula>
    </cfRule>
    <cfRule type="expression" dxfId="2451" priority="381" stopIfTrue="1">
      <formula>$N$7=6</formula>
    </cfRule>
  </conditionalFormatting>
  <conditionalFormatting sqref="U12">
    <cfRule type="cellIs" dxfId="2450" priority="382" stopIfTrue="1" operator="notEqual">
      <formula>R14</formula>
    </cfRule>
    <cfRule type="expression" dxfId="2449" priority="383" stopIfTrue="1">
      <formula>$N$7=6</formula>
    </cfRule>
  </conditionalFormatting>
  <conditionalFormatting sqref="R14">
    <cfRule type="cellIs" dxfId="2448" priority="376" stopIfTrue="1" operator="notEqual">
      <formula>U12</formula>
    </cfRule>
    <cfRule type="expression" dxfId="2447" priority="377" stopIfTrue="1">
      <formula>$N$7=6</formula>
    </cfRule>
  </conditionalFormatting>
  <conditionalFormatting sqref="S14">
    <cfRule type="cellIs" dxfId="2446" priority="378" stopIfTrue="1" operator="notEqual">
      <formula>T12</formula>
    </cfRule>
    <cfRule type="expression" dxfId="2445" priority="379" stopIfTrue="1">
      <formula>$N$7=6</formula>
    </cfRule>
  </conditionalFormatting>
  <conditionalFormatting sqref="P16">
    <cfRule type="cellIs" dxfId="2444" priority="372" stopIfTrue="1" operator="notEqual">
      <formula>W10</formula>
    </cfRule>
    <cfRule type="expression" dxfId="2443" priority="373" stopIfTrue="1">
      <formula>$N$7=6</formula>
    </cfRule>
  </conditionalFormatting>
  <conditionalFormatting sqref="Q16">
    <cfRule type="cellIs" dxfId="2442" priority="374" stopIfTrue="1" operator="notEqual">
      <formula>V10</formula>
    </cfRule>
    <cfRule type="expression" dxfId="2441" priority="375" stopIfTrue="1">
      <formula>$N$7=6</formula>
    </cfRule>
  </conditionalFormatting>
  <conditionalFormatting sqref="N18">
    <cfRule type="cellIs" dxfId="2440" priority="368" stopIfTrue="1" operator="notEqual">
      <formula>Y8</formula>
    </cfRule>
    <cfRule type="expression" dxfId="2439" priority="369" stopIfTrue="1">
      <formula>$N$7=6</formula>
    </cfRule>
  </conditionalFormatting>
  <conditionalFormatting sqref="O18">
    <cfRule type="cellIs" dxfId="2438" priority="370" stopIfTrue="1" operator="notEqual">
      <formula>X8</formula>
    </cfRule>
    <cfRule type="expression" dxfId="2437" priority="371" stopIfTrue="1">
      <formula>$N$7=6</formula>
    </cfRule>
  </conditionalFormatting>
  <conditionalFormatting sqref="AJ26">
    <cfRule type="cellIs" dxfId="2436" priority="364" stopIfTrue="1" operator="notEqual">
      <formula>AG30</formula>
    </cfRule>
    <cfRule type="expression" dxfId="2435" priority="365" stopIfTrue="1">
      <formula>$N$7=8</formula>
    </cfRule>
  </conditionalFormatting>
  <conditionalFormatting sqref="AK26">
    <cfRule type="cellIs" dxfId="2434" priority="366" stopIfTrue="1" operator="notEqual">
      <formula>AF30</formula>
    </cfRule>
    <cfRule type="expression" dxfId="2433" priority="367" stopIfTrue="1">
      <formula>$N$7=8</formula>
    </cfRule>
  </conditionalFormatting>
  <conditionalFormatting sqref="AF30">
    <cfRule type="cellIs" dxfId="2432" priority="360" stopIfTrue="1" operator="notEqual">
      <formula>AK26</formula>
    </cfRule>
    <cfRule type="expression" dxfId="2431" priority="361" stopIfTrue="1">
      <formula>$N$7=8</formula>
    </cfRule>
  </conditionalFormatting>
  <conditionalFormatting sqref="AG30">
    <cfRule type="cellIs" dxfId="2430" priority="362" stopIfTrue="1" operator="notEqual">
      <formula>AJ26</formula>
    </cfRule>
    <cfRule type="expression" dxfId="2429" priority="363" stopIfTrue="1">
      <formula>$N$7=8</formula>
    </cfRule>
  </conditionalFormatting>
  <conditionalFormatting sqref="Z8">
    <cfRule type="cellIs" dxfId="2428" priority="356" stopIfTrue="1" operator="notEqual">
      <formula>O20</formula>
    </cfRule>
    <cfRule type="expression" dxfId="2427" priority="357" stopIfTrue="1">
      <formula>$N$7=7</formula>
    </cfRule>
  </conditionalFormatting>
  <conditionalFormatting sqref="AA8">
    <cfRule type="cellIs" dxfId="2426" priority="358" stopIfTrue="1" operator="notEqual">
      <formula>N20</formula>
    </cfRule>
    <cfRule type="expression" dxfId="2425" priority="359" stopIfTrue="1">
      <formula>$N$7=7</formula>
    </cfRule>
  </conditionalFormatting>
  <conditionalFormatting sqref="X10">
    <cfRule type="cellIs" dxfId="2424" priority="352" stopIfTrue="1" operator="notEqual">
      <formula>Q18</formula>
    </cfRule>
    <cfRule type="expression" dxfId="2423" priority="353" stopIfTrue="1">
      <formula>$N$7=7</formula>
    </cfRule>
  </conditionalFormatting>
  <conditionalFormatting sqref="Y10">
    <cfRule type="cellIs" dxfId="2422" priority="354" stopIfTrue="1" operator="notEqual">
      <formula>P18</formula>
    </cfRule>
    <cfRule type="expression" dxfId="2421" priority="355" stopIfTrue="1">
      <formula>$N$7=7</formula>
    </cfRule>
  </conditionalFormatting>
  <conditionalFormatting sqref="V12">
    <cfRule type="cellIs" dxfId="2420" priority="348" stopIfTrue="1" operator="notEqual">
      <formula>S16</formula>
    </cfRule>
    <cfRule type="expression" dxfId="2419" priority="349" stopIfTrue="1">
      <formula>$N$7=7</formula>
    </cfRule>
  </conditionalFormatting>
  <conditionalFormatting sqref="W12">
    <cfRule type="cellIs" dxfId="2418" priority="350" stopIfTrue="1" operator="notEqual">
      <formula>R16</formula>
    </cfRule>
    <cfRule type="expression" dxfId="2417" priority="351" stopIfTrue="1">
      <formula>$N$7=7</formula>
    </cfRule>
  </conditionalFormatting>
  <conditionalFormatting sqref="R16">
    <cfRule type="cellIs" dxfId="2416" priority="344" stopIfTrue="1" operator="notEqual">
      <formula>W12</formula>
    </cfRule>
    <cfRule type="expression" dxfId="2415" priority="345" stopIfTrue="1">
      <formula>$N$7=7</formula>
    </cfRule>
  </conditionalFormatting>
  <conditionalFormatting sqref="S16">
    <cfRule type="cellIs" dxfId="2414" priority="346" stopIfTrue="1" operator="notEqual">
      <formula>V12</formula>
    </cfRule>
    <cfRule type="expression" dxfId="2413" priority="347" stopIfTrue="1">
      <formula>$N$7=7</formula>
    </cfRule>
  </conditionalFormatting>
  <conditionalFormatting sqref="P18">
    <cfRule type="cellIs" dxfId="2412" priority="340" stopIfTrue="1" operator="notEqual">
      <formula>Y10</formula>
    </cfRule>
    <cfRule type="expression" dxfId="2411" priority="341" stopIfTrue="1">
      <formula>$N$7=7</formula>
    </cfRule>
  </conditionalFormatting>
  <conditionalFormatting sqref="Q18">
    <cfRule type="cellIs" dxfId="2410" priority="342" stopIfTrue="1" operator="notEqual">
      <formula>X10</formula>
    </cfRule>
    <cfRule type="expression" dxfId="2409" priority="343" stopIfTrue="1">
      <formula>$N$7=7</formula>
    </cfRule>
  </conditionalFormatting>
  <conditionalFormatting sqref="N20">
    <cfRule type="cellIs" dxfId="2408" priority="336" stopIfTrue="1" operator="notEqual">
      <formula>AA8</formula>
    </cfRule>
    <cfRule type="expression" dxfId="2407" priority="337" stopIfTrue="1">
      <formula>$N$7=7</formula>
    </cfRule>
  </conditionalFormatting>
  <conditionalFormatting sqref="O20">
    <cfRule type="cellIs" dxfId="2406" priority="338" stopIfTrue="1" operator="notEqual">
      <formula>Z8</formula>
    </cfRule>
    <cfRule type="expression" dxfId="2405" priority="339" stopIfTrue="1">
      <formula>$N$7=7</formula>
    </cfRule>
  </conditionalFormatting>
  <conditionalFormatting sqref="AJ28">
    <cfRule type="cellIs" dxfId="2404" priority="332" stopIfTrue="1" operator="notEqual">
      <formula>AI30</formula>
    </cfRule>
    <cfRule type="expression" dxfId="2403" priority="333" stopIfTrue="1">
      <formula>$N$7=10</formula>
    </cfRule>
  </conditionalFormatting>
  <conditionalFormatting sqref="AK28">
    <cfRule type="cellIs" dxfId="2402" priority="334" stopIfTrue="1" operator="notEqual">
      <formula>AH30</formula>
    </cfRule>
    <cfRule type="expression" dxfId="2401" priority="335" stopIfTrue="1">
      <formula>$N$7=10</formula>
    </cfRule>
  </conditionalFormatting>
  <conditionalFormatting sqref="AH30">
    <cfRule type="cellIs" dxfId="2400" priority="328" stopIfTrue="1" operator="notEqual">
      <formula>AK28</formula>
    </cfRule>
    <cfRule type="expression" dxfId="2399" priority="329" stopIfTrue="1">
      <formula>$N$7=10</formula>
    </cfRule>
  </conditionalFormatting>
  <conditionalFormatting sqref="AI30">
    <cfRule type="cellIs" dxfId="2398" priority="330" stopIfTrue="1" operator="notEqual">
      <formula>AJ28</formula>
    </cfRule>
    <cfRule type="expression" dxfId="2397" priority="331" stopIfTrue="1">
      <formula>$N$7=10</formula>
    </cfRule>
  </conditionalFormatting>
  <conditionalFormatting sqref="AB8">
    <cfRule type="cellIs" dxfId="2396" priority="324" stopIfTrue="1" operator="notEqual">
      <formula>O22</formula>
    </cfRule>
    <cfRule type="expression" dxfId="2395" priority="325" stopIfTrue="1">
      <formula>$N$7=8</formula>
    </cfRule>
  </conditionalFormatting>
  <conditionalFormatting sqref="AC8">
    <cfRule type="cellIs" dxfId="2394" priority="326" stopIfTrue="1" operator="notEqual">
      <formula>N22</formula>
    </cfRule>
    <cfRule type="expression" dxfId="2393" priority="327" stopIfTrue="1">
      <formula>$N$7=8</formula>
    </cfRule>
  </conditionalFormatting>
  <conditionalFormatting sqref="N22">
    <cfRule type="cellIs" dxfId="2392" priority="320" stopIfTrue="1" operator="notEqual">
      <formula>AC8</formula>
    </cfRule>
    <cfRule type="expression" dxfId="2391" priority="321" stopIfTrue="1">
      <formula>$N$7=8</formula>
    </cfRule>
  </conditionalFormatting>
  <conditionalFormatting sqref="O22">
    <cfRule type="cellIs" dxfId="2390" priority="322" stopIfTrue="1" operator="notEqual">
      <formula>AB8</formula>
    </cfRule>
    <cfRule type="expression" dxfId="2389" priority="323" stopIfTrue="1">
      <formula>$N$7=8</formula>
    </cfRule>
  </conditionalFormatting>
  <conditionalFormatting sqref="Z10">
    <cfRule type="cellIs" dxfId="2388" priority="316" stopIfTrue="1" operator="notEqual">
      <formula>Q20</formula>
    </cfRule>
    <cfRule type="expression" dxfId="2387" priority="317" stopIfTrue="1">
      <formula>$N$7=8</formula>
    </cfRule>
  </conditionalFormatting>
  <conditionalFormatting sqref="AA10">
    <cfRule type="cellIs" dxfId="2386" priority="318" stopIfTrue="1" operator="notEqual">
      <formula>P20</formula>
    </cfRule>
    <cfRule type="expression" dxfId="2385" priority="319" stopIfTrue="1">
      <formula>$N$7=8</formula>
    </cfRule>
  </conditionalFormatting>
  <conditionalFormatting sqref="X12">
    <cfRule type="cellIs" dxfId="2384" priority="312" stopIfTrue="1" operator="notEqual">
      <formula>S18</formula>
    </cfRule>
    <cfRule type="expression" dxfId="2383" priority="313" stopIfTrue="1">
      <formula>$N$7=8</formula>
    </cfRule>
  </conditionalFormatting>
  <conditionalFormatting sqref="Y12">
    <cfRule type="cellIs" dxfId="2382" priority="314" stopIfTrue="1" operator="notEqual">
      <formula>R18</formula>
    </cfRule>
    <cfRule type="expression" dxfId="2381" priority="315" stopIfTrue="1">
      <formula>$N$7=8</formula>
    </cfRule>
  </conditionalFormatting>
  <conditionalFormatting sqref="V14">
    <cfRule type="cellIs" dxfId="2380" priority="308" stopIfTrue="1" operator="notEqual">
      <formula>U16</formula>
    </cfRule>
    <cfRule type="expression" dxfId="2379" priority="309" stopIfTrue="1">
      <formula>$N$7=8</formula>
    </cfRule>
  </conditionalFormatting>
  <conditionalFormatting sqref="W14">
    <cfRule type="cellIs" dxfId="2378" priority="310" stopIfTrue="1" operator="notEqual">
      <formula>T16</formula>
    </cfRule>
    <cfRule type="expression" dxfId="2377" priority="311" stopIfTrue="1">
      <formula>$N$7=8</formula>
    </cfRule>
  </conditionalFormatting>
  <conditionalFormatting sqref="T16">
    <cfRule type="cellIs" dxfId="2376" priority="304" stopIfTrue="1" operator="notEqual">
      <formula>W14</formula>
    </cfRule>
    <cfRule type="expression" dxfId="2375" priority="305" stopIfTrue="1">
      <formula>$N$7=8</formula>
    </cfRule>
  </conditionalFormatting>
  <conditionalFormatting sqref="U16">
    <cfRule type="cellIs" dxfId="2374" priority="306" stopIfTrue="1" operator="notEqual">
      <formula>V14</formula>
    </cfRule>
    <cfRule type="expression" dxfId="2373" priority="307" stopIfTrue="1">
      <formula>$N$7=8</formula>
    </cfRule>
  </conditionalFormatting>
  <conditionalFormatting sqref="R18">
    <cfRule type="cellIs" dxfId="2372" priority="300" stopIfTrue="1" operator="notEqual">
      <formula>Y12</formula>
    </cfRule>
    <cfRule type="expression" dxfId="2371" priority="301" stopIfTrue="1">
      <formula>$N$7=8</formula>
    </cfRule>
  </conditionalFormatting>
  <conditionalFormatting sqref="S18">
    <cfRule type="cellIs" dxfId="2370" priority="302" stopIfTrue="1" operator="notEqual">
      <formula>X12</formula>
    </cfRule>
    <cfRule type="expression" dxfId="2369" priority="303" stopIfTrue="1">
      <formula>$N$7=8</formula>
    </cfRule>
  </conditionalFormatting>
  <conditionalFormatting sqref="P20">
    <cfRule type="cellIs" dxfId="2368" priority="296" stopIfTrue="1" operator="notEqual">
      <formula>AA10</formula>
    </cfRule>
    <cfRule type="expression" dxfId="2367" priority="297" stopIfTrue="1">
      <formula>$N$7=8</formula>
    </cfRule>
  </conditionalFormatting>
  <conditionalFormatting sqref="Q20">
    <cfRule type="cellIs" dxfId="2366" priority="298" stopIfTrue="1" operator="notEqual">
      <formula>Z10</formula>
    </cfRule>
    <cfRule type="expression" dxfId="2365" priority="299" stopIfTrue="1">
      <formula>$N$7=8</formula>
    </cfRule>
  </conditionalFormatting>
  <conditionalFormatting sqref="AD8">
    <cfRule type="cellIs" dxfId="2364" priority="292" stopIfTrue="1" operator="notEqual">
      <formula>O24</formula>
    </cfRule>
    <cfRule type="expression" dxfId="2363" priority="293" stopIfTrue="1">
      <formula>$N$7=9</formula>
    </cfRule>
  </conditionalFormatting>
  <conditionalFormatting sqref="AE8">
    <cfRule type="cellIs" dxfId="2362" priority="294" stopIfTrue="1" operator="notEqual">
      <formula>N24</formula>
    </cfRule>
    <cfRule type="expression" dxfId="2361" priority="295" stopIfTrue="1">
      <formula>$N$7=9</formula>
    </cfRule>
  </conditionalFormatting>
  <conditionalFormatting sqref="AB10">
    <cfRule type="cellIs" dxfId="2360" priority="288" stopIfTrue="1" operator="notEqual">
      <formula>Q22</formula>
    </cfRule>
    <cfRule type="expression" dxfId="2359" priority="289" stopIfTrue="1">
      <formula>$N$7=9</formula>
    </cfRule>
  </conditionalFormatting>
  <conditionalFormatting sqref="AC10">
    <cfRule type="cellIs" dxfId="2358" priority="290" stopIfTrue="1" operator="notEqual">
      <formula>P22</formula>
    </cfRule>
    <cfRule type="expression" dxfId="2357" priority="291" stopIfTrue="1">
      <formula>$N$7=9</formula>
    </cfRule>
  </conditionalFormatting>
  <conditionalFormatting sqref="Z12">
    <cfRule type="cellIs" dxfId="2356" priority="284" stopIfTrue="1" operator="notEqual">
      <formula>S20</formula>
    </cfRule>
    <cfRule type="expression" dxfId="2355" priority="285" stopIfTrue="1">
      <formula>$N$7=9</formula>
    </cfRule>
  </conditionalFormatting>
  <conditionalFormatting sqref="AA12">
    <cfRule type="cellIs" dxfId="2354" priority="286" stopIfTrue="1" operator="notEqual">
      <formula>R20</formula>
    </cfRule>
    <cfRule type="expression" dxfId="2353" priority="287" stopIfTrue="1">
      <formula>$N$7=9</formula>
    </cfRule>
  </conditionalFormatting>
  <conditionalFormatting sqref="X14">
    <cfRule type="cellIs" dxfId="2352" priority="280" stopIfTrue="1" operator="notEqual">
      <formula>U18</formula>
    </cfRule>
    <cfRule type="expression" dxfId="2351" priority="281" stopIfTrue="1">
      <formula>$N$7=9</formula>
    </cfRule>
  </conditionalFormatting>
  <conditionalFormatting sqref="Y14">
    <cfRule type="cellIs" dxfId="2350" priority="282" stopIfTrue="1" operator="notEqual">
      <formula>T18</formula>
    </cfRule>
    <cfRule type="expression" dxfId="2349" priority="283" stopIfTrue="1">
      <formula>$N$7=9</formula>
    </cfRule>
  </conditionalFormatting>
  <conditionalFormatting sqref="T18">
    <cfRule type="cellIs" dxfId="2348" priority="276" stopIfTrue="1" operator="notEqual">
      <formula>Y14</formula>
    </cfRule>
    <cfRule type="expression" dxfId="2347" priority="277" stopIfTrue="1">
      <formula>$N$7=9</formula>
    </cfRule>
  </conditionalFormatting>
  <conditionalFormatting sqref="U18">
    <cfRule type="cellIs" dxfId="2346" priority="278" stopIfTrue="1" operator="notEqual">
      <formula>X14</formula>
    </cfRule>
    <cfRule type="expression" dxfId="2345" priority="279" stopIfTrue="1">
      <formula>$N$7=9</formula>
    </cfRule>
  </conditionalFormatting>
  <conditionalFormatting sqref="R20">
    <cfRule type="cellIs" dxfId="2344" priority="272" stopIfTrue="1" operator="notEqual">
      <formula>AA12</formula>
    </cfRule>
    <cfRule type="expression" dxfId="2343" priority="273" stopIfTrue="1">
      <formula>$N$7=9</formula>
    </cfRule>
  </conditionalFormatting>
  <conditionalFormatting sqref="S20">
    <cfRule type="cellIs" dxfId="2342" priority="274" stopIfTrue="1" operator="notEqual">
      <formula>Z12</formula>
    </cfRule>
    <cfRule type="expression" dxfId="2341" priority="275" stopIfTrue="1">
      <formula>$N$7=9</formula>
    </cfRule>
  </conditionalFormatting>
  <conditionalFormatting sqref="P22">
    <cfRule type="cellIs" dxfId="2340" priority="268" stopIfTrue="1" operator="notEqual">
      <formula>AC10</formula>
    </cfRule>
    <cfRule type="expression" dxfId="2339" priority="269" stopIfTrue="1">
      <formula>$N$7=9</formula>
    </cfRule>
  </conditionalFormatting>
  <conditionalFormatting sqref="Q22">
    <cfRule type="cellIs" dxfId="2338" priority="270" stopIfTrue="1" operator="notEqual">
      <formula>AB10</formula>
    </cfRule>
    <cfRule type="expression" dxfId="2337" priority="271" stopIfTrue="1">
      <formula>$N$7=9</formula>
    </cfRule>
  </conditionalFormatting>
  <conditionalFormatting sqref="N24">
    <cfRule type="cellIs" dxfId="2336" priority="264" stopIfTrue="1" operator="notEqual">
      <formula>AE8</formula>
    </cfRule>
    <cfRule type="expression" dxfId="2335" priority="265" stopIfTrue="1">
      <formula>$N$7=9</formula>
    </cfRule>
  </conditionalFormatting>
  <conditionalFormatting sqref="O24">
    <cfRule type="cellIs" dxfId="2334" priority="266" stopIfTrue="1" operator="notEqual">
      <formula>AD8</formula>
    </cfRule>
    <cfRule type="expression" dxfId="2333" priority="267" stopIfTrue="1">
      <formula>$N$7=9</formula>
    </cfRule>
  </conditionalFormatting>
  <conditionalFormatting sqref="AF8">
    <cfRule type="cellIs" dxfId="2332" priority="260" stopIfTrue="1" operator="notEqual">
      <formula>O26</formula>
    </cfRule>
    <cfRule type="expression" dxfId="2331" priority="261" stopIfTrue="1">
      <formula>$N$7=10</formula>
    </cfRule>
  </conditionalFormatting>
  <conditionalFormatting sqref="AG8">
    <cfRule type="cellIs" dxfId="2330" priority="262" stopIfTrue="1" operator="notEqual">
      <formula>N26</formula>
    </cfRule>
    <cfRule type="expression" dxfId="2329" priority="263" stopIfTrue="1">
      <formula>$N$7=10</formula>
    </cfRule>
  </conditionalFormatting>
  <conditionalFormatting sqref="N26">
    <cfRule type="cellIs" dxfId="2328" priority="256" stopIfTrue="1" operator="notEqual">
      <formula>AG8</formula>
    </cfRule>
    <cfRule type="expression" dxfId="2327" priority="257" stopIfTrue="1">
      <formula>$N$7=10</formula>
    </cfRule>
  </conditionalFormatting>
  <conditionalFormatting sqref="O26">
    <cfRule type="cellIs" dxfId="2326" priority="258" stopIfTrue="1" operator="notEqual">
      <formula>AF8</formula>
    </cfRule>
    <cfRule type="expression" dxfId="2325" priority="259" stopIfTrue="1">
      <formula>$N$7=10</formula>
    </cfRule>
  </conditionalFormatting>
  <conditionalFormatting sqref="AD10">
    <cfRule type="cellIs" dxfId="2324" priority="252" stopIfTrue="1" operator="notEqual">
      <formula>Q24</formula>
    </cfRule>
    <cfRule type="expression" dxfId="2323" priority="253" stopIfTrue="1">
      <formula>$N$7=10</formula>
    </cfRule>
  </conditionalFormatting>
  <conditionalFormatting sqref="AE10">
    <cfRule type="cellIs" dxfId="2322" priority="254" stopIfTrue="1" operator="notEqual">
      <formula>P24</formula>
    </cfRule>
    <cfRule type="expression" dxfId="2321" priority="255" stopIfTrue="1">
      <formula>$N$7=10</formula>
    </cfRule>
  </conditionalFormatting>
  <conditionalFormatting sqref="AB12">
    <cfRule type="cellIs" dxfId="2320" priority="248" stopIfTrue="1" operator="notEqual">
      <formula>S22</formula>
    </cfRule>
    <cfRule type="expression" dxfId="2319" priority="249" stopIfTrue="1">
      <formula>$N$7=10</formula>
    </cfRule>
  </conditionalFormatting>
  <conditionalFormatting sqref="AC12">
    <cfRule type="cellIs" dxfId="2318" priority="250" stopIfTrue="1" operator="notEqual">
      <formula>R22</formula>
    </cfRule>
    <cfRule type="expression" dxfId="2317" priority="251" stopIfTrue="1">
      <formula>$N$7=10</formula>
    </cfRule>
  </conditionalFormatting>
  <conditionalFormatting sqref="Z14">
    <cfRule type="cellIs" dxfId="2316" priority="244" stopIfTrue="1" operator="notEqual">
      <formula>U20</formula>
    </cfRule>
    <cfRule type="expression" dxfId="2315" priority="245" stopIfTrue="1">
      <formula>$N$7=10</formula>
    </cfRule>
  </conditionalFormatting>
  <conditionalFormatting sqref="AA14">
    <cfRule type="cellIs" dxfId="2314" priority="246" stopIfTrue="1" operator="notEqual">
      <formula>T20</formula>
    </cfRule>
    <cfRule type="expression" dxfId="2313" priority="247" stopIfTrue="1">
      <formula>$N$7=10</formula>
    </cfRule>
  </conditionalFormatting>
  <conditionalFormatting sqref="X16">
    <cfRule type="cellIs" dxfId="2312" priority="240" stopIfTrue="1" operator="notEqual">
      <formula>W18</formula>
    </cfRule>
    <cfRule type="expression" dxfId="2311" priority="241" stopIfTrue="1">
      <formula>$N$7=10</formula>
    </cfRule>
  </conditionalFormatting>
  <conditionalFormatting sqref="Y16">
    <cfRule type="cellIs" dxfId="2310" priority="242" stopIfTrue="1" operator="notEqual">
      <formula>V18</formula>
    </cfRule>
    <cfRule type="expression" dxfId="2309" priority="243" stopIfTrue="1">
      <formula>$N$7=10</formula>
    </cfRule>
  </conditionalFormatting>
  <conditionalFormatting sqref="P24">
    <cfRule type="cellIs" dxfId="2308" priority="236" stopIfTrue="1" operator="notEqual">
      <formula>AE10</formula>
    </cfRule>
    <cfRule type="expression" dxfId="2307" priority="237" stopIfTrue="1">
      <formula>$N$7=10</formula>
    </cfRule>
  </conditionalFormatting>
  <conditionalFormatting sqref="Q24">
    <cfRule type="cellIs" dxfId="2306" priority="238" stopIfTrue="1" operator="notEqual">
      <formula>AD10</formula>
    </cfRule>
    <cfRule type="expression" dxfId="2305" priority="239" stopIfTrue="1">
      <formula>$N$7=10</formula>
    </cfRule>
  </conditionalFormatting>
  <conditionalFormatting sqref="R22">
    <cfRule type="cellIs" dxfId="2304" priority="232" stopIfTrue="1" operator="notEqual">
      <formula>AC12</formula>
    </cfRule>
    <cfRule type="expression" dxfId="2303" priority="233" stopIfTrue="1">
      <formula>$N$7=10</formula>
    </cfRule>
  </conditionalFormatting>
  <conditionalFormatting sqref="S22">
    <cfRule type="cellIs" dxfId="2302" priority="234" stopIfTrue="1" operator="notEqual">
      <formula>AB12</formula>
    </cfRule>
    <cfRule type="expression" dxfId="2301" priority="235" stopIfTrue="1">
      <formula>$N$7=10</formula>
    </cfRule>
  </conditionalFormatting>
  <conditionalFormatting sqref="T20">
    <cfRule type="cellIs" dxfId="2300" priority="228" stopIfTrue="1" operator="notEqual">
      <formula>AA14</formula>
    </cfRule>
    <cfRule type="expression" dxfId="2299" priority="229" stopIfTrue="1">
      <formula>$N$7=10</formula>
    </cfRule>
  </conditionalFormatting>
  <conditionalFormatting sqref="U20">
    <cfRule type="cellIs" dxfId="2298" priority="230" stopIfTrue="1" operator="notEqual">
      <formula>Z14</formula>
    </cfRule>
    <cfRule type="expression" dxfId="2297" priority="231" stopIfTrue="1">
      <formula>$N$7=10</formula>
    </cfRule>
  </conditionalFormatting>
  <conditionalFormatting sqref="V18">
    <cfRule type="cellIs" dxfId="2296" priority="224" stopIfTrue="1" operator="notEqual">
      <formula>Y16</formula>
    </cfRule>
    <cfRule type="expression" dxfId="2295" priority="225" stopIfTrue="1">
      <formula>$N$7=10</formula>
    </cfRule>
  </conditionalFormatting>
  <conditionalFormatting sqref="W18">
    <cfRule type="cellIs" dxfId="2294" priority="226" stopIfTrue="1" operator="notEqual">
      <formula>X16</formula>
    </cfRule>
    <cfRule type="expression" dxfId="2293" priority="227" stopIfTrue="1">
      <formula>$N$7=10</formula>
    </cfRule>
  </conditionalFormatting>
  <conditionalFormatting sqref="AH8">
    <cfRule type="cellIs" dxfId="2292" priority="220" stopIfTrue="1" operator="notEqual">
      <formula>O28</formula>
    </cfRule>
    <cfRule type="expression" dxfId="2291" priority="221" stopIfTrue="1">
      <formula>$N$7=11</formula>
    </cfRule>
  </conditionalFormatting>
  <conditionalFormatting sqref="AI8">
    <cfRule type="cellIs" dxfId="2290" priority="222" stopIfTrue="1" operator="notEqual">
      <formula>N28</formula>
    </cfRule>
    <cfRule type="expression" dxfId="2289" priority="223" stopIfTrue="1">
      <formula>$N$7=11</formula>
    </cfRule>
  </conditionalFormatting>
  <conditionalFormatting sqref="N28">
    <cfRule type="cellIs" dxfId="2288" priority="216" stopIfTrue="1" operator="notEqual">
      <formula>AI8</formula>
    </cfRule>
    <cfRule type="expression" dxfId="2287" priority="217" stopIfTrue="1">
      <formula>$N$7=11</formula>
    </cfRule>
  </conditionalFormatting>
  <conditionalFormatting sqref="O28">
    <cfRule type="cellIs" dxfId="2286" priority="218" stopIfTrue="1" operator="notEqual">
      <formula>AH8</formula>
    </cfRule>
    <cfRule type="expression" dxfId="2285" priority="219" stopIfTrue="1">
      <formula>$N$7=11</formula>
    </cfRule>
  </conditionalFormatting>
  <conditionalFormatting sqref="AF10">
    <cfRule type="cellIs" dxfId="2284" priority="212" stopIfTrue="1" operator="notEqual">
      <formula>Q26</formula>
    </cfRule>
    <cfRule type="expression" dxfId="2283" priority="213" stopIfTrue="1">
      <formula>$N$7=11</formula>
    </cfRule>
  </conditionalFormatting>
  <conditionalFormatting sqref="AG10">
    <cfRule type="cellIs" dxfId="2282" priority="214" stopIfTrue="1" operator="notEqual">
      <formula>P26</formula>
    </cfRule>
    <cfRule type="expression" dxfId="2281" priority="215" stopIfTrue="1">
      <formula>$N$7=11</formula>
    </cfRule>
  </conditionalFormatting>
  <conditionalFormatting sqref="AD12">
    <cfRule type="cellIs" dxfId="2280" priority="208" stopIfTrue="1" operator="notEqual">
      <formula>S24</formula>
    </cfRule>
    <cfRule type="expression" dxfId="2279" priority="209" stopIfTrue="1">
      <formula>$N$7=11</formula>
    </cfRule>
  </conditionalFormatting>
  <conditionalFormatting sqref="AE12">
    <cfRule type="cellIs" dxfId="2278" priority="210" stopIfTrue="1" operator="notEqual">
      <formula>R24</formula>
    </cfRule>
    <cfRule type="expression" dxfId="2277" priority="211" stopIfTrue="1">
      <formula>$N$7=11</formula>
    </cfRule>
  </conditionalFormatting>
  <conditionalFormatting sqref="AB14">
    <cfRule type="cellIs" dxfId="2276" priority="204" stopIfTrue="1" operator="notEqual">
      <formula>U22</formula>
    </cfRule>
    <cfRule type="expression" dxfId="2275" priority="205" stopIfTrue="1">
      <formula>$N$7=11</formula>
    </cfRule>
  </conditionalFormatting>
  <conditionalFormatting sqref="AC14">
    <cfRule type="cellIs" dxfId="2274" priority="206" stopIfTrue="1" operator="notEqual">
      <formula>T22</formula>
    </cfRule>
    <cfRule type="expression" dxfId="2273" priority="207" stopIfTrue="1">
      <formula>$N$7=11</formula>
    </cfRule>
  </conditionalFormatting>
  <conditionalFormatting sqref="Z16">
    <cfRule type="cellIs" dxfId="2272" priority="200" stopIfTrue="1" operator="notEqual">
      <formula>W20</formula>
    </cfRule>
    <cfRule type="expression" dxfId="2271" priority="201" stopIfTrue="1">
      <formula>$N$7=11</formula>
    </cfRule>
  </conditionalFormatting>
  <conditionalFormatting sqref="AA16">
    <cfRule type="cellIs" dxfId="2270" priority="202" stopIfTrue="1" operator="notEqual">
      <formula>V20</formula>
    </cfRule>
    <cfRule type="expression" dxfId="2269" priority="203" stopIfTrue="1">
      <formula>$N$7=11</formula>
    </cfRule>
  </conditionalFormatting>
  <conditionalFormatting sqref="P26">
    <cfRule type="cellIs" dxfId="2268" priority="196" stopIfTrue="1" operator="notEqual">
      <formula>AG10</formula>
    </cfRule>
    <cfRule type="expression" dxfId="2267" priority="197" stopIfTrue="1">
      <formula>$N$7=11</formula>
    </cfRule>
  </conditionalFormatting>
  <conditionalFormatting sqref="Q26">
    <cfRule type="cellIs" dxfId="2266" priority="198" stopIfTrue="1" operator="notEqual">
      <formula>AF10</formula>
    </cfRule>
    <cfRule type="expression" dxfId="2265" priority="199" stopIfTrue="1">
      <formula>$N$7=11</formula>
    </cfRule>
  </conditionalFormatting>
  <conditionalFormatting sqref="R24">
    <cfRule type="cellIs" dxfId="2264" priority="192" stopIfTrue="1" operator="notEqual">
      <formula>AE12</formula>
    </cfRule>
    <cfRule type="expression" dxfId="2263" priority="193" stopIfTrue="1">
      <formula>$N$7=11</formula>
    </cfRule>
  </conditionalFormatting>
  <conditionalFormatting sqref="S24">
    <cfRule type="cellIs" dxfId="2262" priority="194" stopIfTrue="1" operator="notEqual">
      <formula>AD12</formula>
    </cfRule>
    <cfRule type="expression" dxfId="2261" priority="195" stopIfTrue="1">
      <formula>$N$7=11</formula>
    </cfRule>
  </conditionalFormatting>
  <conditionalFormatting sqref="T22">
    <cfRule type="cellIs" dxfId="2260" priority="188" stopIfTrue="1" operator="notEqual">
      <formula>AC14</formula>
    </cfRule>
    <cfRule type="expression" dxfId="2259" priority="189" stopIfTrue="1">
      <formula>$N$7=11</formula>
    </cfRule>
  </conditionalFormatting>
  <conditionalFormatting sqref="U22">
    <cfRule type="cellIs" dxfId="2258" priority="190" stopIfTrue="1" operator="notEqual">
      <formula>AB14</formula>
    </cfRule>
    <cfRule type="expression" dxfId="2257" priority="191" stopIfTrue="1">
      <formula>$N$7=11</formula>
    </cfRule>
  </conditionalFormatting>
  <conditionalFormatting sqref="V20">
    <cfRule type="cellIs" dxfId="2256" priority="184" stopIfTrue="1" operator="notEqual">
      <formula>AA16</formula>
    </cfRule>
    <cfRule type="expression" dxfId="2255" priority="185" stopIfTrue="1">
      <formula>$N$7=11</formula>
    </cfRule>
  </conditionalFormatting>
  <conditionalFormatting sqref="W20">
    <cfRule type="cellIs" dxfId="2254" priority="186" stopIfTrue="1" operator="notEqual">
      <formula>Z16</formula>
    </cfRule>
    <cfRule type="expression" dxfId="2253" priority="187" stopIfTrue="1">
      <formula>$N$7=11</formula>
    </cfRule>
  </conditionalFormatting>
  <conditionalFormatting sqref="AJ8">
    <cfRule type="cellIs" dxfId="2252" priority="180" stopIfTrue="1" operator="notEqual">
      <formula>O30</formula>
    </cfRule>
    <cfRule type="expression" dxfId="2251" priority="181" stopIfTrue="1">
      <formula>$N$7=1</formula>
    </cfRule>
  </conditionalFormatting>
  <conditionalFormatting sqref="AK8">
    <cfRule type="cellIs" dxfId="2250" priority="182" stopIfTrue="1" operator="notEqual">
      <formula>N30</formula>
    </cfRule>
    <cfRule type="expression" dxfId="2249" priority="183" stopIfTrue="1">
      <formula>$N$7=1</formula>
    </cfRule>
  </conditionalFormatting>
  <conditionalFormatting sqref="N30">
    <cfRule type="cellIs" dxfId="2248" priority="176" stopIfTrue="1" operator="notEqual">
      <formula>AK8</formula>
    </cfRule>
    <cfRule type="expression" dxfId="2247" priority="177" stopIfTrue="1">
      <formula>$N$7=1</formula>
    </cfRule>
  </conditionalFormatting>
  <conditionalFormatting sqref="O30">
    <cfRule type="cellIs" dxfId="2246" priority="178" stopIfTrue="1" operator="notEqual">
      <formula>AJ8</formula>
    </cfRule>
    <cfRule type="expression" dxfId="2245" priority="179" stopIfTrue="1">
      <formula>$N$7=1</formula>
    </cfRule>
  </conditionalFormatting>
  <conditionalFormatting sqref="AH10">
    <cfRule type="cellIs" dxfId="2244" priority="172" stopIfTrue="1" operator="notEqual">
      <formula>Q28</formula>
    </cfRule>
    <cfRule type="expression" dxfId="2243" priority="173" stopIfTrue="1">
      <formula>$N$7=1</formula>
    </cfRule>
  </conditionalFormatting>
  <conditionalFormatting sqref="AI10">
    <cfRule type="cellIs" dxfId="2242" priority="174" stopIfTrue="1" operator="notEqual">
      <formula>P28</formula>
    </cfRule>
    <cfRule type="expression" dxfId="2241" priority="175" stopIfTrue="1">
      <formula>$N$7=1</formula>
    </cfRule>
  </conditionalFormatting>
  <conditionalFormatting sqref="AF12">
    <cfRule type="cellIs" dxfId="2240" priority="168" stopIfTrue="1" operator="notEqual">
      <formula>S26</formula>
    </cfRule>
    <cfRule type="expression" dxfId="2239" priority="169" stopIfTrue="1">
      <formula>$N$7=1</formula>
    </cfRule>
  </conditionalFormatting>
  <conditionalFormatting sqref="AG12">
    <cfRule type="cellIs" dxfId="2238" priority="170" stopIfTrue="1" operator="notEqual">
      <formula>R26</formula>
    </cfRule>
    <cfRule type="expression" dxfId="2237" priority="171" stopIfTrue="1">
      <formula>$N$7=1</formula>
    </cfRule>
  </conditionalFormatting>
  <conditionalFormatting sqref="AD14">
    <cfRule type="cellIs" dxfId="2236" priority="164" stopIfTrue="1" operator="notEqual">
      <formula>U24</formula>
    </cfRule>
    <cfRule type="expression" dxfId="2235" priority="165" stopIfTrue="1">
      <formula>$N$7=1</formula>
    </cfRule>
  </conditionalFormatting>
  <conditionalFormatting sqref="AE14">
    <cfRule type="cellIs" dxfId="2234" priority="166" stopIfTrue="1" operator="notEqual">
      <formula>T24</formula>
    </cfRule>
    <cfRule type="expression" dxfId="2233" priority="167" stopIfTrue="1">
      <formula>$N$7=1</formula>
    </cfRule>
  </conditionalFormatting>
  <conditionalFormatting sqref="AB16">
    <cfRule type="cellIs" dxfId="2232" priority="160" stopIfTrue="1" operator="notEqual">
      <formula>W22</formula>
    </cfRule>
    <cfRule type="expression" dxfId="2231" priority="161" stopIfTrue="1">
      <formula>$N$7=1</formula>
    </cfRule>
  </conditionalFormatting>
  <conditionalFormatting sqref="AC16">
    <cfRule type="cellIs" dxfId="2230" priority="162" stopIfTrue="1" operator="notEqual">
      <formula>V22</formula>
    </cfRule>
    <cfRule type="expression" dxfId="2229" priority="163" stopIfTrue="1">
      <formula>$N$7=1</formula>
    </cfRule>
  </conditionalFormatting>
  <conditionalFormatting sqref="Z18">
    <cfRule type="cellIs" dxfId="2228" priority="156" stopIfTrue="1" operator="notEqual">
      <formula>Y20</formula>
    </cfRule>
    <cfRule type="expression" dxfId="2227" priority="157" stopIfTrue="1">
      <formula>$N$7=1</formula>
    </cfRule>
  </conditionalFormatting>
  <conditionalFormatting sqref="AA18">
    <cfRule type="cellIs" dxfId="2226" priority="158" stopIfTrue="1" operator="notEqual">
      <formula>X20</formula>
    </cfRule>
    <cfRule type="expression" dxfId="2225" priority="159" stopIfTrue="1">
      <formula>$N$7=1</formula>
    </cfRule>
  </conditionalFormatting>
  <conditionalFormatting sqref="X20">
    <cfRule type="cellIs" dxfId="2224" priority="152" stopIfTrue="1" operator="notEqual">
      <formula>AA18</formula>
    </cfRule>
    <cfRule type="expression" dxfId="2223" priority="153" stopIfTrue="1">
      <formula>$N$7=1</formula>
    </cfRule>
  </conditionalFormatting>
  <conditionalFormatting sqref="Y20">
    <cfRule type="cellIs" dxfId="2222" priority="154" stopIfTrue="1" operator="notEqual">
      <formula>Z18</formula>
    </cfRule>
    <cfRule type="expression" dxfId="2221" priority="155" stopIfTrue="1">
      <formula>$N$7=1</formula>
    </cfRule>
  </conditionalFormatting>
  <conditionalFormatting sqref="V22">
    <cfRule type="cellIs" dxfId="2220" priority="148" stopIfTrue="1" operator="notEqual">
      <formula>AC16</formula>
    </cfRule>
    <cfRule type="expression" dxfId="2219" priority="149" stopIfTrue="1">
      <formula>$N$7=1</formula>
    </cfRule>
  </conditionalFormatting>
  <conditionalFormatting sqref="W22">
    <cfRule type="cellIs" dxfId="2218" priority="150" stopIfTrue="1" operator="notEqual">
      <formula>AB16</formula>
    </cfRule>
    <cfRule type="expression" dxfId="2217" priority="151" stopIfTrue="1">
      <formula>$N$7=1</formula>
    </cfRule>
  </conditionalFormatting>
  <conditionalFormatting sqref="T24">
    <cfRule type="cellIs" dxfId="2216" priority="144" stopIfTrue="1" operator="notEqual">
      <formula>AE14</formula>
    </cfRule>
    <cfRule type="expression" dxfId="2215" priority="145" stopIfTrue="1">
      <formula>$N$7=1</formula>
    </cfRule>
  </conditionalFormatting>
  <conditionalFormatting sqref="U24">
    <cfRule type="cellIs" dxfId="2214" priority="146" stopIfTrue="1" operator="notEqual">
      <formula>AD14</formula>
    </cfRule>
    <cfRule type="expression" dxfId="2213" priority="147" stopIfTrue="1">
      <formula>$N$7=1</formula>
    </cfRule>
  </conditionalFormatting>
  <conditionalFormatting sqref="R26">
    <cfRule type="cellIs" dxfId="2212" priority="140" stopIfTrue="1" operator="notEqual">
      <formula>AG12</formula>
    </cfRule>
    <cfRule type="expression" dxfId="2211" priority="141" stopIfTrue="1">
      <formula>$N$7=1</formula>
    </cfRule>
  </conditionalFormatting>
  <conditionalFormatting sqref="S26">
    <cfRule type="cellIs" dxfId="2210" priority="142" stopIfTrue="1" operator="notEqual">
      <formula>AF12</formula>
    </cfRule>
    <cfRule type="expression" dxfId="2209" priority="143" stopIfTrue="1">
      <formula>$N$7=1</formula>
    </cfRule>
  </conditionalFormatting>
  <conditionalFormatting sqref="P28">
    <cfRule type="cellIs" dxfId="2208" priority="136" stopIfTrue="1" operator="notEqual">
      <formula>AI10</formula>
    </cfRule>
    <cfRule type="expression" dxfId="2207" priority="137" stopIfTrue="1">
      <formula>$N$7=1</formula>
    </cfRule>
  </conditionalFormatting>
  <conditionalFormatting sqref="Q28">
    <cfRule type="cellIs" dxfId="2206" priority="138" stopIfTrue="1" operator="notEqual">
      <formula>AH10</formula>
    </cfRule>
    <cfRule type="expression" dxfId="2205" priority="139" stopIfTrue="1">
      <formula>$N$7=1</formula>
    </cfRule>
  </conditionalFormatting>
  <conditionalFormatting sqref="AJ10">
    <cfRule type="cellIs" dxfId="2204" priority="132" stopIfTrue="1" operator="notEqual">
      <formula>Q30</formula>
    </cfRule>
    <cfRule type="expression" dxfId="2203" priority="133" stopIfTrue="1">
      <formula>$N$7=3</formula>
    </cfRule>
  </conditionalFormatting>
  <conditionalFormatting sqref="AK10">
    <cfRule type="cellIs" dxfId="2202" priority="134" stopIfTrue="1" operator="notEqual">
      <formula>P30</formula>
    </cfRule>
    <cfRule type="expression" dxfId="2201" priority="135" stopIfTrue="1">
      <formula>$N$7=3</formula>
    </cfRule>
  </conditionalFormatting>
  <conditionalFormatting sqref="AH12">
    <cfRule type="cellIs" dxfId="2200" priority="128" stopIfTrue="1" operator="notEqual">
      <formula>S28</formula>
    </cfRule>
    <cfRule type="expression" dxfId="2199" priority="129" stopIfTrue="1">
      <formula>$N$7=2</formula>
    </cfRule>
  </conditionalFormatting>
  <conditionalFormatting sqref="AI12">
    <cfRule type="cellIs" dxfId="2198" priority="130" stopIfTrue="1" operator="notEqual">
      <formula>R28</formula>
    </cfRule>
    <cfRule type="expression" dxfId="2197" priority="131" stopIfTrue="1">
      <formula>$N$7=2</formula>
    </cfRule>
  </conditionalFormatting>
  <conditionalFormatting sqref="AF14">
    <cfRule type="cellIs" dxfId="2196" priority="124" stopIfTrue="1" operator="notEqual">
      <formula>U26</formula>
    </cfRule>
    <cfRule type="expression" dxfId="2195" priority="125" stopIfTrue="1">
      <formula>$N$7=2</formula>
    </cfRule>
  </conditionalFormatting>
  <conditionalFormatting sqref="AG14">
    <cfRule type="cellIs" dxfId="2194" priority="126" stopIfTrue="1" operator="notEqual">
      <formula>T26</formula>
    </cfRule>
    <cfRule type="expression" dxfId="2193" priority="127" stopIfTrue="1">
      <formula>$N$7=2</formula>
    </cfRule>
  </conditionalFormatting>
  <conditionalFormatting sqref="AD16">
    <cfRule type="cellIs" dxfId="2192" priority="120" stopIfTrue="1" operator="notEqual">
      <formula>W24</formula>
    </cfRule>
    <cfRule type="expression" dxfId="2191" priority="121" stopIfTrue="1">
      <formula>$N$7=2</formula>
    </cfRule>
  </conditionalFormatting>
  <conditionalFormatting sqref="AE16">
    <cfRule type="cellIs" dxfId="2190" priority="122" stopIfTrue="1" operator="notEqual">
      <formula>V24</formula>
    </cfRule>
    <cfRule type="expression" dxfId="2189" priority="123" stopIfTrue="1">
      <formula>$N$7=2</formula>
    </cfRule>
  </conditionalFormatting>
  <conditionalFormatting sqref="AB18">
    <cfRule type="cellIs" dxfId="2188" priority="116" stopIfTrue="1" operator="notEqual">
      <formula>Y22</formula>
    </cfRule>
    <cfRule type="expression" dxfId="2187" priority="117" stopIfTrue="1">
      <formula>$N$7=2</formula>
    </cfRule>
  </conditionalFormatting>
  <conditionalFormatting sqref="AC18">
    <cfRule type="cellIs" dxfId="2186" priority="118" stopIfTrue="1" operator="notEqual">
      <formula>X22</formula>
    </cfRule>
    <cfRule type="expression" dxfId="2185" priority="119" stopIfTrue="1">
      <formula>$N$7=2</formula>
    </cfRule>
  </conditionalFormatting>
  <conditionalFormatting sqref="X22">
    <cfRule type="cellIs" dxfId="2184" priority="112" stopIfTrue="1" operator="notEqual">
      <formula>AC18</formula>
    </cfRule>
    <cfRule type="expression" dxfId="2183" priority="113" stopIfTrue="1">
      <formula>$N$7=2</formula>
    </cfRule>
  </conditionalFormatting>
  <conditionalFormatting sqref="Y22">
    <cfRule type="cellIs" dxfId="2182" priority="114" stopIfTrue="1" operator="notEqual">
      <formula>AB18</formula>
    </cfRule>
    <cfRule type="expression" dxfId="2181" priority="115" stopIfTrue="1">
      <formula>$N$7=2</formula>
    </cfRule>
  </conditionalFormatting>
  <conditionalFormatting sqref="V24">
    <cfRule type="cellIs" dxfId="2180" priority="108" stopIfTrue="1" operator="notEqual">
      <formula>AE16</formula>
    </cfRule>
    <cfRule type="expression" dxfId="2179" priority="109" stopIfTrue="1">
      <formula>$N$7=2</formula>
    </cfRule>
  </conditionalFormatting>
  <conditionalFormatting sqref="W24">
    <cfRule type="cellIs" dxfId="2178" priority="110" stopIfTrue="1" operator="notEqual">
      <formula>AD16</formula>
    </cfRule>
    <cfRule type="expression" dxfId="2177" priority="111" stopIfTrue="1">
      <formula>$N$7=2</formula>
    </cfRule>
  </conditionalFormatting>
  <conditionalFormatting sqref="T26">
    <cfRule type="cellIs" dxfId="2176" priority="104" stopIfTrue="1" operator="notEqual">
      <formula>AG14</formula>
    </cfRule>
    <cfRule type="expression" dxfId="2175" priority="105" stopIfTrue="1">
      <formula>$N$7=2</formula>
    </cfRule>
  </conditionalFormatting>
  <conditionalFormatting sqref="U26">
    <cfRule type="cellIs" dxfId="2174" priority="106" stopIfTrue="1" operator="notEqual">
      <formula>AF14</formula>
    </cfRule>
    <cfRule type="expression" dxfId="2173" priority="107" stopIfTrue="1">
      <formula>$N$7=2</formula>
    </cfRule>
  </conditionalFormatting>
  <conditionalFormatting sqref="R28">
    <cfRule type="cellIs" dxfId="2172" priority="100" stopIfTrue="1" operator="notEqual">
      <formula>AI12</formula>
    </cfRule>
    <cfRule type="expression" dxfId="2171" priority="101" stopIfTrue="1">
      <formula>$N$7=2</formula>
    </cfRule>
  </conditionalFormatting>
  <conditionalFormatting sqref="S28">
    <cfRule type="cellIs" dxfId="2170" priority="102" stopIfTrue="1" operator="notEqual">
      <formula>AH12</formula>
    </cfRule>
    <cfRule type="expression" dxfId="2169" priority="103" stopIfTrue="1">
      <formula>$N$7=2</formula>
    </cfRule>
  </conditionalFormatting>
  <conditionalFormatting sqref="P30">
    <cfRule type="cellIs" dxfId="2168" priority="96" stopIfTrue="1" operator="notEqual">
      <formula>AK10</formula>
    </cfRule>
    <cfRule type="expression" dxfId="2167" priority="97" stopIfTrue="1">
      <formula>$N$7=3</formula>
    </cfRule>
  </conditionalFormatting>
  <conditionalFormatting sqref="Q30">
    <cfRule type="cellIs" dxfId="2166" priority="98" stopIfTrue="1" operator="notEqual">
      <formula>AJ10</formula>
    </cfRule>
    <cfRule type="expression" dxfId="2165" priority="99" stopIfTrue="1">
      <formula>$N$7=3</formula>
    </cfRule>
  </conditionalFormatting>
  <conditionalFormatting sqref="AJ12">
    <cfRule type="cellIs" dxfId="2164" priority="92" stopIfTrue="1" operator="notEqual">
      <formula>S30</formula>
    </cfRule>
    <cfRule type="expression" dxfId="2163" priority="93" stopIfTrue="1">
      <formula>$N$7=5</formula>
    </cfRule>
  </conditionalFormatting>
  <conditionalFormatting sqref="AK12">
    <cfRule type="cellIs" dxfId="2162" priority="94" stopIfTrue="1" operator="notEqual">
      <formula>R30</formula>
    </cfRule>
    <cfRule type="expression" dxfId="2161" priority="95" stopIfTrue="1">
      <formula>$N$7=5</formula>
    </cfRule>
  </conditionalFormatting>
  <conditionalFormatting sqref="AH14">
    <cfRule type="cellIs" dxfId="2160" priority="88" stopIfTrue="1" operator="notEqual">
      <formula>U28</formula>
    </cfRule>
    <cfRule type="expression" dxfId="2159" priority="89" stopIfTrue="1">
      <formula>$N$7=3</formula>
    </cfRule>
  </conditionalFormatting>
  <conditionalFormatting sqref="AI14">
    <cfRule type="cellIs" dxfId="2158" priority="90" stopIfTrue="1" operator="notEqual">
      <formula>T28</formula>
    </cfRule>
    <cfRule type="expression" dxfId="2157" priority="91" stopIfTrue="1">
      <formula>$N$7=3</formula>
    </cfRule>
  </conditionalFormatting>
  <conditionalFormatting sqref="AF16">
    <cfRule type="cellIs" dxfId="2156" priority="84" stopIfTrue="1" operator="notEqual">
      <formula>W26</formula>
    </cfRule>
    <cfRule type="expression" dxfId="2155" priority="85" stopIfTrue="1">
      <formula>$N$7=3</formula>
    </cfRule>
  </conditionalFormatting>
  <conditionalFormatting sqref="AG16">
    <cfRule type="cellIs" dxfId="2154" priority="86" stopIfTrue="1" operator="notEqual">
      <formula>V26</formula>
    </cfRule>
    <cfRule type="expression" dxfId="2153" priority="87" stopIfTrue="1">
      <formula>$N$7=3</formula>
    </cfRule>
  </conditionalFormatting>
  <conditionalFormatting sqref="AD18">
    <cfRule type="cellIs" dxfId="2152" priority="80" stopIfTrue="1" operator="notEqual">
      <formula>Y24</formula>
    </cfRule>
    <cfRule type="expression" dxfId="2151" priority="81" stopIfTrue="1">
      <formula>$N$7=3</formula>
    </cfRule>
  </conditionalFormatting>
  <conditionalFormatting sqref="AE18">
    <cfRule type="cellIs" dxfId="2150" priority="82" stopIfTrue="1" operator="notEqual">
      <formula>X24</formula>
    </cfRule>
    <cfRule type="expression" dxfId="2149" priority="83" stopIfTrue="1">
      <formula>$N$7=3</formula>
    </cfRule>
  </conditionalFormatting>
  <conditionalFormatting sqref="AB20">
    <cfRule type="cellIs" dxfId="2148" priority="76" stopIfTrue="1" operator="notEqual">
      <formula>AA22</formula>
    </cfRule>
    <cfRule type="expression" dxfId="2147" priority="77" stopIfTrue="1">
      <formula>$N$7=3</formula>
    </cfRule>
  </conditionalFormatting>
  <conditionalFormatting sqref="AC20">
    <cfRule type="cellIs" dxfId="2146" priority="78" stopIfTrue="1" operator="notEqual">
      <formula>Z22</formula>
    </cfRule>
    <cfRule type="expression" dxfId="2145" priority="79" stopIfTrue="1">
      <formula>$N$7=3</formula>
    </cfRule>
  </conditionalFormatting>
  <conditionalFormatting sqref="Z22">
    <cfRule type="cellIs" dxfId="2144" priority="72" stopIfTrue="1" operator="notEqual">
      <formula>AC20</formula>
    </cfRule>
    <cfRule type="expression" dxfId="2143" priority="73" stopIfTrue="1">
      <formula>$N$7=3</formula>
    </cfRule>
  </conditionalFormatting>
  <conditionalFormatting sqref="AA22">
    <cfRule type="cellIs" dxfId="2142" priority="74" stopIfTrue="1" operator="notEqual">
      <formula>AB20</formula>
    </cfRule>
    <cfRule type="expression" dxfId="2141" priority="75" stopIfTrue="1">
      <formula>$N$7=3</formula>
    </cfRule>
  </conditionalFormatting>
  <conditionalFormatting sqref="X24">
    <cfRule type="cellIs" dxfId="2140" priority="68" stopIfTrue="1" operator="notEqual">
      <formula>AE18</formula>
    </cfRule>
    <cfRule type="expression" dxfId="2139" priority="69" stopIfTrue="1">
      <formula>$N$7=3</formula>
    </cfRule>
  </conditionalFormatting>
  <conditionalFormatting sqref="Y24">
    <cfRule type="cellIs" dxfId="2138" priority="70" stopIfTrue="1" operator="notEqual">
      <formula>AD18</formula>
    </cfRule>
    <cfRule type="expression" dxfId="2137" priority="71" stopIfTrue="1">
      <formula>$N$7=3</formula>
    </cfRule>
  </conditionalFormatting>
  <conditionalFormatting sqref="V26">
    <cfRule type="cellIs" dxfId="2136" priority="64" stopIfTrue="1" operator="notEqual">
      <formula>AG16</formula>
    </cfRule>
    <cfRule type="expression" dxfId="2135" priority="65" stopIfTrue="1">
      <formula>$N$7=3</formula>
    </cfRule>
  </conditionalFormatting>
  <conditionalFormatting sqref="W26">
    <cfRule type="cellIs" dxfId="2134" priority="66" stopIfTrue="1" operator="notEqual">
      <formula>AF16</formula>
    </cfRule>
    <cfRule type="expression" dxfId="2133" priority="67" stopIfTrue="1">
      <formula>$N$7=3</formula>
    </cfRule>
  </conditionalFormatting>
  <conditionalFormatting sqref="T28">
    <cfRule type="cellIs" dxfId="2132" priority="60" stopIfTrue="1" operator="notEqual">
      <formula>AI14</formula>
    </cfRule>
    <cfRule type="expression" dxfId="2131" priority="61" stopIfTrue="1">
      <formula>$N$7=3</formula>
    </cfRule>
  </conditionalFormatting>
  <conditionalFormatting sqref="U28">
    <cfRule type="cellIs" dxfId="2130" priority="62" stopIfTrue="1" operator="notEqual">
      <formula>AH14</formula>
    </cfRule>
    <cfRule type="expression" dxfId="2129" priority="63" stopIfTrue="1">
      <formula>$N$7=3</formula>
    </cfRule>
  </conditionalFormatting>
  <conditionalFormatting sqref="R30">
    <cfRule type="cellIs" dxfId="2128" priority="56" stopIfTrue="1" operator="notEqual">
      <formula>AK12</formula>
    </cfRule>
    <cfRule type="expression" dxfId="2127" priority="57" stopIfTrue="1">
      <formula>$N$7=5</formula>
    </cfRule>
  </conditionalFormatting>
  <conditionalFormatting sqref="S30">
    <cfRule type="cellIs" dxfId="2126" priority="58" stopIfTrue="1" operator="notEqual">
      <formula>AJ12</formula>
    </cfRule>
    <cfRule type="expression" dxfId="2125" priority="59" stopIfTrue="1">
      <formula>$N$7=5</formula>
    </cfRule>
  </conditionalFormatting>
  <conditionalFormatting sqref="AJ14">
    <cfRule type="cellIs" dxfId="2124" priority="52" stopIfTrue="1" operator="notEqual">
      <formula>U30</formula>
    </cfRule>
    <cfRule type="expression" dxfId="2123" priority="53" stopIfTrue="1">
      <formula>$N$7=7</formula>
    </cfRule>
  </conditionalFormatting>
  <conditionalFormatting sqref="AK14">
    <cfRule type="cellIs" dxfId="2122" priority="54" stopIfTrue="1" operator="notEqual">
      <formula>T30</formula>
    </cfRule>
    <cfRule type="expression" dxfId="2121" priority="55" stopIfTrue="1">
      <formula>$N$7=7</formula>
    </cfRule>
  </conditionalFormatting>
  <conditionalFormatting sqref="AH16">
    <cfRule type="cellIs" dxfId="2120" priority="48" stopIfTrue="1" operator="notEqual">
      <formula>W28</formula>
    </cfRule>
    <cfRule type="expression" dxfId="2119" priority="49" stopIfTrue="1">
      <formula>$N$7=4</formula>
    </cfRule>
  </conditionalFormatting>
  <conditionalFormatting sqref="AI16">
    <cfRule type="cellIs" dxfId="2118" priority="50" stopIfTrue="1" operator="notEqual">
      <formula>V28</formula>
    </cfRule>
    <cfRule type="expression" dxfId="2117" priority="51" stopIfTrue="1">
      <formula>$N$7=4</formula>
    </cfRule>
  </conditionalFormatting>
  <conditionalFormatting sqref="AF18">
    <cfRule type="cellIs" dxfId="2116" priority="44" stopIfTrue="1" operator="notEqual">
      <formula>Y26</formula>
    </cfRule>
    <cfRule type="expression" dxfId="2115" priority="45" stopIfTrue="1">
      <formula>$N$7=4</formula>
    </cfRule>
  </conditionalFormatting>
  <conditionalFormatting sqref="AG18">
    <cfRule type="cellIs" dxfId="2114" priority="46" stopIfTrue="1" operator="notEqual">
      <formula>X26</formula>
    </cfRule>
    <cfRule type="expression" dxfId="2113" priority="47" stopIfTrue="1">
      <formula>$N$7=4</formula>
    </cfRule>
  </conditionalFormatting>
  <conditionalFormatting sqref="AD20">
    <cfRule type="cellIs" dxfId="2112" priority="40" stopIfTrue="1" operator="notEqual">
      <formula>AA24</formula>
    </cfRule>
    <cfRule type="expression" dxfId="2111" priority="41" stopIfTrue="1">
      <formula>$N$7=4</formula>
    </cfRule>
  </conditionalFormatting>
  <conditionalFormatting sqref="AE20">
    <cfRule type="cellIs" dxfId="2110" priority="42" stopIfTrue="1" operator="notEqual">
      <formula>Z24</formula>
    </cfRule>
    <cfRule type="expression" dxfId="2109" priority="43" stopIfTrue="1">
      <formula>$N$7=4</formula>
    </cfRule>
  </conditionalFormatting>
  <conditionalFormatting sqref="Z24">
    <cfRule type="cellIs" dxfId="2108" priority="36" stopIfTrue="1" operator="notEqual">
      <formula>AE20</formula>
    </cfRule>
    <cfRule type="expression" dxfId="2107" priority="37" stopIfTrue="1">
      <formula>$N$7=4</formula>
    </cfRule>
  </conditionalFormatting>
  <conditionalFormatting sqref="AA24">
    <cfRule type="cellIs" dxfId="2106" priority="38" stopIfTrue="1" operator="notEqual">
      <formula>AD20</formula>
    </cfRule>
    <cfRule type="expression" dxfId="2105" priority="39" stopIfTrue="1">
      <formula>$N$7=4</formula>
    </cfRule>
  </conditionalFormatting>
  <conditionalFormatting sqref="X26">
    <cfRule type="cellIs" dxfId="2104" priority="32" stopIfTrue="1" operator="notEqual">
      <formula>AG18</formula>
    </cfRule>
    <cfRule type="expression" dxfId="2103" priority="33" stopIfTrue="1">
      <formula>$N$7=4</formula>
    </cfRule>
  </conditionalFormatting>
  <conditionalFormatting sqref="Y26">
    <cfRule type="cellIs" dxfId="2102" priority="34" stopIfTrue="1" operator="notEqual">
      <formula>AF18</formula>
    </cfRule>
    <cfRule type="expression" dxfId="2101" priority="35" stopIfTrue="1">
      <formula>$N$7=4</formula>
    </cfRule>
  </conditionalFormatting>
  <conditionalFormatting sqref="V28">
    <cfRule type="cellIs" dxfId="2100" priority="28" stopIfTrue="1" operator="notEqual">
      <formula>AI16</formula>
    </cfRule>
    <cfRule type="expression" dxfId="2099" priority="29" stopIfTrue="1">
      <formula>$N$7=4</formula>
    </cfRule>
  </conditionalFormatting>
  <conditionalFormatting sqref="W28">
    <cfRule type="cellIs" dxfId="2098" priority="30" stopIfTrue="1" operator="notEqual">
      <formula>AH16</formula>
    </cfRule>
    <cfRule type="expression" dxfId="2097" priority="31" stopIfTrue="1">
      <formula>$N$7=4</formula>
    </cfRule>
  </conditionalFormatting>
  <conditionalFormatting sqref="T30">
    <cfRule type="cellIs" dxfId="2096" priority="24" stopIfTrue="1" operator="notEqual">
      <formula>AK14</formula>
    </cfRule>
    <cfRule type="expression" dxfId="2095" priority="25" stopIfTrue="1">
      <formula>$N$7=7</formula>
    </cfRule>
  </conditionalFormatting>
  <conditionalFormatting sqref="U30">
    <cfRule type="cellIs" dxfId="2094" priority="26" stopIfTrue="1" operator="notEqual">
      <formula>AJ14</formula>
    </cfRule>
    <cfRule type="expression" dxfId="2093" priority="27" stopIfTrue="1">
      <formula>$N$7=7</formula>
    </cfRule>
  </conditionalFormatting>
  <conditionalFormatting sqref="P7:Q7">
    <cfRule type="cellIs" dxfId="2092" priority="23" stopIfTrue="1" operator="equal">
      <formula>3</formula>
    </cfRule>
  </conditionalFormatting>
  <conditionalFormatting sqref="R7:AK7">
    <cfRule type="cellIs" dxfId="2091" priority="22" stopIfTrue="1" operator="equal">
      <formula>3</formula>
    </cfRule>
  </conditionalFormatting>
  <conditionalFormatting sqref="R9:AK9">
    <cfRule type="cellIs" dxfId="2090" priority="21" stopIfTrue="1" operator="equal">
      <formula>3</formula>
    </cfRule>
  </conditionalFormatting>
  <conditionalFormatting sqref="T11:AK11">
    <cfRule type="cellIs" dxfId="2089" priority="20" stopIfTrue="1" operator="equal">
      <formula>3</formula>
    </cfRule>
  </conditionalFormatting>
  <conditionalFormatting sqref="V13:AK13">
    <cfRule type="cellIs" dxfId="2088" priority="19" stopIfTrue="1" operator="equal">
      <formula>3</formula>
    </cfRule>
  </conditionalFormatting>
  <conditionalFormatting sqref="X15:AK15">
    <cfRule type="cellIs" dxfId="2087" priority="18" stopIfTrue="1" operator="equal">
      <formula>3</formula>
    </cfRule>
  </conditionalFormatting>
  <conditionalFormatting sqref="Z17:AK17">
    <cfRule type="cellIs" dxfId="2086" priority="17" stopIfTrue="1" operator="equal">
      <formula>3</formula>
    </cfRule>
  </conditionalFormatting>
  <conditionalFormatting sqref="AB19:AK19">
    <cfRule type="cellIs" dxfId="2085" priority="16" stopIfTrue="1" operator="equal">
      <formula>3</formula>
    </cfRule>
  </conditionalFormatting>
  <conditionalFormatting sqref="AD21:AK21">
    <cfRule type="cellIs" dxfId="2084" priority="15" stopIfTrue="1" operator="equal">
      <formula>3</formula>
    </cfRule>
  </conditionalFormatting>
  <conditionalFormatting sqref="AF23:AK23">
    <cfRule type="cellIs" dxfId="2083" priority="14" stopIfTrue="1" operator="equal">
      <formula>3</formula>
    </cfRule>
  </conditionalFormatting>
  <conditionalFormatting sqref="AH25:AK25">
    <cfRule type="cellIs" dxfId="2082" priority="13" stopIfTrue="1" operator="equal">
      <formula>3</formula>
    </cfRule>
  </conditionalFormatting>
  <conditionalFormatting sqref="AJ27:AK27">
    <cfRule type="cellIs" dxfId="2081" priority="12" stopIfTrue="1" operator="equal">
      <formula>3</formula>
    </cfRule>
  </conditionalFormatting>
  <conditionalFormatting sqref="N29:AI29">
    <cfRule type="cellIs" dxfId="2080" priority="11" stopIfTrue="1" operator="equal">
      <formula>3</formula>
    </cfRule>
  </conditionalFormatting>
  <conditionalFormatting sqref="N27:AG27">
    <cfRule type="cellIs" dxfId="2079" priority="10" stopIfTrue="1" operator="equal">
      <formula>3</formula>
    </cfRule>
  </conditionalFormatting>
  <conditionalFormatting sqref="N25:AE25">
    <cfRule type="cellIs" dxfId="2078" priority="9" stopIfTrue="1" operator="equal">
      <formula>3</formula>
    </cfRule>
  </conditionalFormatting>
  <conditionalFormatting sqref="N23:AC23">
    <cfRule type="cellIs" dxfId="2077" priority="8" stopIfTrue="1" operator="equal">
      <formula>3</formula>
    </cfRule>
  </conditionalFormatting>
  <conditionalFormatting sqref="N21:AA21">
    <cfRule type="cellIs" dxfId="2076" priority="7" stopIfTrue="1" operator="equal">
      <formula>3</formula>
    </cfRule>
  </conditionalFormatting>
  <conditionalFormatting sqref="N19:Y19">
    <cfRule type="cellIs" dxfId="2075" priority="6" stopIfTrue="1" operator="equal">
      <formula>3</formula>
    </cfRule>
  </conditionalFormatting>
  <conditionalFormatting sqref="N17:W17">
    <cfRule type="cellIs" dxfId="2074" priority="5" stopIfTrue="1" operator="equal">
      <formula>3</formula>
    </cfRule>
  </conditionalFormatting>
  <conditionalFormatting sqref="N15:U15">
    <cfRule type="cellIs" dxfId="2073" priority="4" stopIfTrue="1" operator="equal">
      <formula>3</formula>
    </cfRule>
  </conditionalFormatting>
  <conditionalFormatting sqref="N13:S13">
    <cfRule type="cellIs" dxfId="2072" priority="3" stopIfTrue="1" operator="equal">
      <formula>3</formula>
    </cfRule>
  </conditionalFormatting>
  <conditionalFormatting sqref="N11:Q11">
    <cfRule type="cellIs" dxfId="2071" priority="2" stopIfTrue="1" operator="equal">
      <formula>3</formula>
    </cfRule>
  </conditionalFormatting>
  <conditionalFormatting sqref="N9:O9">
    <cfRule type="cellIs" dxfId="2070" priority="1" stopIfTrue="1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38"/>
  <sheetViews>
    <sheetView zoomScale="90" zoomScaleNormal="90" workbookViewId="0">
      <selection activeCell="D2" sqref="D1:D1048576"/>
    </sheetView>
  </sheetViews>
  <sheetFormatPr defaultRowHeight="15" x14ac:dyDescent="0.25"/>
  <cols>
    <col min="1" max="1" width="3.42578125" customWidth="1"/>
    <col min="2" max="2" width="23.85546875" customWidth="1"/>
    <col min="3" max="3" width="15.5703125" customWidth="1"/>
    <col min="4" max="4" width="5.140625" hidden="1" customWidth="1"/>
    <col min="5" max="5" width="5.5703125" customWidth="1"/>
    <col min="6" max="6" width="5.28515625" customWidth="1"/>
    <col min="7" max="7" width="5.42578125" customWidth="1"/>
    <col min="8" max="8" width="5.5703125" customWidth="1"/>
    <col min="9" max="9" width="5.42578125" customWidth="1"/>
    <col min="10" max="10" width="5.140625" customWidth="1"/>
    <col min="11" max="11" width="5" customWidth="1"/>
    <col min="12" max="12" width="5.42578125" customWidth="1"/>
    <col min="13" max="13" width="4.140625" customWidth="1"/>
    <col min="14" max="25" width="2.7109375" customWidth="1"/>
    <col min="26" max="41" width="2.7109375" style="43" customWidth="1"/>
    <col min="42" max="42" width="3.7109375" customWidth="1"/>
    <col min="43" max="44" width="3.85546875" customWidth="1"/>
    <col min="45" max="45" width="3.7109375" customWidth="1"/>
    <col min="46" max="46" width="3.85546875" customWidth="1"/>
    <col min="47" max="49" width="3.7109375" customWidth="1"/>
    <col min="50" max="50" width="4.28515625" customWidth="1"/>
    <col min="51" max="55" width="3.7109375" customWidth="1"/>
    <col min="56" max="56" width="3.85546875" customWidth="1"/>
    <col min="57" max="60" width="3.7109375" customWidth="1"/>
  </cols>
  <sheetData>
    <row r="1" spans="1:58" ht="15.75" customHeight="1" x14ac:dyDescent="0.2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S1" s="89" t="s">
        <v>244</v>
      </c>
    </row>
    <row r="2" spans="1:58" ht="17.25" customHeight="1" x14ac:dyDescent="0.25">
      <c r="A2" s="90"/>
      <c r="B2" s="90"/>
      <c r="C2" s="90"/>
      <c r="D2" s="90"/>
      <c r="E2" s="353" t="s">
        <v>245</v>
      </c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</row>
    <row r="3" spans="1:58" ht="13.5" customHeight="1" x14ac:dyDescent="0.25">
      <c r="B3" s="91" t="s">
        <v>218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64"/>
      <c r="X3" s="354" t="s">
        <v>246</v>
      </c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</row>
    <row r="4" spans="1:58" x14ac:dyDescent="0.25"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T4" s="361" t="s">
        <v>247</v>
      </c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</row>
    <row r="5" spans="1:58" s="58" customFormat="1" ht="98.25" hidden="1" customHeight="1" x14ac:dyDescent="0.3">
      <c r="A5" s="53"/>
      <c r="B5" s="54" t="s">
        <v>220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314" t="s">
        <v>221</v>
      </c>
      <c r="T5" s="314"/>
      <c r="U5" s="314"/>
      <c r="V5" s="314"/>
      <c r="W5" s="93"/>
      <c r="X5" s="93"/>
      <c r="Y5" s="53"/>
      <c r="Z5" s="57">
        <v>2</v>
      </c>
      <c r="AA5" s="57">
        <v>3</v>
      </c>
      <c r="AB5" s="57">
        <v>4</v>
      </c>
      <c r="AC5" s="57">
        <v>5</v>
      </c>
      <c r="AD5" s="57">
        <v>6</v>
      </c>
      <c r="AE5" s="57">
        <v>7</v>
      </c>
      <c r="AF5" s="57">
        <v>8</v>
      </c>
      <c r="AG5" s="57">
        <v>9</v>
      </c>
      <c r="AH5" s="57">
        <v>10</v>
      </c>
      <c r="AI5" s="57">
        <v>11</v>
      </c>
      <c r="AJ5" s="57">
        <v>12</v>
      </c>
      <c r="AK5" s="57">
        <v>13</v>
      </c>
      <c r="AL5" s="57"/>
      <c r="AM5" s="57"/>
      <c r="AN5" s="57"/>
      <c r="AO5" s="57"/>
    </row>
    <row r="6" spans="1:58" s="58" customFormat="1" ht="19.5" customHeight="1" x14ac:dyDescent="0.2">
      <c r="A6" s="94" t="s">
        <v>4</v>
      </c>
      <c r="B6" s="94" t="s">
        <v>222</v>
      </c>
      <c r="C6" s="94" t="s">
        <v>248</v>
      </c>
      <c r="D6" s="94" t="s">
        <v>224</v>
      </c>
      <c r="E6" s="94" t="s">
        <v>249</v>
      </c>
      <c r="F6" s="94" t="s">
        <v>9</v>
      </c>
      <c r="G6" s="94" t="s">
        <v>250</v>
      </c>
      <c r="H6" s="94" t="s">
        <v>11</v>
      </c>
      <c r="I6" s="94" t="s">
        <v>12</v>
      </c>
      <c r="J6" s="94" t="s">
        <v>17</v>
      </c>
      <c r="K6" s="94" t="s">
        <v>22</v>
      </c>
      <c r="L6" s="94" t="s">
        <v>251</v>
      </c>
      <c r="M6" s="94" t="s">
        <v>228</v>
      </c>
      <c r="N6" s="355">
        <v>1</v>
      </c>
      <c r="O6" s="355"/>
      <c r="P6" s="355">
        <v>2</v>
      </c>
      <c r="Q6" s="355"/>
      <c r="R6" s="355">
        <v>3</v>
      </c>
      <c r="S6" s="355"/>
      <c r="T6" s="355">
        <v>4</v>
      </c>
      <c r="U6" s="355"/>
      <c r="V6" s="355">
        <v>5</v>
      </c>
      <c r="W6" s="355"/>
      <c r="X6" s="355">
        <v>6</v>
      </c>
      <c r="Y6" s="355"/>
      <c r="Z6" s="355">
        <v>7</v>
      </c>
      <c r="AA6" s="355"/>
      <c r="AB6" s="355">
        <v>8</v>
      </c>
      <c r="AC6" s="355"/>
      <c r="AD6" s="355">
        <v>9</v>
      </c>
      <c r="AE6" s="355"/>
      <c r="AF6" s="355">
        <v>10</v>
      </c>
      <c r="AG6" s="355"/>
      <c r="AH6" s="355">
        <v>11</v>
      </c>
      <c r="AI6" s="355"/>
      <c r="AJ6" s="355">
        <v>12</v>
      </c>
      <c r="AK6" s="355"/>
      <c r="AL6" s="355">
        <v>13</v>
      </c>
      <c r="AM6" s="355"/>
      <c r="AN6" s="355">
        <v>14</v>
      </c>
      <c r="AO6" s="355"/>
      <c r="AP6" s="363" t="s">
        <v>18</v>
      </c>
      <c r="AQ6" s="363"/>
      <c r="AR6" s="95"/>
      <c r="AS6" s="96">
        <v>1</v>
      </c>
      <c r="AT6" s="96">
        <v>2</v>
      </c>
      <c r="AU6" s="96">
        <v>3</v>
      </c>
      <c r="AV6" s="96">
        <v>4</v>
      </c>
      <c r="AW6" s="96">
        <v>5</v>
      </c>
      <c r="AX6" s="96">
        <v>6</v>
      </c>
      <c r="AY6" s="96">
        <v>7</v>
      </c>
      <c r="AZ6" s="96">
        <v>8</v>
      </c>
      <c r="BA6" s="96">
        <v>9</v>
      </c>
      <c r="BB6" s="96">
        <v>10</v>
      </c>
      <c r="BC6" s="96">
        <v>11</v>
      </c>
      <c r="BD6" s="96">
        <v>12</v>
      </c>
      <c r="BE6" s="96">
        <v>13</v>
      </c>
      <c r="BF6" s="96">
        <v>14</v>
      </c>
    </row>
    <row r="7" spans="1:58" ht="13.5" customHeight="1" x14ac:dyDescent="0.25">
      <c r="A7" s="327">
        <v>1</v>
      </c>
      <c r="B7" s="328" t="s">
        <v>252</v>
      </c>
      <c r="C7" s="330" t="s">
        <v>253</v>
      </c>
      <c r="D7" s="331"/>
      <c r="E7" s="332">
        <f>IF(G7="",0,IF(F7+G7&lt;1000,1000,F7+G7))</f>
        <v>1385.6399999999999</v>
      </c>
      <c r="F7" s="332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10))</f>
        <v>50.639999999999965</v>
      </c>
      <c r="G7" s="332">
        <v>1335</v>
      </c>
      <c r="H7" s="326">
        <f>IF(COUNT(P7:AO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/((COUNT(P7:AO7))*2)%)</f>
        <v>79.166666666666671</v>
      </c>
      <c r="I7" s="331">
        <f>(G7-L7)</f>
        <v>80.666666666666742</v>
      </c>
      <c r="J7" s="335">
        <v>1</v>
      </c>
      <c r="K7" s="360">
        <f>SUM(P7:AO7)</f>
        <v>27</v>
      </c>
      <c r="L7" s="337">
        <f>IF(G7="",0,(SUM($G$7:$G$34)-G7)/(COUNT($G$7:$G$34)-1))</f>
        <v>1254.3333333333333</v>
      </c>
      <c r="M7" s="338">
        <f>AS35</f>
        <v>149</v>
      </c>
      <c r="N7" s="358">
        <v>0</v>
      </c>
      <c r="O7" s="359"/>
      <c r="P7" s="264">
        <f>IF(P8+Q8=0,"",IF(P8=4,3,IF(P8=3,1,0)))</f>
        <v>3</v>
      </c>
      <c r="Q7" s="265"/>
      <c r="R7" s="264">
        <f>IF(R8+S8=0,"",IF(R8=4,3,IF(R8=3,1,0)))</f>
        <v>3</v>
      </c>
      <c r="S7" s="265"/>
      <c r="T7" s="264">
        <f>IF(T8+U8=0,"",IF(T8=4,3,IF(T8=3,1,0)))</f>
        <v>1</v>
      </c>
      <c r="U7" s="265"/>
      <c r="V7" s="264">
        <f>IF(V8+W8=0,"",IF(V8=4,3,IF(V8=3,1,0)))</f>
        <v>3</v>
      </c>
      <c r="W7" s="265"/>
      <c r="X7" s="324" t="str">
        <f>IF(X8+Y8=0,"",IF(X8=4,3,IF(X8=3,1,0)))</f>
        <v/>
      </c>
      <c r="Y7" s="325"/>
      <c r="Z7" s="264">
        <f>IF(Z8+AA8=0,"",IF(Z8=4,3,IF(Z8=3,1,0)))</f>
        <v>3</v>
      </c>
      <c r="AA7" s="265"/>
      <c r="AB7" s="264">
        <f>IF(AB8+AC8=0,"",IF(AB8=4,3,IF(AB8=3,1,0)))</f>
        <v>3</v>
      </c>
      <c r="AC7" s="265"/>
      <c r="AD7" s="264">
        <f>IF(AD8+AE8=0,"",IF(AD8=4,3,IF(AD8=3,1,0)))</f>
        <v>3</v>
      </c>
      <c r="AE7" s="265"/>
      <c r="AF7" s="264">
        <f>IF(AF8+AG8=0,"",IF(AF8=4,3,IF(AF8=3,1,0)))</f>
        <v>1</v>
      </c>
      <c r="AG7" s="265"/>
      <c r="AH7" s="264">
        <f>IF(AH8+AI8=0,"",IF(AH8=4,3,IF(AH8=3,1,0)))</f>
        <v>0</v>
      </c>
      <c r="AI7" s="265"/>
      <c r="AJ7" s="264">
        <f>IF(AJ8+AK8=0,"",IF(AJ8=4,3,IF(AJ8=3,1,0)))</f>
        <v>1</v>
      </c>
      <c r="AK7" s="265"/>
      <c r="AL7" s="264">
        <f>IF(AL8+AM8=0,"",IF(AL8=4,3,IF(AL8=3,1,0)))</f>
        <v>3</v>
      </c>
      <c r="AM7" s="265"/>
      <c r="AN7" s="264">
        <f>IF(AN8+AO8=0,"",IF(AN8=4,3,IF(AN8=3,1,0)))</f>
        <v>3</v>
      </c>
      <c r="AO7" s="265"/>
      <c r="AP7" s="340">
        <f>SUM(AP8/AQ8)</f>
        <v>1.9090909090909092</v>
      </c>
      <c r="AQ7" s="321"/>
      <c r="AS7" s="364"/>
      <c r="AT7" s="352">
        <f>IF($P7=1,$K7/2)+IF($P7=0,$K7)</f>
        <v>0</v>
      </c>
      <c r="AU7" s="352">
        <f>IF($R7=1,$K7/2)+IF($R7=0,$K7)</f>
        <v>0</v>
      </c>
      <c r="AV7" s="352">
        <f>IF($T7=1,$K58)+IF($T7=0,$K7)</f>
        <v>0</v>
      </c>
      <c r="AW7" s="352">
        <f>IF($V7=1,$K7/2)+IF($V7=0,$K7)</f>
        <v>0</v>
      </c>
      <c r="AX7" s="352">
        <f>IF($X7=1,$K7/2)+IF($X7=0,$K7)</f>
        <v>0</v>
      </c>
      <c r="AY7" s="352">
        <f>IF($Z7=1,$K7/2)+IF($Z7=0,$K7)</f>
        <v>0</v>
      </c>
      <c r="AZ7" s="352">
        <f>IF($AB7=1,$K7/2)+IF($AB7=0,$K7)</f>
        <v>0</v>
      </c>
      <c r="BA7" s="352">
        <f>IF($AD7=1,$K7/2)+IF($AD7=0,$K7)</f>
        <v>0</v>
      </c>
      <c r="BB7" s="352">
        <f>IF($AF7=1,$K7/2)+IF($AF7=0,$K7)</f>
        <v>13.5</v>
      </c>
      <c r="BC7" s="352">
        <f>IF($AZ7=1,$K7/2)+IF($AH7=0,$K7)</f>
        <v>27</v>
      </c>
      <c r="BD7" s="352">
        <f>IF($AJ7=1,$K7/2)+IF($AJ7=0,$K7)</f>
        <v>13.5</v>
      </c>
      <c r="BE7" s="352">
        <f>IF($AL7=1,$K7/2)+IF($AL7=0,$K7)</f>
        <v>0</v>
      </c>
      <c r="BF7" s="352">
        <f>IF($AN7=1,$K7/2)+IF($AN7=0,$K7)</f>
        <v>0</v>
      </c>
    </row>
    <row r="8" spans="1:58" ht="12.75" customHeight="1" x14ac:dyDescent="0.25">
      <c r="A8" s="327"/>
      <c r="B8" s="329"/>
      <c r="C8" s="330"/>
      <c r="D8" s="331"/>
      <c r="E8" s="333"/>
      <c r="F8" s="332"/>
      <c r="G8" s="332"/>
      <c r="H8" s="326"/>
      <c r="I8" s="331"/>
      <c r="J8" s="335"/>
      <c r="K8" s="360"/>
      <c r="L8" s="337"/>
      <c r="M8" s="338"/>
      <c r="N8" s="66"/>
      <c r="O8" s="97"/>
      <c r="P8" s="68">
        <v>4</v>
      </c>
      <c r="Q8" s="69">
        <v>2</v>
      </c>
      <c r="R8" s="68">
        <v>4</v>
      </c>
      <c r="S8" s="69">
        <v>0</v>
      </c>
      <c r="T8" s="68">
        <v>3</v>
      </c>
      <c r="U8" s="69">
        <v>3</v>
      </c>
      <c r="V8" s="68">
        <v>4</v>
      </c>
      <c r="W8" s="69">
        <v>2</v>
      </c>
      <c r="X8" s="98"/>
      <c r="Y8" s="99"/>
      <c r="Z8" s="68">
        <v>4</v>
      </c>
      <c r="AA8" s="69">
        <v>1</v>
      </c>
      <c r="AB8" s="68">
        <v>4</v>
      </c>
      <c r="AC8" s="69">
        <v>1</v>
      </c>
      <c r="AD8" s="68">
        <v>4</v>
      </c>
      <c r="AE8" s="69">
        <v>1</v>
      </c>
      <c r="AF8" s="68">
        <v>3</v>
      </c>
      <c r="AG8" s="69">
        <v>3</v>
      </c>
      <c r="AH8" s="68">
        <v>1</v>
      </c>
      <c r="AI8" s="69">
        <v>4</v>
      </c>
      <c r="AJ8" s="68">
        <v>3</v>
      </c>
      <c r="AK8" s="69">
        <v>3</v>
      </c>
      <c r="AL8" s="68">
        <v>4</v>
      </c>
      <c r="AM8" s="69">
        <v>0</v>
      </c>
      <c r="AN8" s="68">
        <v>4</v>
      </c>
      <c r="AO8" s="69">
        <v>2</v>
      </c>
      <c r="AP8" s="79">
        <f>SUM($AN8,$AL8,$AJ8,$AH8,$AF8,$AD8,$AB8,$Z8,$X8,$V8,$T8,$R8,$P8,)</f>
        <v>42</v>
      </c>
      <c r="AQ8" s="73">
        <f>SUM($AO8,$AM8,$AK8,$AI8,$AG8,$AE8,$AC8,$AA8,$Y8,$W8,$U8,$S8,$Q8,)</f>
        <v>22</v>
      </c>
      <c r="AS8" s="334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</row>
    <row r="9" spans="1:58" ht="13.5" customHeight="1" x14ac:dyDescent="0.25">
      <c r="A9" s="327">
        <v>2</v>
      </c>
      <c r="B9" s="328" t="s">
        <v>254</v>
      </c>
      <c r="C9" s="330" t="s">
        <v>255</v>
      </c>
      <c r="D9" s="331"/>
      <c r="E9" s="332">
        <f t="shared" ref="E9" si="0">IF(G9="",0,IF(F9+G9&lt;1000,1000,F9+G9))</f>
        <v>1311.2</v>
      </c>
      <c r="F9" s="332">
        <f>IF(I9&gt;150,IF(H9&gt;=65,0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(15+50)%)*10),IF(I9&lt;-150,IF(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&lt;1,0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10)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10))</f>
        <v>-17.800000000000011</v>
      </c>
      <c r="G9" s="332">
        <v>1329</v>
      </c>
      <c r="H9" s="326">
        <f>IF(COUNT(N9:AO9)=0,0,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/((COUNT(N9:AO9))*2)%)</f>
        <v>50</v>
      </c>
      <c r="I9" s="331">
        <f>(G9-L9)</f>
        <v>74.166666666666742</v>
      </c>
      <c r="J9" s="335">
        <v>5</v>
      </c>
      <c r="K9" s="336">
        <f>SUM(N9:AO9)</f>
        <v>18</v>
      </c>
      <c r="L9" s="337">
        <f t="shared" ref="L9" si="1">IF(G9="",0,(SUM($G$7:$G$34)-G9)/(COUNT($G$7:$G$34)-1))</f>
        <v>1254.8333333333333</v>
      </c>
      <c r="M9" s="338">
        <f>AT35</f>
        <v>83</v>
      </c>
      <c r="N9" s="323">
        <f>IF(N10+O10=0,"",IF(N10=4,3,IF(N10=3,1,0)))</f>
        <v>0</v>
      </c>
      <c r="O9" s="265"/>
      <c r="P9" s="66"/>
      <c r="Q9" s="97"/>
      <c r="R9" s="323">
        <f>IF(R10+S10=0,"",IF(R10=4,3,IF(R10=3,1,0)))</f>
        <v>0</v>
      </c>
      <c r="S9" s="265"/>
      <c r="T9" s="264">
        <f>IF(T10+U10=0,"",IF(T10=4,3,IF(T10=3,1,0)))</f>
        <v>0</v>
      </c>
      <c r="U9" s="265"/>
      <c r="V9" s="264">
        <f>IF(V10+W10=0,"",IF(V10=4,3,IF(V10=3,1,0)))</f>
        <v>3</v>
      </c>
      <c r="W9" s="265"/>
      <c r="X9" s="324" t="str">
        <f>IF(X10+Y10=0,"",IF(X10=4,3,IF(X10=3,1,0)))</f>
        <v/>
      </c>
      <c r="Y9" s="325"/>
      <c r="Z9" s="264">
        <f>IF(Z10+AA10=0,"",IF(Z10=4,3,IF(Z10=3,1,0)))</f>
        <v>3</v>
      </c>
      <c r="AA9" s="265"/>
      <c r="AB9" s="264">
        <f>IF(AB10+AC10=0,"",IF(AB10=4,3,IF(AB10=3,1,0)))</f>
        <v>3</v>
      </c>
      <c r="AC9" s="265"/>
      <c r="AD9" s="264">
        <f>IF(AD10+AE10=0,"",IF(AD10=4,3,IF(AD10=3,1,0)))</f>
        <v>0</v>
      </c>
      <c r="AE9" s="265"/>
      <c r="AF9" s="264">
        <f>IF(AF10+AG10=0,"",IF(AF10=4,3,IF(AF10=3,1,0)))</f>
        <v>3</v>
      </c>
      <c r="AG9" s="265"/>
      <c r="AH9" s="264">
        <f>IF(AH10+AI10=0,"",IF(AH10=4,3,IF(AH10=3,1,0)))</f>
        <v>3</v>
      </c>
      <c r="AI9" s="265"/>
      <c r="AJ9" s="264">
        <f>IF(AJ10+AK10=0,"",IF(AJ10=4,3,IF(AJ10=3,1,0)))</f>
        <v>0</v>
      </c>
      <c r="AK9" s="265"/>
      <c r="AL9" s="264">
        <f>IF(AL10+AM10=0,"",IF(AL10=4,3,IF(AL10=3,1,0)))</f>
        <v>0</v>
      </c>
      <c r="AM9" s="265"/>
      <c r="AN9" s="264">
        <f>IF(AN10+AO10=0,"",IF(AN10=4,3,IF(AN10=3,1,0)))</f>
        <v>3</v>
      </c>
      <c r="AO9" s="265"/>
      <c r="AP9" s="340">
        <f>SUM(AP10/AQ10)</f>
        <v>1</v>
      </c>
      <c r="AQ9" s="321"/>
      <c r="AS9" s="322">
        <f>IF($N9=1,$K9/2)+IF($N9=0,$K9)</f>
        <v>18</v>
      </c>
      <c r="AT9" s="334"/>
      <c r="AU9" s="322">
        <f>IF($R9=1,$K9/2)+IF($R9=0,$K9)</f>
        <v>18</v>
      </c>
      <c r="AV9" s="322">
        <f>IF($T9=1,$K9/2)+IF($T9=0,$K9)</f>
        <v>18</v>
      </c>
      <c r="AW9" s="322">
        <f>IF($V9=1,$K9/2)+IF($V9=0,$K9)</f>
        <v>0</v>
      </c>
      <c r="AX9" s="322">
        <f>IF($X9=1,$K9/2)+IF($X9=0,$K9)</f>
        <v>0</v>
      </c>
      <c r="AY9" s="322">
        <f>IF($Z9=1,$K9/2)+IF($Z9=0,$K9)</f>
        <v>0</v>
      </c>
      <c r="AZ9" s="322">
        <f>IF($AB9=1,$K9/2)+IF($AB9=0,$K9)</f>
        <v>0</v>
      </c>
      <c r="BA9" s="322">
        <f>IF($AD9=1,$K9/2)+IF($AD9=0,$K9)</f>
        <v>18</v>
      </c>
      <c r="BB9" s="322">
        <f>IF($AF9=1,$K9/2)+IF($AF9=0,$K9)</f>
        <v>0</v>
      </c>
      <c r="BC9" s="322">
        <f>IF($AH9=1,$K9/2)+IF($AH9=0,$K9)</f>
        <v>0</v>
      </c>
      <c r="BD9" s="322">
        <f>IF($AJ9=1,$K9/2)+IF($AJ9=0,$K9)</f>
        <v>18</v>
      </c>
      <c r="BE9" s="322">
        <f>IF($AL9=1,$K9/2)+IF($AL9=0,$K9)</f>
        <v>18</v>
      </c>
      <c r="BF9" s="322">
        <f>IF($AN9=1,$K9/2)+IF($AN9=0,$K9)</f>
        <v>0</v>
      </c>
    </row>
    <row r="10" spans="1:58" ht="12.75" customHeight="1" x14ac:dyDescent="0.25">
      <c r="A10" s="327"/>
      <c r="B10" s="329"/>
      <c r="C10" s="330"/>
      <c r="D10" s="331"/>
      <c r="E10" s="333"/>
      <c r="F10" s="332"/>
      <c r="G10" s="332"/>
      <c r="H10" s="326"/>
      <c r="I10" s="331"/>
      <c r="J10" s="335"/>
      <c r="K10" s="336"/>
      <c r="L10" s="337"/>
      <c r="M10" s="338"/>
      <c r="N10" s="68">
        <v>2</v>
      </c>
      <c r="O10" s="69">
        <v>4</v>
      </c>
      <c r="P10" s="74"/>
      <c r="Q10" s="100"/>
      <c r="R10" s="68">
        <v>1</v>
      </c>
      <c r="S10" s="69">
        <v>4</v>
      </c>
      <c r="T10" s="68">
        <v>2</v>
      </c>
      <c r="U10" s="69">
        <v>4</v>
      </c>
      <c r="V10" s="70">
        <v>4</v>
      </c>
      <c r="W10" s="71">
        <v>2</v>
      </c>
      <c r="X10" s="101"/>
      <c r="Y10" s="102"/>
      <c r="Z10" s="68">
        <v>4</v>
      </c>
      <c r="AA10" s="69">
        <v>0</v>
      </c>
      <c r="AB10" s="68">
        <v>4</v>
      </c>
      <c r="AC10" s="69">
        <v>2</v>
      </c>
      <c r="AD10" s="68">
        <v>1</v>
      </c>
      <c r="AE10" s="69">
        <v>4</v>
      </c>
      <c r="AF10" s="68">
        <v>4</v>
      </c>
      <c r="AG10" s="69">
        <v>1</v>
      </c>
      <c r="AH10" s="68">
        <v>4</v>
      </c>
      <c r="AI10" s="69">
        <v>2</v>
      </c>
      <c r="AJ10" s="68">
        <v>0</v>
      </c>
      <c r="AK10" s="69">
        <v>4</v>
      </c>
      <c r="AL10" s="68">
        <v>1</v>
      </c>
      <c r="AM10" s="69">
        <v>4</v>
      </c>
      <c r="AN10" s="68">
        <v>4</v>
      </c>
      <c r="AO10" s="69">
        <v>0</v>
      </c>
      <c r="AP10" s="79">
        <f>SUM($AN10,$AL10,$AJ10,$AH10,$AF10,$AD10,$AB10,$Z10,$X10,$V10,$T10,$R10,$P10,$N10,)</f>
        <v>31</v>
      </c>
      <c r="AQ10" s="73">
        <f>SUM($AO10,$AM10,$AK10,$AI10,$AG10,$AE10,$AC10,$AA10,$Y10,$W10,$U10,$S10,$Q10,$O10,)</f>
        <v>31</v>
      </c>
      <c r="AS10" s="322"/>
      <c r="AT10" s="334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</row>
    <row r="11" spans="1:58" ht="13.5" customHeight="1" x14ac:dyDescent="0.25">
      <c r="A11" s="327">
        <v>3</v>
      </c>
      <c r="B11" s="328" t="s">
        <v>256</v>
      </c>
      <c r="C11" s="330" t="s">
        <v>257</v>
      </c>
      <c r="D11" s="331"/>
      <c r="E11" s="332">
        <f t="shared" ref="E11" si="2">IF(G11="",0,IF(F11+G11&lt;1000,1000,F11+G11))</f>
        <v>1249.74</v>
      </c>
      <c r="F11" s="332">
        <f>IF(I11&gt;150,IF(H11&gt;=65,0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(15+50)%)*10),IF(I11&lt;-150,IF(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&lt;1,0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10)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10))</f>
        <v>-50.26</v>
      </c>
      <c r="G11" s="332">
        <v>1300</v>
      </c>
      <c r="H11" s="326">
        <f t="shared" ref="H11" si="3">IF(COUNT(N11:AO11)=0,0,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/((COUNT(N11:AO11))*2)%)</f>
        <v>33.333333333333336</v>
      </c>
      <c r="I11" s="331">
        <f>(G11-L11)</f>
        <v>42.75</v>
      </c>
      <c r="J11" s="335">
        <v>11</v>
      </c>
      <c r="K11" s="336">
        <f>SUM(N11:AO11)</f>
        <v>11</v>
      </c>
      <c r="L11" s="337">
        <f t="shared" ref="L11" si="4">IF(G11="",0,(SUM($G$7:$G$34)-G11)/(COUNT($G$7:$G$34)-1))</f>
        <v>1257.25</v>
      </c>
      <c r="M11" s="338">
        <f>AU35</f>
        <v>54.5</v>
      </c>
      <c r="N11" s="323">
        <f>IF(N12+O12=0,"",IF(N12=4,3,IF(N12=3,1,0)))</f>
        <v>0</v>
      </c>
      <c r="O11" s="265"/>
      <c r="P11" s="264">
        <f>IF(P12+Q12=0,"",IF(P12=4,3,IF(P12=3,1,0)))</f>
        <v>3</v>
      </c>
      <c r="Q11" s="265"/>
      <c r="R11" s="66"/>
      <c r="S11" s="67"/>
      <c r="T11" s="323">
        <f>IF(T12+U12=0,"",IF(T12=4,3,IF(T12=3,1,0)))</f>
        <v>3</v>
      </c>
      <c r="U11" s="265"/>
      <c r="V11" s="264">
        <f>IF(V12+W12=0,"",IF(V12=4,3,IF(V12=3,1,0)))</f>
        <v>0</v>
      </c>
      <c r="W11" s="265"/>
      <c r="X11" s="324" t="str">
        <f>IF(X12+Y12=0,"",IF(X12=4,3,IF(X12=3,1,0)))</f>
        <v/>
      </c>
      <c r="Y11" s="325"/>
      <c r="Z11" s="264">
        <f>IF(Z12+AA12=0,"",IF(Z12=4,3,IF(Z12=3,1,0)))</f>
        <v>1</v>
      </c>
      <c r="AA11" s="265"/>
      <c r="AB11" s="264">
        <f>IF(AB12+AC12=0,"",IF(AB12=4,3,IF(AB12=3,1,0)))</f>
        <v>0</v>
      </c>
      <c r="AC11" s="265"/>
      <c r="AD11" s="264">
        <f>IF(AD12+AE12=0,"",IF(AD12=4,3,IF(AD12=3,1,0)))</f>
        <v>0</v>
      </c>
      <c r="AE11" s="265"/>
      <c r="AF11" s="264">
        <f>IF(AF12+AG12=0,"",IF(AF12=4,3,IF(AF12=3,1,0)))</f>
        <v>1</v>
      </c>
      <c r="AG11" s="265"/>
      <c r="AH11" s="264">
        <f>IF(AH12+AI12=0,"",IF(AH12=4,3,IF(AH12=3,1,0)))</f>
        <v>3</v>
      </c>
      <c r="AI11" s="265"/>
      <c r="AJ11" s="264">
        <f>IF(AJ12+AK12=0,"",IF(AJ12=4,3,IF(AJ12=3,1,0)))</f>
        <v>0</v>
      </c>
      <c r="AK11" s="265"/>
      <c r="AL11" s="264">
        <f>IF(AL12+AM12=0,"",IF(AL12=4,3,IF(AL12=3,1,0)))</f>
        <v>0</v>
      </c>
      <c r="AM11" s="265"/>
      <c r="AN11" s="264">
        <f>IF(AN12+AO12=0,"",IF(AN12=4,3,IF(AN12=3,1,0)))</f>
        <v>0</v>
      </c>
      <c r="AO11" s="265"/>
      <c r="AP11" s="340">
        <f>SUM(AP12/AQ12)</f>
        <v>0.71052631578947367</v>
      </c>
      <c r="AQ11" s="321"/>
      <c r="AS11" s="322">
        <f>IF($N11=1,$K11/2)+IF($N11=0,$K11)</f>
        <v>11</v>
      </c>
      <c r="AT11" s="322">
        <f>IF($P11=1,$K11/2)+IF($P11=0,$K11)</f>
        <v>0</v>
      </c>
      <c r="AU11" s="334"/>
      <c r="AV11" s="322">
        <f>IF($T11=1,$K11/2)+IF($T11=0,$K11)</f>
        <v>0</v>
      </c>
      <c r="AW11" s="322">
        <f>IF($V11=1,$K11/2)+IF($V11=0,$K11)</f>
        <v>11</v>
      </c>
      <c r="AX11" s="322">
        <f>IF($X11=1,$K11/2)+IF($X11=0,$K11)</f>
        <v>0</v>
      </c>
      <c r="AY11" s="322">
        <f>IF($Z11=1,$K11/2)+IF($Z11=0,$K11)</f>
        <v>5.5</v>
      </c>
      <c r="AZ11" s="322">
        <f>IF($AB11=1,$K11/2)+IF($AB11=0,$K11)</f>
        <v>11</v>
      </c>
      <c r="BA11" s="322">
        <f>IF($AD11=1,$K11/2)+IF($AD11=0,$K11)</f>
        <v>11</v>
      </c>
      <c r="BB11" s="322">
        <f>IF($AF11=1,$K11/2)+IF($AF11=0,$K11)</f>
        <v>5.5</v>
      </c>
      <c r="BC11" s="322">
        <f>IF($AH11=1,$K11/2)+IF($AH11=0,$K11)</f>
        <v>0</v>
      </c>
      <c r="BD11" s="322">
        <f>IF($AJ11=1,$K11/2)+IF($AJ11=0,$K11)</f>
        <v>11</v>
      </c>
      <c r="BE11" s="322">
        <f>IF($AL11=1,$K11/2)+IF($AL11=0,$K11)</f>
        <v>11</v>
      </c>
      <c r="BF11" s="322">
        <f>IF($AN11=1,$K11/2)+IF($AN11=0,$K11)</f>
        <v>11</v>
      </c>
    </row>
    <row r="12" spans="1:58" ht="12.75" customHeight="1" x14ac:dyDescent="0.25">
      <c r="A12" s="327"/>
      <c r="B12" s="329"/>
      <c r="C12" s="330"/>
      <c r="D12" s="331"/>
      <c r="E12" s="333"/>
      <c r="F12" s="332"/>
      <c r="G12" s="332"/>
      <c r="H12" s="326"/>
      <c r="I12" s="331"/>
      <c r="J12" s="335"/>
      <c r="K12" s="336"/>
      <c r="L12" s="337"/>
      <c r="M12" s="338"/>
      <c r="N12" s="68">
        <v>0</v>
      </c>
      <c r="O12" s="69">
        <v>4</v>
      </c>
      <c r="P12" s="68">
        <v>4</v>
      </c>
      <c r="Q12" s="69">
        <v>1</v>
      </c>
      <c r="R12" s="74"/>
      <c r="S12" s="75"/>
      <c r="T12" s="70">
        <v>4</v>
      </c>
      <c r="U12" s="71">
        <v>2</v>
      </c>
      <c r="V12" s="68">
        <v>1</v>
      </c>
      <c r="W12" s="69">
        <v>4</v>
      </c>
      <c r="X12" s="101"/>
      <c r="Y12" s="102"/>
      <c r="Z12" s="68">
        <v>3</v>
      </c>
      <c r="AA12" s="69">
        <v>3</v>
      </c>
      <c r="AB12" s="68">
        <v>2</v>
      </c>
      <c r="AC12" s="69">
        <v>4</v>
      </c>
      <c r="AD12" s="68">
        <v>1</v>
      </c>
      <c r="AE12" s="69">
        <v>4</v>
      </c>
      <c r="AF12" s="68">
        <v>3</v>
      </c>
      <c r="AG12" s="69">
        <v>3</v>
      </c>
      <c r="AH12" s="68">
        <v>4</v>
      </c>
      <c r="AI12" s="69">
        <v>1</v>
      </c>
      <c r="AJ12" s="68">
        <v>1</v>
      </c>
      <c r="AK12" s="69">
        <v>4</v>
      </c>
      <c r="AL12" s="68">
        <v>2</v>
      </c>
      <c r="AM12" s="69">
        <v>4</v>
      </c>
      <c r="AN12" s="68">
        <v>2</v>
      </c>
      <c r="AO12" s="69">
        <v>4</v>
      </c>
      <c r="AP12" s="79">
        <f>SUM($AN12,$AL12,$AJ12,$AH12,$AF12,$AD12,$AB12,$Z12,$X12,$V12,$T12,$R12,$P12,$N12,)</f>
        <v>27</v>
      </c>
      <c r="AQ12" s="73">
        <f>SUM($AO12,$AM12,$AK12,$AI12,$AG12,$AE12,$AC12,$AA12,$Y12,$W12,$U12,$S12,$Q12,$O12,)</f>
        <v>38</v>
      </c>
      <c r="AS12" s="322"/>
      <c r="AT12" s="322"/>
      <c r="AU12" s="334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</row>
    <row r="13" spans="1:58" ht="13.5" customHeight="1" x14ac:dyDescent="0.25">
      <c r="A13" s="327">
        <v>4</v>
      </c>
      <c r="B13" s="328" t="s">
        <v>258</v>
      </c>
      <c r="C13" s="330" t="s">
        <v>109</v>
      </c>
      <c r="D13" s="331"/>
      <c r="E13" s="332">
        <f t="shared" ref="E13" si="5">IF(G13="",0,IF(F13+G13&lt;1000,1000,F13+G13))</f>
        <v>1143.56</v>
      </c>
      <c r="F13" s="332">
        <f>IF(I13&gt;150,IF(H13&gt;=65,0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(15+50)%)*10),IF(I13&lt;-150,IF(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&lt;1,0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10)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10))</f>
        <v>0.55999999999999162</v>
      </c>
      <c r="G13" s="332">
        <v>1143</v>
      </c>
      <c r="H13" s="326">
        <f t="shared" ref="H13" si="6">IF(COUNT(N13:AO13)=0,0,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/((COUNT(N13:AO13))*2)%)</f>
        <v>37.5</v>
      </c>
      <c r="I13" s="331">
        <f>(G13-L13)</f>
        <v>-127.33333333333326</v>
      </c>
      <c r="J13" s="335">
        <v>12</v>
      </c>
      <c r="K13" s="336">
        <f>SUM(N13:AO13)</f>
        <v>11</v>
      </c>
      <c r="L13" s="337">
        <f t="shared" ref="L13" si="7">IF(G13="",0,(SUM($G$7:$G$34)-G13)/(COUNT($G$7:$G$34)-1))</f>
        <v>1270.3333333333333</v>
      </c>
      <c r="M13" s="338">
        <f>AV35</f>
        <v>66</v>
      </c>
      <c r="N13" s="323">
        <f>IF(N14+O14=0,"",IF(N14=4,3,IF(N14=3,1,0)))</f>
        <v>1</v>
      </c>
      <c r="O13" s="265"/>
      <c r="P13" s="264">
        <f>IF(P14+Q14=0,"",IF(P14=4,3,IF(P14=3,1,0)))</f>
        <v>3</v>
      </c>
      <c r="Q13" s="265"/>
      <c r="R13" s="264">
        <f>IF(R14+S14=0,"",IF(R14=4,3,IF(R14=3,1,0)))</f>
        <v>0</v>
      </c>
      <c r="S13" s="265"/>
      <c r="T13" s="66"/>
      <c r="U13" s="67"/>
      <c r="V13" s="323">
        <f>IF(V14+W14=0,"",IF(V14=4,3,IF(V14=3,1,0)))</f>
        <v>1</v>
      </c>
      <c r="W13" s="265"/>
      <c r="X13" s="324" t="str">
        <f>IF(X14+Y14=0,"",IF(X14=4,3,IF(X14=3,1,0)))</f>
        <v/>
      </c>
      <c r="Y13" s="325"/>
      <c r="Z13" s="264">
        <f>IF(Z14+AA14=0,"",IF(Z14=4,3,IF(Z14=3,1,0)))</f>
        <v>0</v>
      </c>
      <c r="AA13" s="265"/>
      <c r="AB13" s="264">
        <f>IF(AB14+AC14=0,"",IF(AB14=4,3,IF(AB14=3,1,0)))</f>
        <v>1</v>
      </c>
      <c r="AC13" s="265"/>
      <c r="AD13" s="264">
        <f>IF(AD14+AE14=0,"",IF(AD14=4,3,IF(AD14=3,1,0)))</f>
        <v>0</v>
      </c>
      <c r="AE13" s="265"/>
      <c r="AF13" s="264">
        <f>IF(AF14+AG14=0,"",IF(AF14=4,3,IF(AF14=3,1,0)))</f>
        <v>1</v>
      </c>
      <c r="AG13" s="265"/>
      <c r="AH13" s="264">
        <f>IF(AH14+AI14=0,"",IF(AH14=4,3,IF(AH14=3,1,0)))</f>
        <v>0</v>
      </c>
      <c r="AI13" s="265"/>
      <c r="AJ13" s="264">
        <f>IF(AJ14+AK14=0,"",IF(AJ14=4,3,IF(AJ14=3,1,0)))</f>
        <v>0</v>
      </c>
      <c r="AK13" s="265"/>
      <c r="AL13" s="264">
        <f>IF(AL14+AM14=0,"",IF(AL14=4,3,IF(AL14=3,1,0)))</f>
        <v>3</v>
      </c>
      <c r="AM13" s="265"/>
      <c r="AN13" s="264">
        <f>IF(AN14+AO14=0,"",IF(AN14=4,3,IF(AN14=3,1,0)))</f>
        <v>1</v>
      </c>
      <c r="AO13" s="265"/>
      <c r="AP13" s="340">
        <f>SUM(AP14/AQ14)</f>
        <v>0.7567567567567568</v>
      </c>
      <c r="AQ13" s="321"/>
      <c r="AS13" s="322">
        <f>IF($N13=1,$K13/2)+IF($N13=0,$K13)</f>
        <v>5.5</v>
      </c>
      <c r="AT13" s="322">
        <f>IF($P13=1,$K13/2)+IF($P13=0,$K13)</f>
        <v>0</v>
      </c>
      <c r="AU13" s="322">
        <f>IF($R13=1,$K13/2)+IF($R13=0,$K13)</f>
        <v>11</v>
      </c>
      <c r="AV13" s="334"/>
      <c r="AW13" s="322">
        <f>IF($V13=1,$K13/2)+IF($V13=0,$K13)</f>
        <v>5.5</v>
      </c>
      <c r="AX13" s="322">
        <f>IF($X13=1,$K13/2)+IF($X13=0,$K13)</f>
        <v>0</v>
      </c>
      <c r="AY13" s="322">
        <f>IF($Z13=1,$K13/2)+IF($Z13=0,$K13)</f>
        <v>11</v>
      </c>
      <c r="AZ13" s="322">
        <f>IF($AB13=1,$K13/2)+IF($AB13=0,$K13)</f>
        <v>5.5</v>
      </c>
      <c r="BA13" s="322">
        <f>IF($AD13=1,$K13/2)+IF($AD13=0,$K13)</f>
        <v>11</v>
      </c>
      <c r="BB13" s="322">
        <f>IF($AF13=1,$K13/2)+IF($AF13=0,$K13)</f>
        <v>5.5</v>
      </c>
      <c r="BC13" s="322">
        <f>IF($AH13=1,$K13/2)+IF($AH13=0,$K13)</f>
        <v>11</v>
      </c>
      <c r="BD13" s="322">
        <f>IF($AJ13=1,$K13/2)+IF($AJ13=0,$K13)</f>
        <v>11</v>
      </c>
      <c r="BE13" s="322">
        <f>IF($AL13=1,$K13/2)+IF($AL13=0,$K13)</f>
        <v>0</v>
      </c>
      <c r="BF13" s="322">
        <f>IF($AN13=1,$K13/2)+IF($AN13=0,$K13)</f>
        <v>5.5</v>
      </c>
    </row>
    <row r="14" spans="1:58" ht="12.75" customHeight="1" x14ac:dyDescent="0.25">
      <c r="A14" s="327"/>
      <c r="B14" s="329"/>
      <c r="C14" s="330"/>
      <c r="D14" s="331"/>
      <c r="E14" s="333"/>
      <c r="F14" s="332"/>
      <c r="G14" s="332"/>
      <c r="H14" s="326"/>
      <c r="I14" s="331"/>
      <c r="J14" s="335"/>
      <c r="K14" s="336"/>
      <c r="L14" s="337"/>
      <c r="M14" s="338"/>
      <c r="N14" s="68">
        <v>3</v>
      </c>
      <c r="O14" s="69">
        <v>3</v>
      </c>
      <c r="P14" s="68">
        <v>4</v>
      </c>
      <c r="Q14" s="69">
        <v>2</v>
      </c>
      <c r="R14" s="70">
        <v>2</v>
      </c>
      <c r="S14" s="71">
        <v>4</v>
      </c>
      <c r="T14" s="74"/>
      <c r="U14" s="75"/>
      <c r="V14" s="68">
        <v>3</v>
      </c>
      <c r="W14" s="69">
        <v>3</v>
      </c>
      <c r="X14" s="101"/>
      <c r="Y14" s="102"/>
      <c r="Z14" s="68">
        <v>1</v>
      </c>
      <c r="AA14" s="69">
        <v>4</v>
      </c>
      <c r="AB14" s="68">
        <v>3</v>
      </c>
      <c r="AC14" s="69">
        <v>3</v>
      </c>
      <c r="AD14" s="68">
        <v>1</v>
      </c>
      <c r="AE14" s="69">
        <v>4</v>
      </c>
      <c r="AF14" s="68">
        <v>3</v>
      </c>
      <c r="AG14" s="69">
        <v>3</v>
      </c>
      <c r="AH14" s="68">
        <v>0</v>
      </c>
      <c r="AI14" s="69">
        <v>4</v>
      </c>
      <c r="AJ14" s="68">
        <v>1</v>
      </c>
      <c r="AK14" s="69">
        <v>4</v>
      </c>
      <c r="AL14" s="68">
        <v>4</v>
      </c>
      <c r="AM14" s="69">
        <v>0</v>
      </c>
      <c r="AN14" s="68">
        <v>3</v>
      </c>
      <c r="AO14" s="69">
        <v>3</v>
      </c>
      <c r="AP14" s="79">
        <f>SUM($AN14,$AL14,$AJ14,$AH14,$AF14,$AD14,$AB14,$Z14,$X14,$V14,$T14,$R14,$P14,$N14,)</f>
        <v>28</v>
      </c>
      <c r="AQ14" s="73">
        <f>SUM($AO14,$AM14,$AK14,$AI14,$AG14,$AE14,$AC14,$AA14,$Y14,$W14,$U14,$S14,$Q14,$O14,)</f>
        <v>37</v>
      </c>
      <c r="AS14" s="322"/>
      <c r="AT14" s="322"/>
      <c r="AU14" s="322"/>
      <c r="AV14" s="334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</row>
    <row r="15" spans="1:58" ht="13.5" customHeight="1" x14ac:dyDescent="0.25">
      <c r="A15" s="327">
        <v>5</v>
      </c>
      <c r="B15" s="328" t="s">
        <v>259</v>
      </c>
      <c r="C15" s="330" t="s">
        <v>257</v>
      </c>
      <c r="D15" s="331"/>
      <c r="E15" s="332">
        <f t="shared" ref="E15" si="8">IF(G15="",0,IF(F15+G15&lt;1000,1000,F15+G15))</f>
        <v>1220.56</v>
      </c>
      <c r="F15" s="332">
        <f>IF(I15&gt;150,IF(H15&gt;=65,0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(15+50)%)*10),IF(I15&lt;-150,IF(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&lt;1,0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10)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10))</f>
        <v>27.56000000000002</v>
      </c>
      <c r="G15" s="332">
        <v>1193</v>
      </c>
      <c r="H15" s="326">
        <f t="shared" ref="H15" si="9">IF(COUNT(N15:AO15)=0,0,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/((COUNT(N15:AO15))*2)%)</f>
        <v>54.166666666666671</v>
      </c>
      <c r="I15" s="331">
        <f>(G15-L15)</f>
        <v>-73.166666666666742</v>
      </c>
      <c r="J15" s="335">
        <v>7</v>
      </c>
      <c r="K15" s="336">
        <f>SUM(N15:AO15)</f>
        <v>18</v>
      </c>
      <c r="L15" s="337">
        <f t="shared" ref="L15" si="10">IF(G15="",0,(SUM($G$7:$G$34)-G15)/(COUNT($G$7:$G$34)-1))</f>
        <v>1266.1666666666667</v>
      </c>
      <c r="M15" s="338">
        <f>AW35</f>
        <v>91</v>
      </c>
      <c r="N15" s="323">
        <f>IF(N16+O16=0,"",IF(N16=4,3,IF(N16=3,1,0)))</f>
        <v>0</v>
      </c>
      <c r="O15" s="265"/>
      <c r="P15" s="264">
        <f>IF(P16+Q16=0,"",IF(P16=4,3,IF(P16=3,1,0)))</f>
        <v>0</v>
      </c>
      <c r="Q15" s="265"/>
      <c r="R15" s="264">
        <f>IF(R16+S16=0,"",IF(R16=4,3,IF(R16=3,1,0)))</f>
        <v>3</v>
      </c>
      <c r="S15" s="265"/>
      <c r="T15" s="264">
        <f>IF(T16+U16=0,"",IF(T16=4,3,IF(T16=3,1,0)))</f>
        <v>1</v>
      </c>
      <c r="U15" s="265"/>
      <c r="V15" s="66"/>
      <c r="W15" s="67"/>
      <c r="X15" s="343" t="str">
        <f>IF(X16+Y16=0,"",IF(X16=4,3,IF(X16=3,1,0)))</f>
        <v/>
      </c>
      <c r="Y15" s="325"/>
      <c r="Z15" s="264">
        <f>IF(Z16+AA16=0,"",IF(Z16=4,3,IF(Z16=3,1,0)))</f>
        <v>3</v>
      </c>
      <c r="AA15" s="265"/>
      <c r="AB15" s="264">
        <f>IF(AB16+AC16=0,"",IF(AB16=4,3,IF(AB16=3,1,0)))</f>
        <v>0</v>
      </c>
      <c r="AC15" s="265"/>
      <c r="AD15" s="264">
        <f>IF(AD16+AE16=0,"",IF(AD16=4,3,IF(AD16=3,1,0)))</f>
        <v>1</v>
      </c>
      <c r="AE15" s="265"/>
      <c r="AF15" s="264">
        <f>IF(AF16+AG16=0,"",IF(AF16=4,3,IF(AF16=3,1,0)))</f>
        <v>3</v>
      </c>
      <c r="AG15" s="265"/>
      <c r="AH15" s="264">
        <f>IF(AH16+AI16=0,"",IF(AH16=4,3,IF(AH16=3,1,0)))</f>
        <v>1</v>
      </c>
      <c r="AI15" s="265"/>
      <c r="AJ15" s="264">
        <f>IF(AJ16+AK16=0,"",IF(AJ16=4,3,IF(AJ16=3,1,0)))</f>
        <v>3</v>
      </c>
      <c r="AK15" s="265"/>
      <c r="AL15" s="264">
        <f>IF(AL16+AM16=0,"",IF(AL16=4,3,IF(AL16=3,1,0)))</f>
        <v>0</v>
      </c>
      <c r="AM15" s="265"/>
      <c r="AN15" s="264">
        <f>IF(AN16+AO16=0,"",IF(AN16=4,3,IF(AN16=3,1,0)))</f>
        <v>3</v>
      </c>
      <c r="AO15" s="265"/>
      <c r="AP15" s="340">
        <f>SUM(AP16/AQ16)</f>
        <v>1.2413793103448276</v>
      </c>
      <c r="AQ15" s="321"/>
      <c r="AR15" s="103"/>
      <c r="AS15" s="322">
        <f>IF($N15=1,$K15/2)+IF($N15=0,$K15)</f>
        <v>18</v>
      </c>
      <c r="AT15" s="322">
        <f>IF($P15=1,$K15/2)+IF($P15=0,$K15)</f>
        <v>18</v>
      </c>
      <c r="AU15" s="322">
        <f>IF($R15=1,$K15/2)+IF($R15=0,$K15)</f>
        <v>0</v>
      </c>
      <c r="AV15" s="322">
        <f>IF($T15=1,$K15/2)+IF($T15=0,$K15)</f>
        <v>9</v>
      </c>
      <c r="AW15" s="334"/>
      <c r="AX15" s="322">
        <f>IF($X15=1,$K15/2)+IF($X15=0,$K15)</f>
        <v>0</v>
      </c>
      <c r="AY15" s="322">
        <f>IF($Z15=1,$K15/2)+IF($Z15=0,$K15)</f>
        <v>0</v>
      </c>
      <c r="AZ15" s="322">
        <f>IF($AB15=1,$K15/2)+IF($AB15=0,$K15)</f>
        <v>18</v>
      </c>
      <c r="BA15" s="322">
        <f>IF($AD15=1,$K15/2)+IF($AD15=0,$K15)</f>
        <v>9</v>
      </c>
      <c r="BB15" s="322">
        <f>IF($AF15=1,$K15/2)+IF($AF15=0,$K15)</f>
        <v>0</v>
      </c>
      <c r="BC15" s="322">
        <f>IF($AH15=1,$K15/2)+IF($AH15=0,$K15)</f>
        <v>9</v>
      </c>
      <c r="BD15" s="322">
        <f>IF($AJ15=1,$K15/2)+IF($AJ15=0,$K15)</f>
        <v>0</v>
      </c>
      <c r="BE15" s="322">
        <f>IF($AL15=1,$K15/2)+IF($AL15=0,$K15)</f>
        <v>18</v>
      </c>
      <c r="BF15" s="322">
        <f>IF($AN15=1,$K15/2)+IF($AN15=0,$K15)</f>
        <v>0</v>
      </c>
    </row>
    <row r="16" spans="1:58" ht="12.75" customHeight="1" x14ac:dyDescent="0.25">
      <c r="A16" s="327"/>
      <c r="B16" s="329"/>
      <c r="C16" s="330"/>
      <c r="D16" s="331"/>
      <c r="E16" s="333"/>
      <c r="F16" s="332"/>
      <c r="G16" s="332"/>
      <c r="H16" s="326"/>
      <c r="I16" s="331"/>
      <c r="J16" s="335"/>
      <c r="K16" s="336"/>
      <c r="L16" s="337"/>
      <c r="M16" s="338"/>
      <c r="N16" s="68">
        <v>2</v>
      </c>
      <c r="O16" s="69">
        <v>4</v>
      </c>
      <c r="P16" s="70">
        <v>2</v>
      </c>
      <c r="Q16" s="71">
        <v>4</v>
      </c>
      <c r="R16" s="68">
        <v>4</v>
      </c>
      <c r="S16" s="69">
        <v>1</v>
      </c>
      <c r="T16" s="68">
        <v>3</v>
      </c>
      <c r="U16" s="69">
        <v>3</v>
      </c>
      <c r="V16" s="74"/>
      <c r="W16" s="75"/>
      <c r="X16" s="101"/>
      <c r="Y16" s="102"/>
      <c r="Z16" s="68">
        <v>4</v>
      </c>
      <c r="AA16" s="69">
        <v>1</v>
      </c>
      <c r="AB16" s="68">
        <v>2</v>
      </c>
      <c r="AC16" s="69">
        <v>4</v>
      </c>
      <c r="AD16" s="68">
        <v>3</v>
      </c>
      <c r="AE16" s="69">
        <v>3</v>
      </c>
      <c r="AF16" s="68">
        <v>4</v>
      </c>
      <c r="AG16" s="69">
        <v>1</v>
      </c>
      <c r="AH16" s="68">
        <v>3</v>
      </c>
      <c r="AI16" s="69">
        <v>3</v>
      </c>
      <c r="AJ16" s="68">
        <v>4</v>
      </c>
      <c r="AK16" s="69">
        <v>1</v>
      </c>
      <c r="AL16" s="68">
        <v>1</v>
      </c>
      <c r="AM16" s="69">
        <v>4</v>
      </c>
      <c r="AN16" s="68">
        <v>4</v>
      </c>
      <c r="AO16" s="69">
        <v>0</v>
      </c>
      <c r="AP16" s="79">
        <f>SUM($AN16,$AL16,$AJ16,$AH16,$AF16,$AD16,$AB16,$Z16,$X16,$V16,$T16,$R16,$P16,$N16,)</f>
        <v>36</v>
      </c>
      <c r="AQ16" s="73">
        <f>SUM($AO16,$AM16,$AK16,$AI16,$AG16,$AE16,$AC16,$AA16,$Y16,$W16,$U16,$S16,$Q16,$O16,)</f>
        <v>29</v>
      </c>
      <c r="AS16" s="322"/>
      <c r="AT16" s="322"/>
      <c r="AU16" s="322"/>
      <c r="AV16" s="322"/>
      <c r="AW16" s="334"/>
      <c r="AX16" s="322"/>
      <c r="AY16" s="322"/>
      <c r="AZ16" s="322"/>
      <c r="BA16" s="322"/>
      <c r="BB16" s="322"/>
      <c r="BC16" s="322"/>
      <c r="BD16" s="322"/>
      <c r="BE16" s="322"/>
      <c r="BF16" s="322"/>
    </row>
    <row r="17" spans="1:58" ht="13.5" customHeight="1" x14ac:dyDescent="0.25">
      <c r="A17" s="347">
        <v>6</v>
      </c>
      <c r="B17" s="348"/>
      <c r="C17" s="350"/>
      <c r="D17" s="351"/>
      <c r="E17" s="351">
        <f t="shared" ref="E17" si="11">IF(G17="",0,IF(F17+G17&lt;1000,1000,F17+G17))</f>
        <v>0</v>
      </c>
      <c r="F17" s="351">
        <f>IF(I17&gt;150,IF(H17&gt;=65,0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(15+50)%)*10),IF(I17&lt;-150,IF(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&lt;1,0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10)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10))</f>
        <v>0</v>
      </c>
      <c r="G17" s="351"/>
      <c r="H17" s="356">
        <f t="shared" ref="H17" si="12">IF(COUNT(N17:AO17)=0,0,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/((COUNT(N17:AO17))*2)%)</f>
        <v>0</v>
      </c>
      <c r="I17" s="351">
        <f>(G17-L17)</f>
        <v>0</v>
      </c>
      <c r="J17" s="357">
        <v>14</v>
      </c>
      <c r="K17" s="344">
        <f>SUM(N17:AO17)</f>
        <v>0</v>
      </c>
      <c r="L17" s="345">
        <f>IF(G17="",0,(SUM($G$7:$G$34)-G17)/(COUNT($G$7:$G$34)-1))</f>
        <v>0</v>
      </c>
      <c r="M17" s="346">
        <f>AX35</f>
        <v>0</v>
      </c>
      <c r="N17" s="343" t="str">
        <f>IF(N18+O18=0,"",IF(N18=4,3,IF(N18=3,1,0)))</f>
        <v/>
      </c>
      <c r="O17" s="325"/>
      <c r="P17" s="324" t="str">
        <f>IF(P18+Q18=0,"",IF(P18=4,3,IF(P18=3,1,0)))</f>
        <v/>
      </c>
      <c r="Q17" s="325"/>
      <c r="R17" s="324" t="str">
        <f>IF(R18+S18=0,"",IF(R18=4,3,IF(R18=3,1,0)))</f>
        <v/>
      </c>
      <c r="S17" s="325"/>
      <c r="T17" s="324" t="str">
        <f>IF(T18+U18=0,"",IF(T18=4,3,IF(T18=3,1,0)))</f>
        <v/>
      </c>
      <c r="U17" s="325"/>
      <c r="V17" s="324" t="str">
        <f>IF(V18+W18=0,"",IF(V18=4,3,IF(V18=3,1,0)))</f>
        <v/>
      </c>
      <c r="W17" s="325"/>
      <c r="X17" s="104"/>
      <c r="Y17" s="105"/>
      <c r="Z17" s="343" t="str">
        <f>IF(Z18+AA18=0,"",IF(Z18=4,3,IF(Z18=3,1,0)))</f>
        <v/>
      </c>
      <c r="AA17" s="325"/>
      <c r="AB17" s="324" t="str">
        <f>IF(AB18+AC18=0,"",IF(AB18=4,3,IF(AB18=3,1,0)))</f>
        <v/>
      </c>
      <c r="AC17" s="325"/>
      <c r="AD17" s="324" t="str">
        <f>IF(AD18+AE18=0,"",IF(AD18=4,3,IF(AD18=3,1,0)))</f>
        <v/>
      </c>
      <c r="AE17" s="325"/>
      <c r="AF17" s="324" t="str">
        <f>IF(AF18+AG18=0,"",IF(AF18=4,3,IF(AF18=3,1,0)))</f>
        <v/>
      </c>
      <c r="AG17" s="325"/>
      <c r="AH17" s="324" t="str">
        <f>IF(AH18+AI18=0,"",IF(AH18=4,3,IF(AH18=3,1,0)))</f>
        <v/>
      </c>
      <c r="AI17" s="325"/>
      <c r="AJ17" s="324" t="str">
        <f>IF(AJ18+AK18=0,"",IF(AJ18=4,3,IF(AJ18=3,1,0)))</f>
        <v/>
      </c>
      <c r="AK17" s="325"/>
      <c r="AL17" s="324" t="str">
        <f>IF(AL18+AM18=0,"",IF(AL18=4,3,IF(AL18=3,1,0)))</f>
        <v/>
      </c>
      <c r="AM17" s="325"/>
      <c r="AN17" s="324" t="str">
        <f>IF(AN18+AO18=0,"",IF(AN18=4,3,IF(AN18=3,1,0)))</f>
        <v/>
      </c>
      <c r="AO17" s="325"/>
      <c r="AP17" s="341" t="e">
        <f>SUM(AP18/AQ18)</f>
        <v>#DIV/0!</v>
      </c>
      <c r="AQ17" s="342"/>
      <c r="AS17" s="322">
        <f>IF($N17=1,$K17/2)+IF($N17=0,$K17)</f>
        <v>0</v>
      </c>
      <c r="AT17" s="322">
        <f>IF($P17=1,$K17/2)+IF($P17=0,$K17)</f>
        <v>0</v>
      </c>
      <c r="AU17" s="322">
        <f>IF($R17=1,$K17/2)+IF($R17=0,$K17)</f>
        <v>0</v>
      </c>
      <c r="AV17" s="322">
        <f>IF($T17=1,$K17/2)+IF($T17=0,$K17)</f>
        <v>0</v>
      </c>
      <c r="AW17" s="322">
        <f>IF($V17=1,$K17/2)+IF($V17=0,$K17)</f>
        <v>0</v>
      </c>
      <c r="AX17" s="334"/>
      <c r="AY17" s="322">
        <f>IF($Z17=1,$K17/2)+IF($Z17=0,$K17)</f>
        <v>0</v>
      </c>
      <c r="AZ17" s="322">
        <f>IF($AB17=1,$K17/2)+IF($AB17=0,$K17)</f>
        <v>0</v>
      </c>
      <c r="BA17" s="322">
        <f>IF($AD17=1,$K17/2)+IF($AD17=0,$K17)</f>
        <v>0</v>
      </c>
      <c r="BB17" s="322">
        <f>IF($AF17=1,$K17/2)+IF($AF17=0,$K17)</f>
        <v>0</v>
      </c>
      <c r="BC17" s="322">
        <f>IF($AH17=1,$K17/2)+IF($AH17=0,$K17)</f>
        <v>0</v>
      </c>
      <c r="BD17" s="322">
        <f>IF($AJ17=1,$K17/2)+IF($AJ17=0,$K17)</f>
        <v>0</v>
      </c>
      <c r="BE17" s="322">
        <f>IF($AL17=1,$K17/2)+IF($AL17=0,$K17)</f>
        <v>0</v>
      </c>
      <c r="BF17" s="322">
        <f>IF($AN17=1,$K17/2)+IF($AN17=0,$K17)</f>
        <v>0</v>
      </c>
    </row>
    <row r="18" spans="1:58" ht="12.75" customHeight="1" x14ac:dyDescent="0.25">
      <c r="A18" s="347"/>
      <c r="B18" s="349"/>
      <c r="C18" s="350"/>
      <c r="D18" s="351"/>
      <c r="E18" s="345"/>
      <c r="F18" s="351"/>
      <c r="G18" s="351"/>
      <c r="H18" s="356"/>
      <c r="I18" s="351"/>
      <c r="J18" s="357"/>
      <c r="K18" s="344"/>
      <c r="L18" s="345"/>
      <c r="M18" s="346"/>
      <c r="N18" s="98"/>
      <c r="O18" s="99"/>
      <c r="P18" s="101"/>
      <c r="Q18" s="102"/>
      <c r="R18" s="101"/>
      <c r="S18" s="102"/>
      <c r="T18" s="101"/>
      <c r="U18" s="102"/>
      <c r="V18" s="101"/>
      <c r="W18" s="102"/>
      <c r="X18" s="106"/>
      <c r="Y18" s="107"/>
      <c r="Z18" s="101"/>
      <c r="AA18" s="102"/>
      <c r="AB18" s="101"/>
      <c r="AC18" s="102"/>
      <c r="AD18" s="101"/>
      <c r="AE18" s="102"/>
      <c r="AF18" s="101"/>
      <c r="AG18" s="102"/>
      <c r="AH18" s="101"/>
      <c r="AI18" s="102"/>
      <c r="AJ18" s="101"/>
      <c r="AK18" s="102"/>
      <c r="AL18" s="101"/>
      <c r="AM18" s="102"/>
      <c r="AN18" s="101"/>
      <c r="AO18" s="102"/>
      <c r="AP18" s="108">
        <f>SUM($AN18,$AL18,$AJ18,$AH18,$AF18,$AD18,$AB18,$Z18,$X18,$V18,$T18,$R18,$P18,$N18,)</f>
        <v>0</v>
      </c>
      <c r="AQ18" s="109">
        <f>SUM($AO18,$AM18,$AK18,$AI18,$AG18,$AE18,$AC18,$AA18,$Y18,$W18,$U18,$S18,$Q18,$O18,)</f>
        <v>0</v>
      </c>
      <c r="AS18" s="322"/>
      <c r="AT18" s="322"/>
      <c r="AU18" s="322"/>
      <c r="AV18" s="322"/>
      <c r="AW18" s="322"/>
      <c r="AX18" s="334"/>
      <c r="AY18" s="322"/>
      <c r="AZ18" s="322"/>
      <c r="BA18" s="322"/>
      <c r="BB18" s="322"/>
      <c r="BC18" s="322"/>
      <c r="BD18" s="322"/>
      <c r="BE18" s="322"/>
      <c r="BF18" s="322"/>
    </row>
    <row r="19" spans="1:58" ht="13.5" customHeight="1" x14ac:dyDescent="0.25">
      <c r="A19" s="327">
        <v>7</v>
      </c>
      <c r="B19" s="328" t="s">
        <v>260</v>
      </c>
      <c r="C19" s="330" t="s">
        <v>130</v>
      </c>
      <c r="D19" s="331"/>
      <c r="E19" s="332">
        <f t="shared" ref="E19" si="13">IF(G19="",0,IF(F19+G19&lt;1000,1000,F19+G19))</f>
        <v>1212.76</v>
      </c>
      <c r="F19" s="332">
        <f>IF(I19&gt;150,IF(H19&gt;=65,0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(15+50)%)*10),IF(I19&lt;-150,IF(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&lt;1,0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10)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10))</f>
        <v>-10.239999999999974</v>
      </c>
      <c r="G19" s="332">
        <v>1223</v>
      </c>
      <c r="H19" s="326">
        <f t="shared" ref="H19" si="14">IF(COUNT(N19:AO19)=0,0,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/((COUNT(N19:AO19))*2)%)</f>
        <v>41.666666666666671</v>
      </c>
      <c r="I19" s="331">
        <f>(G19-L19)</f>
        <v>-40.666666666666742</v>
      </c>
      <c r="J19" s="335">
        <v>10</v>
      </c>
      <c r="K19" s="336">
        <f>SUM(N19:AO19)</f>
        <v>12</v>
      </c>
      <c r="L19" s="337">
        <f t="shared" ref="L19" si="15">IF(G19="",0,(SUM($G$7:$G$34)-G19)/(COUNT($G$7:$G$34)-1))</f>
        <v>1263.6666666666667</v>
      </c>
      <c r="M19" s="338">
        <f>AY35</f>
        <v>75</v>
      </c>
      <c r="N19" s="323">
        <f>IF(N20+O20=0,"",IF(N20=4,3,IF(N20=3,1,0)))</f>
        <v>0</v>
      </c>
      <c r="O19" s="265"/>
      <c r="P19" s="264">
        <f>IF(P20+Q20=0,"",IF(P20=4,3,IF(P20=3,1,0)))</f>
        <v>0</v>
      </c>
      <c r="Q19" s="265"/>
      <c r="R19" s="264">
        <f>IF(R20+S20=0,"",IF(R20=4,3,IF(R20=3,1,0)))</f>
        <v>1</v>
      </c>
      <c r="S19" s="265"/>
      <c r="T19" s="264">
        <f>IF(T20+U20=0,"",IF(T20=4,3,IF(T20=3,1,0)))</f>
        <v>3</v>
      </c>
      <c r="U19" s="265"/>
      <c r="V19" s="264">
        <f>IF(V20+W20=0,"",IF(V20=4,3,IF(V20=3,1,0)))</f>
        <v>0</v>
      </c>
      <c r="W19" s="265"/>
      <c r="X19" s="324" t="str">
        <f>IF(X20+Y20=0,"",IF(X20=4,3,IF(X20=3,1,0)))</f>
        <v/>
      </c>
      <c r="Y19" s="325"/>
      <c r="Z19" s="66"/>
      <c r="AA19" s="67"/>
      <c r="AB19" s="323">
        <f>IF(AB20+AC20=0,"",IF(AB20=4,3,IF(AB20=3,1,0)))</f>
        <v>0</v>
      </c>
      <c r="AC19" s="265"/>
      <c r="AD19" s="264">
        <f>IF(AD20+AE20=0,"",IF(AD20=4,3,IF(AD20=3,1,0)))</f>
        <v>1</v>
      </c>
      <c r="AE19" s="265"/>
      <c r="AF19" s="264">
        <f>IF(AF20+AG20=0,"",IF(AF20=4,3,IF(AF20=3,1,0)))</f>
        <v>1</v>
      </c>
      <c r="AG19" s="265"/>
      <c r="AH19" s="264">
        <f>IF(AH20+AI20=0,"",IF(AH20=4,3,IF(AH20=3,1,0)))</f>
        <v>1</v>
      </c>
      <c r="AI19" s="265"/>
      <c r="AJ19" s="264">
        <f>IF(AJ20+AK20=0,"",IF(AJ20=4,3,IF(AJ20=3,1,0)))</f>
        <v>1</v>
      </c>
      <c r="AK19" s="265"/>
      <c r="AL19" s="264">
        <f>IF(AL20+AM20=0,"",IF(AL20=4,3,IF(AL20=3,1,0)))</f>
        <v>3</v>
      </c>
      <c r="AM19" s="265"/>
      <c r="AN19" s="264">
        <f>IF(AN20+AO20=0,"",IF(AN20=4,3,IF(AN20=3,1,0)))</f>
        <v>1</v>
      </c>
      <c r="AO19" s="265"/>
      <c r="AP19" s="340">
        <f>SUM(AP20/AQ20)</f>
        <v>0.81081081081081086</v>
      </c>
      <c r="AQ19" s="321"/>
      <c r="AS19" s="322">
        <f>IF($N19=1,$K19/2)+IF($N19=0,$K19)</f>
        <v>12</v>
      </c>
      <c r="AT19" s="322">
        <f>IF($P19=1,$K19/2)+IF($P19=0,$K19)</f>
        <v>12</v>
      </c>
      <c r="AU19" s="322">
        <f>IF($R19=1,$K19/2)+IF($R19=0,$K19)</f>
        <v>6</v>
      </c>
      <c r="AV19" s="322">
        <f>IF($T19=1,$K19/2)+IF($T19=0,$K19)</f>
        <v>0</v>
      </c>
      <c r="AW19" s="322">
        <f>IF($V19=1,$K19/2)+IF($V19=0,$K19)</f>
        <v>12</v>
      </c>
      <c r="AX19" s="322">
        <f>IF($X19=1,$K19/2)+IF($X19=0,$K19)</f>
        <v>0</v>
      </c>
      <c r="AY19" s="334"/>
      <c r="AZ19" s="322">
        <f>IF($AB19=1,$K19/2)+IF($AB19=0,$K19)</f>
        <v>12</v>
      </c>
      <c r="BA19" s="322">
        <f>IF($AD19=1,$K19/2)+IF($AD19=0,$K19)</f>
        <v>6</v>
      </c>
      <c r="BB19" s="322">
        <f>IF($AF19=1,$K19/2)+IF($AF19=0,$K19)</f>
        <v>6</v>
      </c>
      <c r="BC19" s="322">
        <f>IF($AH19=1,$K19/2)+IF($AH19=0,$K19)</f>
        <v>6</v>
      </c>
      <c r="BD19" s="322">
        <f>IF($AJ19=1,$K19/2)+IF($AJ19=0,$K19)</f>
        <v>6</v>
      </c>
      <c r="BE19" s="322">
        <f>IF($AL19=1,$K19/2)+IF($AL19=0,$K19)</f>
        <v>0</v>
      </c>
      <c r="BF19" s="322">
        <f>IF($AN19=1,$K19/2)+IF($AN19=0,$K19)</f>
        <v>6</v>
      </c>
    </row>
    <row r="20" spans="1:58" ht="12.75" customHeight="1" x14ac:dyDescent="0.25">
      <c r="A20" s="327"/>
      <c r="B20" s="329"/>
      <c r="C20" s="330"/>
      <c r="D20" s="331"/>
      <c r="E20" s="333"/>
      <c r="F20" s="332"/>
      <c r="G20" s="332"/>
      <c r="H20" s="326"/>
      <c r="I20" s="331"/>
      <c r="J20" s="335"/>
      <c r="K20" s="336"/>
      <c r="L20" s="337"/>
      <c r="M20" s="338"/>
      <c r="N20" s="68">
        <v>1</v>
      </c>
      <c r="O20" s="69">
        <v>4</v>
      </c>
      <c r="P20" s="68">
        <v>0</v>
      </c>
      <c r="Q20" s="69">
        <v>4</v>
      </c>
      <c r="R20" s="68">
        <v>3</v>
      </c>
      <c r="S20" s="69">
        <v>3</v>
      </c>
      <c r="T20" s="68">
        <v>4</v>
      </c>
      <c r="U20" s="69">
        <v>1</v>
      </c>
      <c r="V20" s="68">
        <v>1</v>
      </c>
      <c r="W20" s="69">
        <v>4</v>
      </c>
      <c r="X20" s="101"/>
      <c r="Y20" s="102"/>
      <c r="Z20" s="74"/>
      <c r="AA20" s="75"/>
      <c r="AB20" s="68">
        <v>2</v>
      </c>
      <c r="AC20" s="69">
        <v>4</v>
      </c>
      <c r="AD20" s="68">
        <v>3</v>
      </c>
      <c r="AE20" s="69">
        <v>3</v>
      </c>
      <c r="AF20" s="68">
        <v>3</v>
      </c>
      <c r="AG20" s="69">
        <v>3</v>
      </c>
      <c r="AH20" s="68">
        <v>3</v>
      </c>
      <c r="AI20" s="69">
        <v>3</v>
      </c>
      <c r="AJ20" s="68">
        <v>3</v>
      </c>
      <c r="AK20" s="69">
        <v>3</v>
      </c>
      <c r="AL20" s="68">
        <v>4</v>
      </c>
      <c r="AM20" s="69">
        <v>2</v>
      </c>
      <c r="AN20" s="68">
        <v>3</v>
      </c>
      <c r="AO20" s="69">
        <v>3</v>
      </c>
      <c r="AP20" s="79">
        <f>SUM($AN20,$AL20,$AJ20,$AH20,$AF20,$AD20,$AB20,$Z20,$X20,$V20,$T20,$R20,$P20,$N20,)</f>
        <v>30</v>
      </c>
      <c r="AQ20" s="73">
        <f>SUM($AO20,$AM20,$AK20,$AI20,$AG20,$AE20,$AC20,$AA20,$Y20,$W20,$U20,$S20,$Q20,$O20,)</f>
        <v>37</v>
      </c>
      <c r="AS20" s="322"/>
      <c r="AT20" s="322"/>
      <c r="AU20" s="322"/>
      <c r="AV20" s="322"/>
      <c r="AW20" s="322"/>
      <c r="AX20" s="322"/>
      <c r="AY20" s="334"/>
      <c r="AZ20" s="322"/>
      <c r="BA20" s="322"/>
      <c r="BB20" s="322"/>
      <c r="BC20" s="322"/>
      <c r="BD20" s="322"/>
      <c r="BE20" s="322"/>
      <c r="BF20" s="322"/>
    </row>
    <row r="21" spans="1:58" ht="13.5" customHeight="1" x14ac:dyDescent="0.25">
      <c r="A21" s="327">
        <v>8</v>
      </c>
      <c r="B21" s="328" t="s">
        <v>261</v>
      </c>
      <c r="C21" s="330" t="s">
        <v>101</v>
      </c>
      <c r="D21" s="331"/>
      <c r="E21" s="332">
        <f t="shared" ref="E21" si="16">IF(G21="",0,IF(F21+G21&lt;1000,1000,F21+G21))</f>
        <v>1227.22</v>
      </c>
      <c r="F21" s="332">
        <f>IF(I21&gt;150,IF(H21&gt;=65,0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(15+50)%)*10),IF(I21&lt;-150,IF(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&lt;1,0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10)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10))</f>
        <v>25.22000000000002</v>
      </c>
      <c r="G21" s="332">
        <v>1202</v>
      </c>
      <c r="H21" s="326">
        <f t="shared" ref="H21" si="17">IF(COUNT(N21:AO21)=0,0,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/((COUNT(N21:AO21))*2)%)</f>
        <v>54.166666666666671</v>
      </c>
      <c r="I21" s="331">
        <f>(G21-L21)</f>
        <v>-63.416666666666742</v>
      </c>
      <c r="J21" s="335">
        <v>6</v>
      </c>
      <c r="K21" s="336">
        <f>SUM(N21:AO21)</f>
        <v>18</v>
      </c>
      <c r="L21" s="337">
        <f t="shared" ref="L21" si="18">IF(G21="",0,(SUM($G$7:$G$34)-G21)/(COUNT($G$7:$G$34)-1))</f>
        <v>1265.4166666666667</v>
      </c>
      <c r="M21" s="338">
        <f>AZ35</f>
        <v>91</v>
      </c>
      <c r="N21" s="323">
        <f>IF(N22+O22=0,"",IF(N22=4,3,IF(N22=3,1,0)))</f>
        <v>0</v>
      </c>
      <c r="O21" s="265"/>
      <c r="P21" s="264">
        <f>IF(P22+Q22=0,"",IF(P22=4,3,IF(P22=3,1,0)))</f>
        <v>0</v>
      </c>
      <c r="Q21" s="265"/>
      <c r="R21" s="264">
        <f>IF(R22+S22=0,"",IF(R22=4,3,IF(R22=3,1,0)))</f>
        <v>3</v>
      </c>
      <c r="S21" s="265"/>
      <c r="T21" s="264">
        <f>IF(T22+U22=0,"",IF(T22=4,3,IF(T22=3,1,0)))</f>
        <v>1</v>
      </c>
      <c r="U21" s="265"/>
      <c r="V21" s="264">
        <f>IF(V22+W22=0,"",IF(V22=4,3,IF(V22=3,1,0)))</f>
        <v>3</v>
      </c>
      <c r="W21" s="265"/>
      <c r="X21" s="324" t="str">
        <f>IF(X22+Y22=0,"",IF(X22=4,3,IF(X22=3,1,0)))</f>
        <v/>
      </c>
      <c r="Y21" s="325"/>
      <c r="Z21" s="264">
        <f>IF(Z22+AA22=0,"",IF(Z22=4,3,IF(Z22=3,1,0)))</f>
        <v>3</v>
      </c>
      <c r="AA21" s="265"/>
      <c r="AB21" s="66"/>
      <c r="AC21" s="67"/>
      <c r="AD21" s="323">
        <f>IF(AD22+AE22=0,"",IF(AD22=4,3,IF(AD22=3,1,0)))</f>
        <v>1</v>
      </c>
      <c r="AE21" s="265"/>
      <c r="AF21" s="264">
        <f>IF(AF22+AG22=0,"",IF(AF22=4,3,IF(AF22=3,1,0)))</f>
        <v>0</v>
      </c>
      <c r="AG21" s="265"/>
      <c r="AH21" s="264">
        <f>IF(AH22+AI22=0,"",IF(AH22=4,3,IF(AH22=3,1,0)))</f>
        <v>1</v>
      </c>
      <c r="AI21" s="265"/>
      <c r="AJ21" s="264">
        <f>IF(AJ22+AK22=0,"",IF(AJ22=4,3,IF(AJ22=3,1,0)))</f>
        <v>0</v>
      </c>
      <c r="AK21" s="265"/>
      <c r="AL21" s="264">
        <f>IF(AL22+AM22=0,"",IF(AL22=4,3,IF(AL22=3,1,0)))</f>
        <v>3</v>
      </c>
      <c r="AM21" s="265"/>
      <c r="AN21" s="264">
        <f>IF(AN22+AO22=0,"",IF(AN22=4,3,IF(AN22=3,1,0)))</f>
        <v>3</v>
      </c>
      <c r="AO21" s="265"/>
      <c r="AP21" s="340">
        <f>SUM(AP22/AQ22)</f>
        <v>1.0625</v>
      </c>
      <c r="AQ21" s="321"/>
      <c r="AS21" s="322">
        <f>IF($N21=1,$K21/2)+IF($N21=0,$K21)</f>
        <v>18</v>
      </c>
      <c r="AT21" s="322">
        <f>IF($P21=1,$K21/2)+IF($P21=0,$K21)</f>
        <v>18</v>
      </c>
      <c r="AU21" s="322">
        <f>IF($R21=1,$K21/2)+IF($R21=0,$K21)</f>
        <v>0</v>
      </c>
      <c r="AV21" s="322">
        <f>IF($T21=1,$K21/2)+IF($T21=0,$K21)</f>
        <v>9</v>
      </c>
      <c r="AW21" s="322">
        <f>IF($V21=1,$K21/2)+IF($V21=0,$K21)</f>
        <v>0</v>
      </c>
      <c r="AX21" s="322">
        <f>IF($X21=1,$K21/2)+IF($X21=0,$K21)</f>
        <v>0</v>
      </c>
      <c r="AY21" s="322">
        <f>IF($Z21=1,$K21/2)+IF($Z21=0,$K21)</f>
        <v>0</v>
      </c>
      <c r="AZ21" s="334"/>
      <c r="BA21" s="322">
        <f>IF($AD21=1,$K21/2)+IF($AD21=0,$K21)</f>
        <v>9</v>
      </c>
      <c r="BB21" s="322">
        <f>IF($AF21=1,$K21/2)+IF($AF21=0,$K21)</f>
        <v>18</v>
      </c>
      <c r="BC21" s="322">
        <f>IF($AH21=1,$K21/2)+IF($AH21=0,$K21)</f>
        <v>9</v>
      </c>
      <c r="BD21" s="322">
        <f>IF($AJ21=1,$K21/2)+IF($AJ21=0,$K21)</f>
        <v>18</v>
      </c>
      <c r="BE21" s="322">
        <f>IF($AL21=1,$K21/2)+IF($AL21=0,$K21)</f>
        <v>0</v>
      </c>
      <c r="BF21" s="322">
        <f>IF($AN21=1,$K21/2)+IF($AN21=0,$K21)</f>
        <v>0</v>
      </c>
    </row>
    <row r="22" spans="1:58" ht="12.75" customHeight="1" x14ac:dyDescent="0.25">
      <c r="A22" s="327"/>
      <c r="B22" s="329"/>
      <c r="C22" s="330"/>
      <c r="D22" s="331"/>
      <c r="E22" s="333"/>
      <c r="F22" s="332"/>
      <c r="G22" s="332"/>
      <c r="H22" s="326"/>
      <c r="I22" s="331"/>
      <c r="J22" s="335"/>
      <c r="K22" s="336"/>
      <c r="L22" s="337"/>
      <c r="M22" s="338"/>
      <c r="N22" s="68">
        <v>1</v>
      </c>
      <c r="O22" s="69">
        <v>4</v>
      </c>
      <c r="P22" s="68">
        <v>2</v>
      </c>
      <c r="Q22" s="69">
        <v>4</v>
      </c>
      <c r="R22" s="68">
        <v>4</v>
      </c>
      <c r="S22" s="69">
        <v>2</v>
      </c>
      <c r="T22" s="68">
        <v>3</v>
      </c>
      <c r="U22" s="69">
        <v>3</v>
      </c>
      <c r="V22" s="68">
        <v>4</v>
      </c>
      <c r="W22" s="69">
        <v>2</v>
      </c>
      <c r="X22" s="101"/>
      <c r="Y22" s="102"/>
      <c r="Z22" s="68">
        <v>4</v>
      </c>
      <c r="AA22" s="69">
        <v>2</v>
      </c>
      <c r="AB22" s="74"/>
      <c r="AC22" s="75"/>
      <c r="AD22" s="68">
        <v>3</v>
      </c>
      <c r="AE22" s="69">
        <v>3</v>
      </c>
      <c r="AF22" s="68">
        <v>1</v>
      </c>
      <c r="AG22" s="69">
        <v>4</v>
      </c>
      <c r="AH22" s="68">
        <v>3</v>
      </c>
      <c r="AI22" s="69">
        <v>3</v>
      </c>
      <c r="AJ22" s="68">
        <v>1</v>
      </c>
      <c r="AK22" s="69">
        <v>4</v>
      </c>
      <c r="AL22" s="68">
        <v>4</v>
      </c>
      <c r="AM22" s="69">
        <v>1</v>
      </c>
      <c r="AN22" s="70">
        <v>4</v>
      </c>
      <c r="AO22" s="71">
        <v>0</v>
      </c>
      <c r="AP22" s="79">
        <f>SUM($AN22,$AL22,$AJ22,$AH22,$AF22,$AD22,$AB22,$Z22,$X22,$V22,$T22,$R22,$P22,$N22,)</f>
        <v>34</v>
      </c>
      <c r="AQ22" s="73">
        <f>SUM($AO22,$AM22,$AK22,$AI22,$AG22,$AE22,$AC22,$AA22,$Y22,$W22,$U22,$S22,$Q22,$O22,)</f>
        <v>32</v>
      </c>
      <c r="AS22" s="322"/>
      <c r="AT22" s="322"/>
      <c r="AU22" s="322"/>
      <c r="AV22" s="322"/>
      <c r="AW22" s="322"/>
      <c r="AX22" s="322"/>
      <c r="AY22" s="322"/>
      <c r="AZ22" s="334"/>
      <c r="BA22" s="322"/>
      <c r="BB22" s="322"/>
      <c r="BC22" s="322"/>
      <c r="BD22" s="322"/>
      <c r="BE22" s="322"/>
      <c r="BF22" s="322"/>
    </row>
    <row r="23" spans="1:58" ht="13.5" customHeight="1" x14ac:dyDescent="0.25">
      <c r="A23" s="327">
        <v>9</v>
      </c>
      <c r="B23" s="328" t="s">
        <v>262</v>
      </c>
      <c r="C23" s="330" t="s">
        <v>263</v>
      </c>
      <c r="D23" s="331"/>
      <c r="E23" s="332">
        <f t="shared" ref="E23" si="19">IF(G23="",0,IF(F23+G23&lt;1000,1000,F23+G23))</f>
        <v>1342.68</v>
      </c>
      <c r="F23" s="332">
        <f>IF(I23&gt;150,IF(H23&gt;=65,0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(15+50)%)*10),IF(I23&lt;-150,IF(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&lt;1,0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10)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10))</f>
        <v>11.680000000000028</v>
      </c>
      <c r="G23" s="332">
        <v>1331</v>
      </c>
      <c r="H23" s="326">
        <f t="shared" ref="H23" si="20">IF(COUNT(N23:AO23)=0,0,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/((COUNT(N23:AO23))*2)%)</f>
        <v>62.5</v>
      </c>
      <c r="I23" s="331">
        <f>(G23-L23)</f>
        <v>76.333333333333258</v>
      </c>
      <c r="J23" s="335">
        <v>3</v>
      </c>
      <c r="K23" s="336">
        <f>SUM(N23:AO23)</f>
        <v>20</v>
      </c>
      <c r="L23" s="337">
        <f t="shared" ref="L23" si="21">IF(G23="",0,(SUM($G$7:$G$34)-G23)/(COUNT($G$7:$G$34)-1))</f>
        <v>1254.6666666666667</v>
      </c>
      <c r="M23" s="338">
        <f>BA35</f>
        <v>113</v>
      </c>
      <c r="N23" s="323">
        <f>IF(N24+O24=0,"",IF(N24=4,3,IF(N24=3,1,0)))</f>
        <v>0</v>
      </c>
      <c r="O23" s="265"/>
      <c r="P23" s="264">
        <f>IF(P24+Q24=0,"",IF(P24=4,3,IF(P24=3,1,0)))</f>
        <v>3</v>
      </c>
      <c r="Q23" s="265"/>
      <c r="R23" s="264">
        <f>IF(R24+S24=0,"",IF(R24=4,3,IF(R24=3,1,0)))</f>
        <v>3</v>
      </c>
      <c r="S23" s="265"/>
      <c r="T23" s="264">
        <f>IF(T24+U24=0,"",IF(T24=4,3,IF(T24=3,1,0)))</f>
        <v>3</v>
      </c>
      <c r="U23" s="265"/>
      <c r="V23" s="264">
        <f>IF(V24+W24=0,"",IF(V24=4,3,IF(V24=3,1,0)))</f>
        <v>1</v>
      </c>
      <c r="W23" s="265"/>
      <c r="X23" s="324" t="str">
        <f>IF(X24+Y24=0,"",IF(X24=4,3,IF(X24=3,1,0)))</f>
        <v/>
      </c>
      <c r="Y23" s="325"/>
      <c r="Z23" s="264">
        <f>IF(Z24+AA24=0,"",IF(Z24=4,3,IF(Z24=3,1,0)))</f>
        <v>1</v>
      </c>
      <c r="AA23" s="265"/>
      <c r="AB23" s="264">
        <f>IF(AB24+AC24=0,"",IF(AB24=4,3,IF(AB24=3,1,0)))</f>
        <v>1</v>
      </c>
      <c r="AC23" s="265"/>
      <c r="AD23" s="66"/>
      <c r="AE23" s="67"/>
      <c r="AF23" s="323">
        <f>IF(AF24+AG24=0,"",IF(AF24=4,3,IF(AF24=3,1,0)))</f>
        <v>0</v>
      </c>
      <c r="AG23" s="265"/>
      <c r="AH23" s="264">
        <f>IF(AH24+AI24=0,"",IF(AH24=4,3,IF(AH24=3,1,0)))</f>
        <v>1</v>
      </c>
      <c r="AI23" s="265"/>
      <c r="AJ23" s="264">
        <f>IF(AJ24+AK24=0,"",IF(AJ24=4,3,IF(AJ24=3,1,0)))</f>
        <v>3</v>
      </c>
      <c r="AK23" s="265"/>
      <c r="AL23" s="264">
        <f>IF(AL24+AM24=0,"",IF(AL24=4,3,IF(AL24=3,1,0)))</f>
        <v>1</v>
      </c>
      <c r="AM23" s="265"/>
      <c r="AN23" s="264">
        <f>IF(AN24+AO24=0,"",IF(AN24=4,3,IF(AN24=3,1,0)))</f>
        <v>3</v>
      </c>
      <c r="AO23" s="265"/>
      <c r="AP23" s="340">
        <f>SUM(AP24/AQ24)</f>
        <v>1.2666666666666666</v>
      </c>
      <c r="AQ23" s="321"/>
      <c r="AS23" s="322">
        <f>IF($N23=1,$K23/2)+IF($N23=0,$K23)</f>
        <v>20</v>
      </c>
      <c r="AT23" s="322">
        <f>IF($P23=1,$K23/2)+IF($P23=0,$K23)</f>
        <v>0</v>
      </c>
      <c r="AU23" s="322">
        <f>IF($R23=1,$K23/2)+IF($R23=0,$K23)</f>
        <v>0</v>
      </c>
      <c r="AV23" s="322">
        <f>IF($T23=1,$K23/2)+IF($T23=0,$K23)</f>
        <v>0</v>
      </c>
      <c r="AW23" s="322">
        <f>IF($V23=1,$K23/2)+IF($V23=0,$K23)</f>
        <v>10</v>
      </c>
      <c r="AX23" s="322">
        <f>IF($X23=1,$K23/2)+IF($X23=0,$K23)</f>
        <v>0</v>
      </c>
      <c r="AY23" s="322">
        <f>IF($Z23=1,$K23/2)+IF($Z23=0,$K23)</f>
        <v>10</v>
      </c>
      <c r="AZ23" s="322">
        <f>IF($AB23=1,$K23/2)+IF($AB23=0,$K23)</f>
        <v>10</v>
      </c>
      <c r="BA23" s="334"/>
      <c r="BB23" s="322">
        <f>IF($AF23=1,$K23/2)+IF($AF23=0,$K23)</f>
        <v>20</v>
      </c>
      <c r="BC23" s="322">
        <f>IF($AH23=1,$K23/2)+IF($AH23=0,$K23)</f>
        <v>10</v>
      </c>
      <c r="BD23" s="322">
        <f>IF($AJ23=1,$K23/2)+IF($AJ23=0,$K23)</f>
        <v>0</v>
      </c>
      <c r="BE23" s="322">
        <f>IF($AL23=1,$K23/2)+IF($AL23=0,$K23)</f>
        <v>10</v>
      </c>
      <c r="BF23" s="322">
        <f>IF($AN23=1,$K23/2)+IF($AN23=0,$K23)</f>
        <v>0</v>
      </c>
    </row>
    <row r="24" spans="1:58" ht="12.75" customHeight="1" x14ac:dyDescent="0.25">
      <c r="A24" s="327"/>
      <c r="B24" s="329"/>
      <c r="C24" s="330"/>
      <c r="D24" s="331"/>
      <c r="E24" s="333"/>
      <c r="F24" s="332"/>
      <c r="G24" s="332"/>
      <c r="H24" s="326"/>
      <c r="I24" s="331"/>
      <c r="J24" s="335"/>
      <c r="K24" s="336"/>
      <c r="L24" s="337"/>
      <c r="M24" s="338"/>
      <c r="N24" s="68">
        <v>1</v>
      </c>
      <c r="O24" s="69">
        <v>4</v>
      </c>
      <c r="P24" s="68">
        <v>4</v>
      </c>
      <c r="Q24" s="69">
        <v>1</v>
      </c>
      <c r="R24" s="68">
        <v>4</v>
      </c>
      <c r="S24" s="69">
        <v>1</v>
      </c>
      <c r="T24" s="68">
        <v>4</v>
      </c>
      <c r="U24" s="69">
        <v>1</v>
      </c>
      <c r="V24" s="68">
        <v>3</v>
      </c>
      <c r="W24" s="69">
        <v>3</v>
      </c>
      <c r="X24" s="101"/>
      <c r="Y24" s="102"/>
      <c r="Z24" s="68">
        <v>3</v>
      </c>
      <c r="AA24" s="69">
        <v>3</v>
      </c>
      <c r="AB24" s="68">
        <v>3</v>
      </c>
      <c r="AC24" s="69">
        <v>3</v>
      </c>
      <c r="AD24" s="74"/>
      <c r="AE24" s="75"/>
      <c r="AF24" s="68">
        <v>2</v>
      </c>
      <c r="AG24" s="69">
        <v>4</v>
      </c>
      <c r="AH24" s="68">
        <v>3</v>
      </c>
      <c r="AI24" s="69">
        <v>3</v>
      </c>
      <c r="AJ24" s="68">
        <v>4</v>
      </c>
      <c r="AK24" s="69">
        <v>2</v>
      </c>
      <c r="AL24" s="70">
        <v>3</v>
      </c>
      <c r="AM24" s="71">
        <v>3</v>
      </c>
      <c r="AN24" s="68">
        <v>4</v>
      </c>
      <c r="AO24" s="69">
        <v>2</v>
      </c>
      <c r="AP24" s="79">
        <f>SUM($AN24,$AL24,$AJ24,$AH24,$AF24,$AD24,$AB24,$Z24,$X24,$V24,$T24,$R24,$P24,$N24,)</f>
        <v>38</v>
      </c>
      <c r="AQ24" s="73">
        <f>SUM($AO24,$AM24,$AK24,$AI24,$AG24,$AE24,$AC24,$AA24,$Y24,$W24,$U24,$S24,$Q24,$O24,)</f>
        <v>30</v>
      </c>
      <c r="AS24" s="322"/>
      <c r="AT24" s="322"/>
      <c r="AU24" s="322"/>
      <c r="AV24" s="322"/>
      <c r="AW24" s="322"/>
      <c r="AX24" s="322"/>
      <c r="AY24" s="322"/>
      <c r="AZ24" s="322"/>
      <c r="BA24" s="334"/>
      <c r="BB24" s="322"/>
      <c r="BC24" s="322"/>
      <c r="BD24" s="322"/>
      <c r="BE24" s="322"/>
      <c r="BF24" s="322"/>
    </row>
    <row r="25" spans="1:58" ht="13.5" customHeight="1" x14ac:dyDescent="0.25">
      <c r="A25" s="327">
        <v>10</v>
      </c>
      <c r="B25" s="328" t="s">
        <v>264</v>
      </c>
      <c r="C25" s="330" t="s">
        <v>130</v>
      </c>
      <c r="D25" s="331"/>
      <c r="E25" s="332">
        <f t="shared" ref="E25" si="22">IF(G25="",0,IF(F25+G25&lt;1000,1000,F25+G25))</f>
        <v>1237.92</v>
      </c>
      <c r="F25" s="332">
        <f>IF(I25&gt;150,IF(H25&gt;=65,0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(15+50)%)*10),IF(I25&lt;-150,IF(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&lt;1,0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10)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10))</f>
        <v>-19.080000000000013</v>
      </c>
      <c r="G25" s="332">
        <v>1257</v>
      </c>
      <c r="H25" s="326">
        <f t="shared" ref="H25" si="23">IF(COUNT(N25:AO25)=0,0,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/((COUNT(N25:AO25))*2)%)</f>
        <v>41.666666666666671</v>
      </c>
      <c r="I25" s="331">
        <f>(G25-L25)</f>
        <v>-3.8333333333332575</v>
      </c>
      <c r="J25" s="335">
        <v>9</v>
      </c>
      <c r="K25" s="336">
        <f>SUM(N25:AO25)</f>
        <v>13</v>
      </c>
      <c r="L25" s="337">
        <f t="shared" ref="L25" si="24">IF(G25="",0,(SUM($G$7:$G$34)-G25)/(COUNT($G$7:$G$34)-1))</f>
        <v>1260.8333333333333</v>
      </c>
      <c r="M25" s="338">
        <f>BB35</f>
        <v>77.5</v>
      </c>
      <c r="N25" s="323">
        <f>IF(N26+O26=0,"",IF(N26=4,3,IF(N26=3,1,0)))</f>
        <v>1</v>
      </c>
      <c r="O25" s="265"/>
      <c r="P25" s="264">
        <f>IF(P26+Q26=0,"",IF(P26=4,3,IF(P26=3,1,0)))</f>
        <v>0</v>
      </c>
      <c r="Q25" s="265"/>
      <c r="R25" s="264">
        <f>IF(R26+S26=0,"",IF(R26=4,3,IF(R26=3,1,0)))</f>
        <v>1</v>
      </c>
      <c r="S25" s="265"/>
      <c r="T25" s="264">
        <f>IF(T26+U26=0,"",IF(T26=4,3,IF(T26=3,1,0)))</f>
        <v>1</v>
      </c>
      <c r="U25" s="265"/>
      <c r="V25" s="264">
        <f>IF(V26+W26=0,"",IF(V26=4,3,IF(V26=3,1,0)))</f>
        <v>0</v>
      </c>
      <c r="W25" s="265"/>
      <c r="X25" s="324" t="str">
        <f>IF(X26+Y26=0,"",IF(X26=4,3,IF(X26=3,1,0)))</f>
        <v/>
      </c>
      <c r="Y25" s="325"/>
      <c r="Z25" s="264">
        <f>IF(Z26+AA26=0,"",IF(Z26=4,3,IF(Z26=3,1,0)))</f>
        <v>1</v>
      </c>
      <c r="AA25" s="265"/>
      <c r="AB25" s="264">
        <f>IF(AB26+AC26=0,"",IF(AB26=4,3,IF(AB26=3,1,0)))</f>
        <v>3</v>
      </c>
      <c r="AC25" s="265"/>
      <c r="AD25" s="264">
        <f>IF(AD26+AE26=0,"",IF(AD26=4,3,IF(AD26=3,1,0)))</f>
        <v>3</v>
      </c>
      <c r="AE25" s="265"/>
      <c r="AF25" s="66"/>
      <c r="AG25" s="67"/>
      <c r="AH25" s="323">
        <f>IF(AH26+AI26=0,"",IF(AH26=4,3,IF(AH26=3,1,0)))</f>
        <v>0</v>
      </c>
      <c r="AI25" s="265"/>
      <c r="AJ25" s="264">
        <f>IF(AJ26+AK26=0,"",IF(AJ26=4,3,IF(AJ26=3,1,0)))</f>
        <v>0</v>
      </c>
      <c r="AK25" s="265"/>
      <c r="AL25" s="264">
        <f>IF(AL26+AM26=0,"",IF(AL26=4,3,IF(AL26=3,1,0)))</f>
        <v>0</v>
      </c>
      <c r="AM25" s="265"/>
      <c r="AN25" s="264">
        <f>IF(AN26+AO26=0,"",IF(AN26=4,3,IF(AN26=3,1,0)))</f>
        <v>3</v>
      </c>
      <c r="AO25" s="265"/>
      <c r="AP25" s="340">
        <f>SUM(AP26/AQ26)</f>
        <v>0.81081081081081086</v>
      </c>
      <c r="AQ25" s="321"/>
      <c r="AS25" s="322">
        <f>IF($N25=1,$K25/2)+IF($N25=0,$K25)</f>
        <v>6.5</v>
      </c>
      <c r="AT25" s="322">
        <f>IF($P25=1,$K25/2)+IF($P25=0,$K25)</f>
        <v>13</v>
      </c>
      <c r="AU25" s="322">
        <f>IF($R25=1,$K25/2)+IF($R25=0,$K25)</f>
        <v>6.5</v>
      </c>
      <c r="AV25" s="322">
        <f>IF($T25=1,$K25/2)+IF($T25=0,$K25)</f>
        <v>6.5</v>
      </c>
      <c r="AW25" s="322">
        <f>IF($V25=1,$K25/2)+IF($V25=0,$K25)</f>
        <v>13</v>
      </c>
      <c r="AX25" s="322">
        <f>IF($X25=1,$K25/2)+IF($X25=0,$K25)</f>
        <v>0</v>
      </c>
      <c r="AY25" s="322">
        <f>IF($Z25=1,$K25/2)+IF($Z25=0,$K25)</f>
        <v>6.5</v>
      </c>
      <c r="AZ25" s="322">
        <f>IF($AB25=1,$K25/2)+IF($AB25=0,$K25)</f>
        <v>0</v>
      </c>
      <c r="BA25" s="322">
        <f>IF($AD25=1,$K25/2)+IF($AD25=0,$K25)</f>
        <v>0</v>
      </c>
      <c r="BB25" s="334"/>
      <c r="BC25" s="322">
        <f>IF($AH25=1,$K25/2)+IF($AH25=0,$K25)</f>
        <v>13</v>
      </c>
      <c r="BD25" s="322">
        <f>IF($AJ25=1,$K25/2)+IF($AJ25=0,$K25)</f>
        <v>13</v>
      </c>
      <c r="BE25" s="322">
        <f>IF($AL25=1,$K25/2)+IF($AL25=0,$K25)</f>
        <v>13</v>
      </c>
      <c r="BF25" s="322">
        <f>IF($AN25=1,$K25/2)+IF($AN25=0,$K25)</f>
        <v>0</v>
      </c>
    </row>
    <row r="26" spans="1:58" ht="12.75" customHeight="1" x14ac:dyDescent="0.25">
      <c r="A26" s="327"/>
      <c r="B26" s="329"/>
      <c r="C26" s="330"/>
      <c r="D26" s="331"/>
      <c r="E26" s="333"/>
      <c r="F26" s="332"/>
      <c r="G26" s="332"/>
      <c r="H26" s="326"/>
      <c r="I26" s="331"/>
      <c r="J26" s="335"/>
      <c r="K26" s="336"/>
      <c r="L26" s="337"/>
      <c r="M26" s="338"/>
      <c r="N26" s="68">
        <v>3</v>
      </c>
      <c r="O26" s="69">
        <v>3</v>
      </c>
      <c r="P26" s="68">
        <v>1</v>
      </c>
      <c r="Q26" s="69">
        <v>4</v>
      </c>
      <c r="R26" s="68">
        <v>3</v>
      </c>
      <c r="S26" s="69">
        <v>3</v>
      </c>
      <c r="T26" s="68">
        <v>3</v>
      </c>
      <c r="U26" s="69">
        <v>3</v>
      </c>
      <c r="V26" s="68">
        <v>1</v>
      </c>
      <c r="W26" s="69">
        <v>4</v>
      </c>
      <c r="X26" s="101"/>
      <c r="Y26" s="102"/>
      <c r="Z26" s="68">
        <v>3</v>
      </c>
      <c r="AA26" s="69">
        <v>3</v>
      </c>
      <c r="AB26" s="68">
        <v>4</v>
      </c>
      <c r="AC26" s="69">
        <v>1</v>
      </c>
      <c r="AD26" s="68">
        <v>4</v>
      </c>
      <c r="AE26" s="69">
        <v>2</v>
      </c>
      <c r="AF26" s="74"/>
      <c r="AG26" s="75"/>
      <c r="AH26" s="68">
        <v>2</v>
      </c>
      <c r="AI26" s="69">
        <v>4</v>
      </c>
      <c r="AJ26" s="70">
        <v>2</v>
      </c>
      <c r="AK26" s="71">
        <v>4</v>
      </c>
      <c r="AL26" s="68">
        <v>0</v>
      </c>
      <c r="AM26" s="69">
        <v>4</v>
      </c>
      <c r="AN26" s="68">
        <v>4</v>
      </c>
      <c r="AO26" s="69">
        <v>2</v>
      </c>
      <c r="AP26" s="79">
        <f>SUM($AN26,$AL26,$AJ26,$AH26,$AF26,$AD26,$AB26,$Z26,$X26,$V26,$T26,$R26,$P26,$N26,)</f>
        <v>30</v>
      </c>
      <c r="AQ26" s="73">
        <f>SUM($AO26,$AM26,$AK26,$AI26,$AG26,$AE26,$AC26,$AA26,$Y26,$W26,$U26,$S26,$Q26,$O26,)</f>
        <v>37</v>
      </c>
      <c r="AS26" s="322"/>
      <c r="AT26" s="322"/>
      <c r="AU26" s="322"/>
      <c r="AV26" s="322"/>
      <c r="AW26" s="322"/>
      <c r="AX26" s="322"/>
      <c r="AY26" s="322"/>
      <c r="AZ26" s="322"/>
      <c r="BA26" s="322"/>
      <c r="BB26" s="334"/>
      <c r="BC26" s="322"/>
      <c r="BD26" s="322"/>
      <c r="BE26" s="322"/>
      <c r="BF26" s="322"/>
    </row>
    <row r="27" spans="1:58" ht="13.5" customHeight="1" x14ac:dyDescent="0.25">
      <c r="A27" s="327">
        <v>11</v>
      </c>
      <c r="B27" s="328" t="s">
        <v>265</v>
      </c>
      <c r="C27" s="330" t="s">
        <v>130</v>
      </c>
      <c r="D27" s="331"/>
      <c r="E27" s="332">
        <f t="shared" ref="E27" si="25">IF(G27="",0,IF(F27+G27&lt;1000,1000,F27+G27))</f>
        <v>1418</v>
      </c>
      <c r="F27" s="332">
        <f>IF(I27&gt;150,IF(H27&gt;=65,0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(15+50)%)*10),IF(I27&lt;-150,IF(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&lt;1,0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10)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10))</f>
        <v>-56.000000000000014</v>
      </c>
      <c r="G27" s="332">
        <v>1474</v>
      </c>
      <c r="H27" s="326">
        <f t="shared" ref="H27" si="26">IF(COUNT(N27:AO27)=0,0,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/((COUNT(N27:AO27))*2)%)</f>
        <v>41.666666666666671</v>
      </c>
      <c r="I27" s="331">
        <f>(G27-L27)</f>
        <v>231.25</v>
      </c>
      <c r="J27" s="335">
        <v>8</v>
      </c>
      <c r="K27" s="336">
        <f>SUM(N27:AO27)</f>
        <v>13</v>
      </c>
      <c r="L27" s="337">
        <f t="shared" ref="L27" si="27">IF(G27="",0,(SUM($G$7:$G$34)-G27)/(COUNT($G$7:$G$34)-1))</f>
        <v>1242.75</v>
      </c>
      <c r="M27" s="338">
        <f>BC35</f>
        <v>85</v>
      </c>
      <c r="N27" s="323">
        <f>IF(N28+O28=0,"",IF(N28=4,3,IF(N28=3,1,0)))</f>
        <v>3</v>
      </c>
      <c r="O27" s="265"/>
      <c r="P27" s="264">
        <f>IF(P28+Q28=0,"",IF(P28=4,3,IF(P28=3,1,0)))</f>
        <v>0</v>
      </c>
      <c r="Q27" s="265"/>
      <c r="R27" s="264">
        <f>IF(R28+S28=0,"",IF(R28=4,3,IF(R28=3,1,0)))</f>
        <v>0</v>
      </c>
      <c r="S27" s="265"/>
      <c r="T27" s="264">
        <f>IF(T28+U28=0,"",IF(T28=4,3,IF(T28=3,1,0)))</f>
        <v>3</v>
      </c>
      <c r="U27" s="265"/>
      <c r="V27" s="264">
        <f>IF(V28+W28=0,"",IF(V28=4,3,IF(V28=3,1,0)))</f>
        <v>1</v>
      </c>
      <c r="W27" s="265"/>
      <c r="X27" s="324" t="str">
        <f>IF(X28+Y28=0,"",IF(X28=4,3,IF(X28=3,1,0)))</f>
        <v/>
      </c>
      <c r="Y27" s="325"/>
      <c r="Z27" s="264">
        <f>IF(Z28+AA28=0,"",IF(Z28=4,3,IF(Z28=3,1,0)))</f>
        <v>1</v>
      </c>
      <c r="AA27" s="265"/>
      <c r="AB27" s="264">
        <f>IF(AB28+AC28=0,"",IF(AB28=4,3,IF(AB28=3,1,0)))</f>
        <v>1</v>
      </c>
      <c r="AC27" s="265"/>
      <c r="AD27" s="264">
        <f>IF(AD28+AE28=0,"",IF(AD28=4,3,IF(AD28=3,1,0)))</f>
        <v>1</v>
      </c>
      <c r="AE27" s="265"/>
      <c r="AF27" s="264">
        <f>IF(AF28+AG28=0,"",IF(AF28=4,3,IF(AF28=3,1,0)))</f>
        <v>3</v>
      </c>
      <c r="AG27" s="265"/>
      <c r="AH27" s="66"/>
      <c r="AI27" s="67"/>
      <c r="AJ27" s="323">
        <f>IF(AJ28+AK28=0,"",IF(AJ28=4,3,IF(AJ28=3,1,0)))</f>
        <v>0</v>
      </c>
      <c r="AK27" s="265"/>
      <c r="AL27" s="264">
        <f>IF(AL28+AM28=0,"",IF(AL28=4,3,IF(AL28=3,1,0)))</f>
        <v>0</v>
      </c>
      <c r="AM27" s="265"/>
      <c r="AN27" s="264">
        <f>IF(AN28+AO28=0,"",IF(AN28=4,3,IF(AN28=3,1,0)))</f>
        <v>0</v>
      </c>
      <c r="AO27" s="265"/>
      <c r="AP27" s="340">
        <f>SUM(AP28/AQ28)</f>
        <v>0.88571428571428568</v>
      </c>
      <c r="AQ27" s="321"/>
      <c r="AS27" s="322">
        <f>IF($N27=1,$K27/2)+IF($N27=0,$K27)</f>
        <v>0</v>
      </c>
      <c r="AT27" s="322">
        <f>IF($P27=1,$K27/2)+IF($P27=0,$K27)</f>
        <v>13</v>
      </c>
      <c r="AU27" s="322">
        <f>IF($R27=1,$K27/2)+IF($R27=0,$K27)</f>
        <v>13</v>
      </c>
      <c r="AV27" s="322">
        <f>IF($T27=1,$K27/2)+IF($T27=0,$K27)</f>
        <v>0</v>
      </c>
      <c r="AW27" s="322">
        <f>IF($V27=1,$K27/2)+IF($V27=0,$K27)</f>
        <v>6.5</v>
      </c>
      <c r="AX27" s="322">
        <f>IF($X27=1,$K27/2)+IF($X27=0,$K27)</f>
        <v>0</v>
      </c>
      <c r="AY27" s="322">
        <f>IF($Z27=1,$K27/2)+IF($Z27=0,$K27)</f>
        <v>6.5</v>
      </c>
      <c r="AZ27" s="322">
        <f>IF($AB27=1,$K27/2)+IF($AB27=0,$K27)</f>
        <v>6.5</v>
      </c>
      <c r="BA27" s="322">
        <f>IF($AD27=1,$K27/2)+IF($AD27=0,$K27)</f>
        <v>6.5</v>
      </c>
      <c r="BB27" s="322">
        <f>IF($AF27=1,$K27/2)+IF($AF27=0,$K27)</f>
        <v>0</v>
      </c>
      <c r="BC27" s="334"/>
      <c r="BD27" s="322">
        <f>IF($AJ27=1,$K27/2)+IF($AJ27=0,$K27)</f>
        <v>13</v>
      </c>
      <c r="BE27" s="322">
        <f>IF($AL27=1,$K27/2)+IF($AL27=0,$K27)</f>
        <v>13</v>
      </c>
      <c r="BF27" s="322">
        <f>IF($AN27=1,$K27/2)+IF($AN27=0,$K27)</f>
        <v>13</v>
      </c>
    </row>
    <row r="28" spans="1:58" ht="12.75" customHeight="1" x14ac:dyDescent="0.25">
      <c r="A28" s="327"/>
      <c r="B28" s="329"/>
      <c r="C28" s="330"/>
      <c r="D28" s="331"/>
      <c r="E28" s="333"/>
      <c r="F28" s="332"/>
      <c r="G28" s="332"/>
      <c r="H28" s="326"/>
      <c r="I28" s="331"/>
      <c r="J28" s="335"/>
      <c r="K28" s="336"/>
      <c r="L28" s="337"/>
      <c r="M28" s="338"/>
      <c r="N28" s="68">
        <v>4</v>
      </c>
      <c r="O28" s="69">
        <v>1</v>
      </c>
      <c r="P28" s="68">
        <v>2</v>
      </c>
      <c r="Q28" s="69">
        <v>4</v>
      </c>
      <c r="R28" s="68">
        <v>1</v>
      </c>
      <c r="S28" s="69">
        <v>4</v>
      </c>
      <c r="T28" s="68">
        <v>4</v>
      </c>
      <c r="U28" s="69">
        <v>0</v>
      </c>
      <c r="V28" s="68">
        <v>3</v>
      </c>
      <c r="W28" s="69">
        <v>3</v>
      </c>
      <c r="X28" s="101"/>
      <c r="Y28" s="102"/>
      <c r="Z28" s="68">
        <v>3</v>
      </c>
      <c r="AA28" s="69">
        <v>3</v>
      </c>
      <c r="AB28" s="68">
        <v>3</v>
      </c>
      <c r="AC28" s="69">
        <v>3</v>
      </c>
      <c r="AD28" s="68">
        <v>3</v>
      </c>
      <c r="AE28" s="69">
        <v>3</v>
      </c>
      <c r="AF28" s="68">
        <v>4</v>
      </c>
      <c r="AG28" s="69">
        <v>2</v>
      </c>
      <c r="AH28" s="74"/>
      <c r="AI28" s="75"/>
      <c r="AJ28" s="68">
        <v>2</v>
      </c>
      <c r="AK28" s="69">
        <v>4</v>
      </c>
      <c r="AL28" s="68">
        <v>1</v>
      </c>
      <c r="AM28" s="69">
        <v>4</v>
      </c>
      <c r="AN28" s="68">
        <v>1</v>
      </c>
      <c r="AO28" s="69">
        <v>4</v>
      </c>
      <c r="AP28" s="79">
        <f>SUM($AN28,$AL28,$AJ28,$AH28,$AF28,$AD28,$AB28,$Z28,$X28,$V28,$T28,$R28,$P28,$N28,)</f>
        <v>31</v>
      </c>
      <c r="AQ28" s="73">
        <f>SUM($AO28,$AM28,$AK28,$AI28,$AG28,$AE28,$AC28,$AA28,$Y28,$W28,$U28,$S28,$Q28,$O28,)</f>
        <v>35</v>
      </c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34"/>
      <c r="BD28" s="322"/>
      <c r="BE28" s="322"/>
      <c r="BF28" s="322"/>
    </row>
    <row r="29" spans="1:58" ht="13.5" customHeight="1" x14ac:dyDescent="0.25">
      <c r="A29" s="327">
        <v>12</v>
      </c>
      <c r="B29" s="328" t="s">
        <v>266</v>
      </c>
      <c r="C29" s="339" t="s">
        <v>71</v>
      </c>
      <c r="D29" s="331"/>
      <c r="E29" s="332">
        <f t="shared" ref="E29" si="28">IF(G29="",0,IF(F29+G29&lt;1000,1000,F29+G29))</f>
        <v>1248.72</v>
      </c>
      <c r="F29" s="332">
        <f>IF(I29&gt;150,IF(H29&gt;=65,0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(15+50)%)*10),IF(I29&lt;-150,IF(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&lt;1,0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10)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10))</f>
        <v>71.719999999999985</v>
      </c>
      <c r="G29" s="332">
        <v>1177</v>
      </c>
      <c r="H29" s="326">
        <f t="shared" ref="H29" si="29">IF(COUNT(N29:AO29)=0,0,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/((COUNT(N29:AO29))*2)%)</f>
        <v>70.833333333333343</v>
      </c>
      <c r="I29" s="331">
        <f>(G29-L29)</f>
        <v>-90.5</v>
      </c>
      <c r="J29" s="335">
        <v>2</v>
      </c>
      <c r="K29" s="336">
        <f>SUM(N29:AO29)</f>
        <v>24</v>
      </c>
      <c r="L29" s="337">
        <f t="shared" ref="L29" si="30">IF(G29="",0,(SUM($G$7:$G$34)-G29)/(COUNT($G$7:$G$34)-1))</f>
        <v>1267.5</v>
      </c>
      <c r="M29" s="338">
        <f>BD35</f>
        <v>127</v>
      </c>
      <c r="N29" s="323">
        <f>IF(N30+O30=0,"",IF(N30=4,3,IF(N30=3,1,0)))</f>
        <v>1</v>
      </c>
      <c r="O29" s="265"/>
      <c r="P29" s="264">
        <f>IF(P30+Q30=0,"",IF(P30=4,3,IF(P30=3,1,0)))</f>
        <v>3</v>
      </c>
      <c r="Q29" s="265"/>
      <c r="R29" s="264">
        <f>IF(R30+S30=0,"",IF(R30=4,3,IF(R30=3,1,0)))</f>
        <v>3</v>
      </c>
      <c r="S29" s="265"/>
      <c r="T29" s="264">
        <f>IF(T30+U30=0,"",IF(T30=4,3,IF(T30=3,1,0)))</f>
        <v>3</v>
      </c>
      <c r="U29" s="265"/>
      <c r="V29" s="264">
        <f>IF(V30+W30=0,"",IF(V30=4,3,IF(V30=3,1,0)))</f>
        <v>0</v>
      </c>
      <c r="W29" s="265"/>
      <c r="X29" s="324" t="str">
        <f>IF(X30+Y30=0,"",IF(X30=4,3,IF(X30=3,1,0)))</f>
        <v/>
      </c>
      <c r="Y29" s="325"/>
      <c r="Z29" s="264">
        <f>IF(Z30+AA30=0,"",IF(Z30=4,3,IF(Z30=3,1,0)))</f>
        <v>1</v>
      </c>
      <c r="AA29" s="265"/>
      <c r="AB29" s="264">
        <f>IF(AB30+AC30=0,"",IF(AB30=4,3,IF(AB30=3,1,0)))</f>
        <v>3</v>
      </c>
      <c r="AC29" s="265"/>
      <c r="AD29" s="264">
        <f>IF(AD30+AE30=0,"",IF(AD30=4,3,IF(AD30=3,1,0)))</f>
        <v>0</v>
      </c>
      <c r="AE29" s="265"/>
      <c r="AF29" s="264">
        <f>IF(AF30+AG30=0,"",IF(AF30=4,3,IF(AF30=3,1,0)))</f>
        <v>3</v>
      </c>
      <c r="AG29" s="265"/>
      <c r="AH29" s="264">
        <f>IF(AH30+AI30=0,"",IF(AH30=4,3,IF(AH30=3,1,0)))</f>
        <v>3</v>
      </c>
      <c r="AI29" s="265"/>
      <c r="AJ29" s="66"/>
      <c r="AK29" s="67"/>
      <c r="AL29" s="323">
        <f>IF(AL30+AM30=0,"",IF(AL30=4,3,IF(AL30=3,1,0)))</f>
        <v>3</v>
      </c>
      <c r="AM29" s="265"/>
      <c r="AN29" s="264">
        <f>IF(AN30+AO30=0,"",IF(AN30=4,3,IF(AN30=3,1,0)))</f>
        <v>1</v>
      </c>
      <c r="AO29" s="265"/>
      <c r="AP29" s="340">
        <f>SUM(AP30/AQ30)</f>
        <v>1.6</v>
      </c>
      <c r="AQ29" s="321"/>
      <c r="AS29" s="322">
        <f>IF($N29=1,$K29/2)+IF($N29=0,$K29)</f>
        <v>12</v>
      </c>
      <c r="AT29" s="322">
        <f>IF($P29=1,$K29/2)+IF($P29=0,$K29)</f>
        <v>0</v>
      </c>
      <c r="AU29" s="322">
        <f>IF($R29=1,$K29/2)+IF($R29=0,$K29)</f>
        <v>0</v>
      </c>
      <c r="AV29" s="322">
        <f>IF($T29=1,$K29/2)+IF($T29=0,$K29)</f>
        <v>0</v>
      </c>
      <c r="AW29" s="322">
        <f>IF($V29=1,$K29/2)+IF($V29=0,$K29)</f>
        <v>24</v>
      </c>
      <c r="AX29" s="322">
        <f>IF($X29=1,$K29/2)+IF($X29=0,$K29)</f>
        <v>0</v>
      </c>
      <c r="AY29" s="322">
        <f>IF($Z29=1,$K29/2)+IF($Z29=0,$K29)</f>
        <v>12</v>
      </c>
      <c r="AZ29" s="322">
        <f>IF($AB29=1,$K29/2)+IF($AB29=0,$K29)</f>
        <v>0</v>
      </c>
      <c r="BA29" s="322">
        <f>IF($AD29=1,$K29/2)+IF($AD29=0,$K29)</f>
        <v>24</v>
      </c>
      <c r="BB29" s="322">
        <f>IF($AF29=1,$K29/2)+IF($AF29=0,$K29)</f>
        <v>0</v>
      </c>
      <c r="BC29" s="322">
        <f>IF($AH29=1,$K29/2)+IF($AH29=0,$K29)</f>
        <v>0</v>
      </c>
      <c r="BD29" s="334"/>
      <c r="BE29" s="322">
        <f>IF($AL29=1,$K29/2)+IF($AL29=0,$K29)</f>
        <v>0</v>
      </c>
      <c r="BF29" s="322">
        <f>IF($AN29=1,$K29/2)+IF($AN29=0,$K29)</f>
        <v>12</v>
      </c>
    </row>
    <row r="30" spans="1:58" ht="12.75" customHeight="1" x14ac:dyDescent="0.25">
      <c r="A30" s="327"/>
      <c r="B30" s="329"/>
      <c r="C30" s="339"/>
      <c r="D30" s="331"/>
      <c r="E30" s="333"/>
      <c r="F30" s="332"/>
      <c r="G30" s="332"/>
      <c r="H30" s="326"/>
      <c r="I30" s="331"/>
      <c r="J30" s="335"/>
      <c r="K30" s="336"/>
      <c r="L30" s="337"/>
      <c r="M30" s="338"/>
      <c r="N30" s="68">
        <v>3</v>
      </c>
      <c r="O30" s="69">
        <v>3</v>
      </c>
      <c r="P30" s="68">
        <v>4</v>
      </c>
      <c r="Q30" s="69">
        <v>0</v>
      </c>
      <c r="R30" s="68">
        <v>4</v>
      </c>
      <c r="S30" s="69">
        <v>1</v>
      </c>
      <c r="T30" s="68">
        <v>4</v>
      </c>
      <c r="U30" s="69">
        <v>1</v>
      </c>
      <c r="V30" s="68">
        <v>1</v>
      </c>
      <c r="W30" s="69">
        <v>4</v>
      </c>
      <c r="X30" s="101"/>
      <c r="Y30" s="102"/>
      <c r="Z30" s="68">
        <v>3</v>
      </c>
      <c r="AA30" s="69">
        <v>3</v>
      </c>
      <c r="AB30" s="68">
        <v>4</v>
      </c>
      <c r="AC30" s="69">
        <v>1</v>
      </c>
      <c r="AD30" s="68">
        <v>2</v>
      </c>
      <c r="AE30" s="69">
        <v>4</v>
      </c>
      <c r="AF30" s="70">
        <v>4</v>
      </c>
      <c r="AG30" s="71">
        <v>2</v>
      </c>
      <c r="AH30" s="68">
        <v>4</v>
      </c>
      <c r="AI30" s="69">
        <v>2</v>
      </c>
      <c r="AJ30" s="74"/>
      <c r="AK30" s="75"/>
      <c r="AL30" s="68">
        <v>4</v>
      </c>
      <c r="AM30" s="69">
        <v>1</v>
      </c>
      <c r="AN30" s="68">
        <v>3</v>
      </c>
      <c r="AO30" s="69">
        <v>3</v>
      </c>
      <c r="AP30" s="79">
        <f>SUM($AN30,$AL30,$AJ30,$AH30,$AF30,$AD30,$AB30,$Z30,$X30,$V30,$T30,$R30,$P30,$N30,)</f>
        <v>40</v>
      </c>
      <c r="AQ30" s="73">
        <f>SUM($AO30,$AM30,$AK30,$AI30,$AG30,$AE30,$AC30,$AA30,$Y30,$W30,$U30,$S30,$Q30,$O30,)</f>
        <v>25</v>
      </c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34"/>
      <c r="BE30" s="322"/>
      <c r="BF30" s="322"/>
    </row>
    <row r="31" spans="1:58" ht="13.5" customHeight="1" x14ac:dyDescent="0.25">
      <c r="A31" s="327">
        <v>13</v>
      </c>
      <c r="B31" s="328" t="s">
        <v>267</v>
      </c>
      <c r="C31" s="339" t="s">
        <v>263</v>
      </c>
      <c r="D31" s="331"/>
      <c r="E31" s="332">
        <f t="shared" ref="E31" si="31">IF(G31="",0,IF(F31+G31&lt;1000,1000,F31+G31))</f>
        <v>1321.94</v>
      </c>
      <c r="F31" s="332">
        <f>IF(I31&gt;150,IF(H31&gt;=65,0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(15+50)%)*10),IF(I31&lt;-150,IF(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&lt;1,0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10)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10))</f>
        <v>-8.0600000000000094</v>
      </c>
      <c r="G31" s="332">
        <v>1330</v>
      </c>
      <c r="H31" s="326">
        <f t="shared" ref="H31" si="32">IF(COUNT(N31:AO31)=0,0,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/((COUNT(N31:AO31))*2)%)</f>
        <v>54.166666666666671</v>
      </c>
      <c r="I31" s="331">
        <f>(G31-L31)</f>
        <v>75.25</v>
      </c>
      <c r="J31" s="335">
        <v>4</v>
      </c>
      <c r="K31" s="336">
        <f>SUM(N31:AO31)</f>
        <v>19</v>
      </c>
      <c r="L31" s="337">
        <f t="shared" ref="L31" si="33">IF(G31="",0,(SUM($G$7:$G$34)-G31)/(COUNT($G$7:$G$34)-1))</f>
        <v>1254.75</v>
      </c>
      <c r="M31" s="338">
        <f>BE35</f>
        <v>92</v>
      </c>
      <c r="N31" s="323">
        <f>IF(N32+O32=0,"",IF(N32=4,3,IF(N32=3,1,0)))</f>
        <v>0</v>
      </c>
      <c r="O31" s="265"/>
      <c r="P31" s="264">
        <f>IF(P32+Q32=0,"",IF(P32=4,3,IF(P32=3,1,0)))</f>
        <v>3</v>
      </c>
      <c r="Q31" s="265"/>
      <c r="R31" s="264">
        <f>IF(R32+S32=0,"",IF(R32=4,3,IF(R32=3,1,0)))</f>
        <v>3</v>
      </c>
      <c r="S31" s="265"/>
      <c r="T31" s="264">
        <f>IF(T32+U32=0,"",IF(T32=4,3,IF(T32=3,1,0)))</f>
        <v>0</v>
      </c>
      <c r="U31" s="265"/>
      <c r="V31" s="264">
        <f>IF(V32+W32=0,"",IF(V32=4,3,IF(V32=3,1,0)))</f>
        <v>3</v>
      </c>
      <c r="W31" s="265"/>
      <c r="X31" s="324" t="str">
        <f>IF(X32+Y32=0,"",IF(X32=4,3,IF(X32=3,1,0)))</f>
        <v/>
      </c>
      <c r="Y31" s="325"/>
      <c r="Z31" s="264">
        <f>IF(Z32+AA32=0,"",IF(Z32=4,3,IF(Z32=3,1,0)))</f>
        <v>0</v>
      </c>
      <c r="AA31" s="265"/>
      <c r="AB31" s="264">
        <f>IF(AB32+AC32=0,"",IF(AB32=4,3,IF(AB32=3,1,0)))</f>
        <v>0</v>
      </c>
      <c r="AC31" s="265"/>
      <c r="AD31" s="264">
        <f>IF(AD32+AE32=0,"",IF(AD32=4,3,IF(AD32=3,1,0)))</f>
        <v>1</v>
      </c>
      <c r="AE31" s="265"/>
      <c r="AF31" s="264">
        <f>IF(AF32+AG32=0,"",IF(AF32=4,3,IF(AF32=3,1,0)))</f>
        <v>3</v>
      </c>
      <c r="AG31" s="265"/>
      <c r="AH31" s="264">
        <f>IF(AH32+AI32=0,"",IF(AH32=4,3,IF(AH32=3,1,0)))</f>
        <v>3</v>
      </c>
      <c r="AI31" s="265"/>
      <c r="AJ31" s="264">
        <f>IF(AJ32+AK32=0,"",IF(AJ32=4,3,IF(AJ32=3,1,0)))</f>
        <v>0</v>
      </c>
      <c r="AK31" s="265"/>
      <c r="AL31" s="66"/>
      <c r="AM31" s="67"/>
      <c r="AN31" s="323">
        <f>IF(AN32+AO32=0,"",IF(AN32=4,3,IF(AN32=3,1,0)))</f>
        <v>3</v>
      </c>
      <c r="AO31" s="265"/>
      <c r="AP31" s="340">
        <f>SUM(AP32/AQ32)</f>
        <v>1.0689655172413792</v>
      </c>
      <c r="AQ31" s="321"/>
      <c r="AS31" s="322">
        <f>IF($N31=1,$K31/2)+IF($N31=0,$K31)</f>
        <v>19</v>
      </c>
      <c r="AT31" s="322">
        <f>IF($P31=1,$K31/2)+IF($P31=0,$K31)</f>
        <v>0</v>
      </c>
      <c r="AU31" s="322">
        <f>IF($R31=1,$K31/2)+IF($R31=0,$K31)</f>
        <v>0</v>
      </c>
      <c r="AV31" s="322">
        <f>IF($T31=1,$K31/2)+IF($T31=0,$K31)</f>
        <v>19</v>
      </c>
      <c r="AW31" s="322">
        <f>IF($V31=1,$K31/2)+IF($V31=0,$K31)</f>
        <v>0</v>
      </c>
      <c r="AX31" s="322">
        <f>IF($X31=1,$K31/2)+IF($X31=0,$K31)</f>
        <v>0</v>
      </c>
      <c r="AY31" s="322">
        <f>IF($Z31=1,$K31/2)+IF($Z31=0,$K31)</f>
        <v>19</v>
      </c>
      <c r="AZ31" s="322">
        <f>IF($AB31=1,$K31/2)+IF($AB31=0,$K31)</f>
        <v>19</v>
      </c>
      <c r="BA31" s="322">
        <f>IF($AD31=1,$K31/2)+IF($AD31=0,$K31)</f>
        <v>9.5</v>
      </c>
      <c r="BB31" s="322">
        <f>IF($AF31=1,$K31/2)+IF($AF31=0,$K31)</f>
        <v>0</v>
      </c>
      <c r="BC31" s="322">
        <f>IF($AH31=1,$K31/2)+IF($AH31=0,$K31)</f>
        <v>0</v>
      </c>
      <c r="BD31" s="322">
        <f>IF($AJ31=1,$K31/2)+IF($AJ31=0,$K31)</f>
        <v>19</v>
      </c>
      <c r="BE31" s="334"/>
      <c r="BF31" s="322">
        <f>IF($AN31=1,$K31/2)+IF($AN31=0,$K31)</f>
        <v>0</v>
      </c>
    </row>
    <row r="32" spans="1:58" ht="12.75" customHeight="1" x14ac:dyDescent="0.25">
      <c r="A32" s="327"/>
      <c r="B32" s="329"/>
      <c r="C32" s="339"/>
      <c r="D32" s="331"/>
      <c r="E32" s="333"/>
      <c r="F32" s="332"/>
      <c r="G32" s="332"/>
      <c r="H32" s="326"/>
      <c r="I32" s="331"/>
      <c r="J32" s="335"/>
      <c r="K32" s="336"/>
      <c r="L32" s="337"/>
      <c r="M32" s="338"/>
      <c r="N32" s="68">
        <v>0</v>
      </c>
      <c r="O32" s="69">
        <v>4</v>
      </c>
      <c r="P32" s="68">
        <v>4</v>
      </c>
      <c r="Q32" s="69">
        <v>1</v>
      </c>
      <c r="R32" s="68">
        <v>4</v>
      </c>
      <c r="S32" s="69">
        <v>2</v>
      </c>
      <c r="T32" s="68">
        <v>0</v>
      </c>
      <c r="U32" s="69">
        <v>4</v>
      </c>
      <c r="V32" s="68">
        <v>4</v>
      </c>
      <c r="W32" s="69">
        <v>1</v>
      </c>
      <c r="X32" s="101"/>
      <c r="Y32" s="102"/>
      <c r="Z32" s="68">
        <v>2</v>
      </c>
      <c r="AA32" s="69">
        <v>4</v>
      </c>
      <c r="AB32" s="68">
        <v>1</v>
      </c>
      <c r="AC32" s="69">
        <v>4</v>
      </c>
      <c r="AD32" s="70">
        <v>3</v>
      </c>
      <c r="AE32" s="71">
        <v>3</v>
      </c>
      <c r="AF32" s="68">
        <v>4</v>
      </c>
      <c r="AG32" s="69">
        <v>0</v>
      </c>
      <c r="AH32" s="68">
        <v>4</v>
      </c>
      <c r="AI32" s="69">
        <v>1</v>
      </c>
      <c r="AJ32" s="68">
        <v>1</v>
      </c>
      <c r="AK32" s="69">
        <v>4</v>
      </c>
      <c r="AL32" s="74"/>
      <c r="AM32" s="75"/>
      <c r="AN32" s="68">
        <v>4</v>
      </c>
      <c r="AO32" s="69">
        <v>1</v>
      </c>
      <c r="AP32" s="79">
        <f>SUM($AN32,$AL32,$AJ32,$AH32,$AF32,$AD32,$AB32,$Z32,$X32,$V32,$T32,$R32,$P32,$N32,)</f>
        <v>31</v>
      </c>
      <c r="AQ32" s="73">
        <f>SUM($AO32,$AM32,$AK32,$AI32,$AG32,$AE32,$AC32,$AA32,$Y32,$W32,$U32,$S32,$Q32,$O32,)</f>
        <v>29</v>
      </c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34"/>
      <c r="BF32" s="322"/>
    </row>
    <row r="33" spans="1:58" ht="13.5" customHeight="1" x14ac:dyDescent="0.25">
      <c r="A33" s="327">
        <v>14</v>
      </c>
      <c r="B33" s="328" t="s">
        <v>268</v>
      </c>
      <c r="C33" s="330" t="s">
        <v>68</v>
      </c>
      <c r="D33" s="331"/>
      <c r="E33" s="332">
        <f>IF(G33="",0,IF(F33+G33&lt;1000,1000,F33+G33))</f>
        <v>1093</v>
      </c>
      <c r="F33" s="332">
        <f>IF(I33&gt;150,IF(H33&gt;=65,0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(15+50)%)*10),IF(I33&lt;-150,IF(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&lt;1,0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10)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10))</f>
        <v>0</v>
      </c>
      <c r="G33" s="332">
        <v>1093</v>
      </c>
      <c r="H33" s="326">
        <f>IF(COUNT(N33:AO33)=0,0,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/((COUNT(N33:AO33))*2)%)</f>
        <v>29.166666666666668</v>
      </c>
      <c r="I33" s="331">
        <f>(G33-L33)</f>
        <v>-181.5</v>
      </c>
      <c r="J33" s="335">
        <v>13</v>
      </c>
      <c r="K33" s="336">
        <f>SUM(N33:AO33)</f>
        <v>9</v>
      </c>
      <c r="L33" s="337">
        <f t="shared" ref="L33" si="34">IF(G33="",0,(SUM($G$7:$G$34)-G33)/(COUNT($G$7:$G$34)-1))</f>
        <v>1274.5</v>
      </c>
      <c r="M33" s="338">
        <f>BF35</f>
        <v>47.5</v>
      </c>
      <c r="N33" s="323">
        <f>IF(N34+O34=0,"",IF(N34=4,3,IF(N34=3,1,0)))</f>
        <v>0</v>
      </c>
      <c r="O33" s="265"/>
      <c r="P33" s="264">
        <f>IF(P34+Q34=0,"",IF(P34=4,3,IF(P34=3,1,0)))</f>
        <v>0</v>
      </c>
      <c r="Q33" s="265"/>
      <c r="R33" s="264">
        <f>IF(R34+S34=0,"",IF(R34=4,3,IF(R34=3,1,0)))</f>
        <v>3</v>
      </c>
      <c r="S33" s="265"/>
      <c r="T33" s="264">
        <f>IF(T34+U34=0,"",IF(T34=4,3,IF(T34=3,1,0)))</f>
        <v>1</v>
      </c>
      <c r="U33" s="265"/>
      <c r="V33" s="264">
        <f>IF(V34+W34=0,"",IF(V34=4,3,IF(V34=3,1,0)))</f>
        <v>0</v>
      </c>
      <c r="W33" s="265"/>
      <c r="X33" s="324" t="str">
        <f>IF(X34+Y34=0,"",IF(X34=4,3,IF(X34=3,1,0)))</f>
        <v/>
      </c>
      <c r="Y33" s="325"/>
      <c r="Z33" s="264">
        <f>IF(Z34+AA34=0,"",IF(Z34=4,3,IF(Z34=3,1,0)))</f>
        <v>1</v>
      </c>
      <c r="AA33" s="265"/>
      <c r="AB33" s="264">
        <f>IF(AB34+AC34=0,"",IF(AB34=4,3,IF(AB34=3,1,0)))</f>
        <v>0</v>
      </c>
      <c r="AC33" s="265"/>
      <c r="AD33" s="264">
        <f>IF(AD34+AE34=0,"",IF(AD34=4,3,IF(AD34=3,1,0)))</f>
        <v>0</v>
      </c>
      <c r="AE33" s="265"/>
      <c r="AF33" s="264">
        <f>IF(AF34+AG34=0,"",IF(AF34=4,3,IF(AF34=3,1,0)))</f>
        <v>0</v>
      </c>
      <c r="AG33" s="265"/>
      <c r="AH33" s="264">
        <f>IF(AH34+AI34=0,"",IF(AH34=4,3,IF(AH34=3,1,0)))</f>
        <v>3</v>
      </c>
      <c r="AI33" s="265"/>
      <c r="AJ33" s="264">
        <f>IF(AJ34+AK34=0,"",IF(AJ34=4,3,IF(AJ34=3,1,0)))</f>
        <v>1</v>
      </c>
      <c r="AK33" s="265"/>
      <c r="AL33" s="264">
        <f>IF(AL34+AM34=0,"",IF(AL34=4,3,IF(AL34=3,1,0)))</f>
        <v>0</v>
      </c>
      <c r="AM33" s="265"/>
      <c r="AN33" s="66"/>
      <c r="AO33" s="67"/>
      <c r="AP33" s="320">
        <f>SUM(AP34/AQ34)</f>
        <v>0.6</v>
      </c>
      <c r="AQ33" s="321"/>
      <c r="AS33" s="322">
        <f>IF($N33=1,$K33/2)+IF($N33=0,$K33)</f>
        <v>9</v>
      </c>
      <c r="AT33" s="322">
        <f>IF($P33=1,$K33/2)+IF($P33=0,$K33)</f>
        <v>9</v>
      </c>
      <c r="AU33" s="322">
        <f>IF($R33=1,$K33/2)+IF($R33=0,$K33)</f>
        <v>0</v>
      </c>
      <c r="AV33" s="322">
        <f>IF($T33=1,$K33/2)+IF($T33=0,$K33)</f>
        <v>4.5</v>
      </c>
      <c r="AW33" s="322">
        <f>IF($V33=1,$K33/2)+IF($V33=0,$K33)</f>
        <v>9</v>
      </c>
      <c r="AX33" s="322">
        <f>IF($X33=1,$K33/2)+IF($X33=0,$K33)</f>
        <v>0</v>
      </c>
      <c r="AY33" s="322">
        <f>IF($Z33=1,$K33/2)+IF($Z33=0,$K33)</f>
        <v>4.5</v>
      </c>
      <c r="AZ33" s="322">
        <f>IF($AB33=1,$K33/2)+IF($AB33=0,$K33)</f>
        <v>9</v>
      </c>
      <c r="BA33" s="322">
        <f>IF($AD33=1,$K33/2)+IF($AD33=0,$K33)</f>
        <v>9</v>
      </c>
      <c r="BB33" s="322">
        <f>IF($AF33=1,$K33/2)+IF($AF33=0,$K33)</f>
        <v>9</v>
      </c>
      <c r="BC33" s="322">
        <f>IF($AH33=1,$K33/2)+IF($AH33=0,$K33)</f>
        <v>0</v>
      </c>
      <c r="BD33" s="322">
        <f>IF($AJ33=1,$K33/2)+IF($AJ33=0,$K33)</f>
        <v>4.5</v>
      </c>
      <c r="BE33" s="322">
        <f>IF($AL33=1,$K33/2)+IF($AL33=0,$K33)</f>
        <v>9</v>
      </c>
      <c r="BF33" s="334"/>
    </row>
    <row r="34" spans="1:58" ht="12.75" customHeight="1" x14ac:dyDescent="0.25">
      <c r="A34" s="327"/>
      <c r="B34" s="329"/>
      <c r="C34" s="330"/>
      <c r="D34" s="331"/>
      <c r="E34" s="333"/>
      <c r="F34" s="332"/>
      <c r="G34" s="332"/>
      <c r="H34" s="326"/>
      <c r="I34" s="331"/>
      <c r="J34" s="335"/>
      <c r="K34" s="336"/>
      <c r="L34" s="337"/>
      <c r="M34" s="338"/>
      <c r="N34" s="68">
        <v>2</v>
      </c>
      <c r="O34" s="69">
        <v>4</v>
      </c>
      <c r="P34" s="68">
        <v>0</v>
      </c>
      <c r="Q34" s="69">
        <v>4</v>
      </c>
      <c r="R34" s="68">
        <v>4</v>
      </c>
      <c r="S34" s="69">
        <v>2</v>
      </c>
      <c r="T34" s="68">
        <v>3</v>
      </c>
      <c r="U34" s="69">
        <v>3</v>
      </c>
      <c r="V34" s="68">
        <v>0</v>
      </c>
      <c r="W34" s="69">
        <v>4</v>
      </c>
      <c r="X34" s="101"/>
      <c r="Y34" s="102"/>
      <c r="Z34" s="68">
        <v>3</v>
      </c>
      <c r="AA34" s="69">
        <v>3</v>
      </c>
      <c r="AB34" s="70">
        <v>0</v>
      </c>
      <c r="AC34" s="71">
        <v>4</v>
      </c>
      <c r="AD34" s="68">
        <v>2</v>
      </c>
      <c r="AE34" s="69">
        <v>4</v>
      </c>
      <c r="AF34" s="68">
        <v>2</v>
      </c>
      <c r="AG34" s="69">
        <v>4</v>
      </c>
      <c r="AH34" s="68">
        <v>4</v>
      </c>
      <c r="AI34" s="69">
        <v>1</v>
      </c>
      <c r="AJ34" s="68">
        <v>3</v>
      </c>
      <c r="AK34" s="69">
        <v>3</v>
      </c>
      <c r="AL34" s="68">
        <v>1</v>
      </c>
      <c r="AM34" s="69">
        <v>4</v>
      </c>
      <c r="AN34" s="74"/>
      <c r="AO34" s="75"/>
      <c r="AP34" s="72">
        <f>SUM($AN34,$AL34,$AJ34,$AH34,$AF34,$AD34,$AB34,$Z34,$X34,$V34,$T34,$R34,$P34,$N34,)</f>
        <v>24</v>
      </c>
      <c r="AQ34" s="73">
        <f>SUM($AO34,$AM34,$AK34,$AI34,$AG34,$AE34,$AC34,$AA34,$Y34,$W34,$U34,$S34,$Q34,$O34,)</f>
        <v>40</v>
      </c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34"/>
    </row>
    <row r="35" spans="1:58" x14ac:dyDescent="0.25">
      <c r="B35" s="110"/>
      <c r="C35" s="110"/>
      <c r="D35" s="111"/>
      <c r="E35" s="112"/>
      <c r="F35" s="112"/>
      <c r="G35" s="111"/>
      <c r="H35" s="112"/>
      <c r="I35" s="112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S35" s="113">
        <f t="shared" ref="AS35:BF35" si="35">SUM(AS7:AS34)</f>
        <v>149</v>
      </c>
      <c r="AT35" s="113">
        <f t="shared" si="35"/>
        <v>83</v>
      </c>
      <c r="AU35" s="113">
        <f t="shared" si="35"/>
        <v>54.5</v>
      </c>
      <c r="AV35" s="113">
        <f t="shared" si="35"/>
        <v>66</v>
      </c>
      <c r="AW35" s="113">
        <f t="shared" si="35"/>
        <v>91</v>
      </c>
      <c r="AX35" s="113">
        <f t="shared" si="35"/>
        <v>0</v>
      </c>
      <c r="AY35" s="113">
        <f t="shared" si="35"/>
        <v>75</v>
      </c>
      <c r="AZ35" s="113">
        <f t="shared" si="35"/>
        <v>91</v>
      </c>
      <c r="BA35" s="113">
        <f t="shared" si="35"/>
        <v>113</v>
      </c>
      <c r="BB35" s="113">
        <f t="shared" si="35"/>
        <v>77.5</v>
      </c>
      <c r="BC35" s="113">
        <f t="shared" si="35"/>
        <v>85</v>
      </c>
      <c r="BD35" s="113">
        <f t="shared" si="35"/>
        <v>127</v>
      </c>
      <c r="BE35" s="113">
        <f t="shared" si="35"/>
        <v>92</v>
      </c>
      <c r="BF35" s="113">
        <f t="shared" si="35"/>
        <v>47.5</v>
      </c>
    </row>
    <row r="36" spans="1:58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58" x14ac:dyDescent="0.25">
      <c r="B37" s="319" t="s">
        <v>269</v>
      </c>
      <c r="C37" s="319"/>
      <c r="D37" s="319"/>
      <c r="E37" s="319"/>
      <c r="F37" s="319"/>
      <c r="G37" s="319"/>
      <c r="H37" s="319"/>
      <c r="L37" s="319" t="s">
        <v>270</v>
      </c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/>
      <c r="AJ37"/>
      <c r="AK37"/>
      <c r="AL37"/>
      <c r="AM37"/>
      <c r="AN37"/>
      <c r="AO37"/>
    </row>
    <row r="38" spans="1:58" ht="15.75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30:U30 N32:S32 AN24:AO24 N28:W28" name="Diapazons4_38"/>
    <protectedRange sqref="AP10:AQ10 AP12:AQ12 AP14:AQ14 AP16:AQ16 AP18:AQ18 AP20:AQ20 AP22:AQ22 AP24:AQ24 AP26:AQ26 AP30:AQ30 AP32:AQ32 AP34:AQ34 AP8:AQ8 AP28:AQ28" name="Diapazons1"/>
  </protectedRanges>
  <mergeCells count="597">
    <mergeCell ref="R6:S6"/>
    <mergeCell ref="R7:S7"/>
    <mergeCell ref="AT4:BE4"/>
    <mergeCell ref="AF6:AG6"/>
    <mergeCell ref="AH6:AI6"/>
    <mergeCell ref="AJ6:AK6"/>
    <mergeCell ref="AL6:AM6"/>
    <mergeCell ref="AN6:AO6"/>
    <mergeCell ref="AP6:AQ6"/>
    <mergeCell ref="T6:U6"/>
    <mergeCell ref="V6:W6"/>
    <mergeCell ref="X6:Y6"/>
    <mergeCell ref="Z6:AA6"/>
    <mergeCell ref="AB6:AC6"/>
    <mergeCell ref="AD6:AE6"/>
    <mergeCell ref="AS7:AS8"/>
    <mergeCell ref="AT7:AT8"/>
    <mergeCell ref="AU7:AU8"/>
    <mergeCell ref="AV7:AV8"/>
    <mergeCell ref="BE9:BE10"/>
    <mergeCell ref="BF9:BF10"/>
    <mergeCell ref="AT9:AT10"/>
    <mergeCell ref="AU9:AU10"/>
    <mergeCell ref="AV9:AV10"/>
    <mergeCell ref="AW9:AW10"/>
    <mergeCell ref="G9:G10"/>
    <mergeCell ref="H9:H10"/>
    <mergeCell ref="I9:I10"/>
    <mergeCell ref="J9:J10"/>
    <mergeCell ref="AH9:AI9"/>
    <mergeCell ref="AJ9:AK9"/>
    <mergeCell ref="AL9:AM9"/>
    <mergeCell ref="AN9:AO9"/>
    <mergeCell ref="AP9:AQ9"/>
    <mergeCell ref="AS9:AS10"/>
    <mergeCell ref="BD9:BD10"/>
    <mergeCell ref="BD11:BD12"/>
    <mergeCell ref="BE11:BE12"/>
    <mergeCell ref="BF11:BF12"/>
    <mergeCell ref="AT11:AT12"/>
    <mergeCell ref="AU11:AU12"/>
    <mergeCell ref="AV11:AV12"/>
    <mergeCell ref="AW11:AW12"/>
    <mergeCell ref="G11:G12"/>
    <mergeCell ref="H11:H12"/>
    <mergeCell ref="I11:I12"/>
    <mergeCell ref="J11:J12"/>
    <mergeCell ref="AB11:AC11"/>
    <mergeCell ref="AD11:AE11"/>
    <mergeCell ref="AF11:AG11"/>
    <mergeCell ref="K11:K12"/>
    <mergeCell ref="L11:L12"/>
    <mergeCell ref="M11:M12"/>
    <mergeCell ref="N11:O11"/>
    <mergeCell ref="P11:Q11"/>
    <mergeCell ref="T11:U11"/>
    <mergeCell ref="AX11:AX12"/>
    <mergeCell ref="AY11:AY12"/>
    <mergeCell ref="AZ11:AZ12"/>
    <mergeCell ref="BA11:BA12"/>
    <mergeCell ref="BD13:BD14"/>
    <mergeCell ref="BE13:BE14"/>
    <mergeCell ref="BF13:BF14"/>
    <mergeCell ref="AT13:AT14"/>
    <mergeCell ref="AU13:AU14"/>
    <mergeCell ref="AV13:AV14"/>
    <mergeCell ref="AW13:AW14"/>
    <mergeCell ref="G13:G14"/>
    <mergeCell ref="H13:H14"/>
    <mergeCell ref="I13:I14"/>
    <mergeCell ref="J13:J14"/>
    <mergeCell ref="X13:Y13"/>
    <mergeCell ref="Z13:AA13"/>
    <mergeCell ref="AB13:AC13"/>
    <mergeCell ref="AD13:AE13"/>
    <mergeCell ref="AF13:AG13"/>
    <mergeCell ref="K13:K14"/>
    <mergeCell ref="L13:L14"/>
    <mergeCell ref="M13:M14"/>
    <mergeCell ref="BD15:BD16"/>
    <mergeCell ref="BE15:BE16"/>
    <mergeCell ref="BF15:BF16"/>
    <mergeCell ref="AT15:AT16"/>
    <mergeCell ref="AU15:AU16"/>
    <mergeCell ref="AV15:AV16"/>
    <mergeCell ref="AW15:AW16"/>
    <mergeCell ref="G15:G16"/>
    <mergeCell ref="H15:H16"/>
    <mergeCell ref="I15:I16"/>
    <mergeCell ref="J15:J16"/>
    <mergeCell ref="BA15:BA16"/>
    <mergeCell ref="BB15:BB16"/>
    <mergeCell ref="BC15:BC16"/>
    <mergeCell ref="AH15:AI15"/>
    <mergeCell ref="AJ15:AK15"/>
    <mergeCell ref="AL15:AM15"/>
    <mergeCell ref="AN15:AO15"/>
    <mergeCell ref="AP15:AQ15"/>
    <mergeCell ref="AS15:AS16"/>
    <mergeCell ref="A19:A20"/>
    <mergeCell ref="B19:B20"/>
    <mergeCell ref="C19:C20"/>
    <mergeCell ref="D19:D20"/>
    <mergeCell ref="BD17:BD18"/>
    <mergeCell ref="BE17:BE18"/>
    <mergeCell ref="BF17:BF18"/>
    <mergeCell ref="AT17:AT18"/>
    <mergeCell ref="AU17:AU18"/>
    <mergeCell ref="AV17:AV18"/>
    <mergeCell ref="AW17:AW18"/>
    <mergeCell ref="G17:G18"/>
    <mergeCell ref="H17:H18"/>
    <mergeCell ref="I17:I18"/>
    <mergeCell ref="J17:J18"/>
    <mergeCell ref="AT19:AT20"/>
    <mergeCell ref="AU19:AU20"/>
    <mergeCell ref="AV19:AV20"/>
    <mergeCell ref="AW19:AW20"/>
    <mergeCell ref="M19:M20"/>
    <mergeCell ref="N19:O19"/>
    <mergeCell ref="P19:Q19"/>
    <mergeCell ref="R19:S19"/>
    <mergeCell ref="K19:K20"/>
    <mergeCell ref="AU23:AU24"/>
    <mergeCell ref="AV23:AV24"/>
    <mergeCell ref="AW23:AW24"/>
    <mergeCell ref="AX23:AX24"/>
    <mergeCell ref="AF21:AG21"/>
    <mergeCell ref="L19:L20"/>
    <mergeCell ref="AT21:AT22"/>
    <mergeCell ref="AU21:AU22"/>
    <mergeCell ref="AV21:AV22"/>
    <mergeCell ref="AW21:AW22"/>
    <mergeCell ref="M21:M22"/>
    <mergeCell ref="N21:O21"/>
    <mergeCell ref="P21:Q21"/>
    <mergeCell ref="R21:S21"/>
    <mergeCell ref="AP19:AQ19"/>
    <mergeCell ref="AS19:AS20"/>
    <mergeCell ref="T19:U19"/>
    <mergeCell ref="V19:W19"/>
    <mergeCell ref="X19:Y19"/>
    <mergeCell ref="AB19:AC19"/>
    <mergeCell ref="AD19:AE19"/>
    <mergeCell ref="AF19:AG19"/>
    <mergeCell ref="H23:H24"/>
    <mergeCell ref="I23:I24"/>
    <mergeCell ref="J23:J24"/>
    <mergeCell ref="K23:K24"/>
    <mergeCell ref="I27:I28"/>
    <mergeCell ref="J27:J28"/>
    <mergeCell ref="K27:K28"/>
    <mergeCell ref="L27:L28"/>
    <mergeCell ref="T23:U23"/>
    <mergeCell ref="R25:S25"/>
    <mergeCell ref="I25:I26"/>
    <mergeCell ref="J25:J26"/>
    <mergeCell ref="K25:K26"/>
    <mergeCell ref="L25:L26"/>
    <mergeCell ref="Z25:AA25"/>
    <mergeCell ref="AB25:AC25"/>
    <mergeCell ref="AD25:AE25"/>
    <mergeCell ref="AH25:AI25"/>
    <mergeCell ref="T25:U25"/>
    <mergeCell ref="T29:U29"/>
    <mergeCell ref="V29:W29"/>
    <mergeCell ref="X29:Y29"/>
    <mergeCell ref="Z29:AA29"/>
    <mergeCell ref="AB29:AC29"/>
    <mergeCell ref="AD29:AE29"/>
    <mergeCell ref="AF29:AG29"/>
    <mergeCell ref="AU25:AU26"/>
    <mergeCell ref="AV25:AV26"/>
    <mergeCell ref="BF31:BF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A1:AQ1"/>
    <mergeCell ref="E2:Z2"/>
    <mergeCell ref="X3:AQ3"/>
    <mergeCell ref="S5:V5"/>
    <mergeCell ref="N6:O6"/>
    <mergeCell ref="P6:Q6"/>
    <mergeCell ref="A7:A8"/>
    <mergeCell ref="AZ33:AZ34"/>
    <mergeCell ref="BA33:BA34"/>
    <mergeCell ref="L31:L32"/>
    <mergeCell ref="M31:M32"/>
    <mergeCell ref="N31:O31"/>
    <mergeCell ref="P31:Q31"/>
    <mergeCell ref="I31:I32"/>
    <mergeCell ref="J31:J32"/>
    <mergeCell ref="K31:K32"/>
    <mergeCell ref="G33:G34"/>
    <mergeCell ref="AP31:AQ31"/>
    <mergeCell ref="AU29:AU30"/>
    <mergeCell ref="AV29:AV30"/>
    <mergeCell ref="AW29:AW30"/>
    <mergeCell ref="AX29:AX30"/>
    <mergeCell ref="R31:S31"/>
    <mergeCell ref="T31:U31"/>
    <mergeCell ref="B7:B8"/>
    <mergeCell ref="C7:C8"/>
    <mergeCell ref="D7:D8"/>
    <mergeCell ref="E7:E8"/>
    <mergeCell ref="F7:F8"/>
    <mergeCell ref="G7:G8"/>
    <mergeCell ref="BC7:BC8"/>
    <mergeCell ref="BD7:BD8"/>
    <mergeCell ref="BE7:BE8"/>
    <mergeCell ref="L7:L8"/>
    <mergeCell ref="M7:M8"/>
    <mergeCell ref="N7:O7"/>
    <mergeCell ref="P7:Q7"/>
    <mergeCell ref="H7:H8"/>
    <mergeCell ref="I7:I8"/>
    <mergeCell ref="J7:J8"/>
    <mergeCell ref="K7:K8"/>
    <mergeCell ref="X7:Y7"/>
    <mergeCell ref="Z7:AA7"/>
    <mergeCell ref="AB7:AC7"/>
    <mergeCell ref="AD7:AE7"/>
    <mergeCell ref="BF7:BF8"/>
    <mergeCell ref="A9:A10"/>
    <mergeCell ref="B9:B10"/>
    <mergeCell ref="C9:C10"/>
    <mergeCell ref="D9:D10"/>
    <mergeCell ref="E9:E10"/>
    <mergeCell ref="F9:F10"/>
    <mergeCell ref="AW7:AW8"/>
    <mergeCell ref="AX7:AX8"/>
    <mergeCell ref="AY7:AY8"/>
    <mergeCell ref="AZ7:AZ8"/>
    <mergeCell ref="BA7:BA8"/>
    <mergeCell ref="BB7:BB8"/>
    <mergeCell ref="AF7:AG7"/>
    <mergeCell ref="AH7:AI7"/>
    <mergeCell ref="AJ7:AK7"/>
    <mergeCell ref="AL7:AM7"/>
    <mergeCell ref="AN7:AO7"/>
    <mergeCell ref="AP7:AQ7"/>
    <mergeCell ref="T7:U7"/>
    <mergeCell ref="V7:W7"/>
    <mergeCell ref="BA9:BA10"/>
    <mergeCell ref="BB9:BB10"/>
    <mergeCell ref="BC9:BC10"/>
    <mergeCell ref="A11:A12"/>
    <mergeCell ref="B11:B12"/>
    <mergeCell ref="C11:C12"/>
    <mergeCell ref="D11:D12"/>
    <mergeCell ref="E11:E12"/>
    <mergeCell ref="F11:F12"/>
    <mergeCell ref="AX9:AX10"/>
    <mergeCell ref="AY9:AY10"/>
    <mergeCell ref="AZ9:AZ10"/>
    <mergeCell ref="V9:W9"/>
    <mergeCell ref="X9:Y9"/>
    <mergeCell ref="Z9:AA9"/>
    <mergeCell ref="AB9:AC9"/>
    <mergeCell ref="AD9:AE9"/>
    <mergeCell ref="AF9:AG9"/>
    <mergeCell ref="K9:K10"/>
    <mergeCell ref="L9:L10"/>
    <mergeCell ref="M9:M10"/>
    <mergeCell ref="N9:O9"/>
    <mergeCell ref="R9:S9"/>
    <mergeCell ref="T9:U9"/>
    <mergeCell ref="V11:W11"/>
    <mergeCell ref="X11:Y11"/>
    <mergeCell ref="Z11:AA11"/>
    <mergeCell ref="BB11:BB12"/>
    <mergeCell ref="BC11:BC12"/>
    <mergeCell ref="AH11:AI11"/>
    <mergeCell ref="AJ11:AK11"/>
    <mergeCell ref="AL11:AM11"/>
    <mergeCell ref="AN11:AO11"/>
    <mergeCell ref="AP11:AQ11"/>
    <mergeCell ref="AS11:AS12"/>
    <mergeCell ref="N13:O13"/>
    <mergeCell ref="P13:Q13"/>
    <mergeCell ref="R13:S13"/>
    <mergeCell ref="AX13:AX14"/>
    <mergeCell ref="AY13:AY14"/>
    <mergeCell ref="AZ13:AZ14"/>
    <mergeCell ref="BA13:BA14"/>
    <mergeCell ref="BB13:BB14"/>
    <mergeCell ref="BC13:BC14"/>
    <mergeCell ref="AH13:AI13"/>
    <mergeCell ref="AJ13:AK13"/>
    <mergeCell ref="AL13:AM13"/>
    <mergeCell ref="AN13:AO13"/>
    <mergeCell ref="AP13:AQ13"/>
    <mergeCell ref="AS13:AS14"/>
    <mergeCell ref="V13:W13"/>
    <mergeCell ref="A13:A14"/>
    <mergeCell ref="B13:B14"/>
    <mergeCell ref="C13:C14"/>
    <mergeCell ref="D13:D14"/>
    <mergeCell ref="E13:E14"/>
    <mergeCell ref="F13:F14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X15:AX16"/>
    <mergeCell ref="AY15:AY16"/>
    <mergeCell ref="AZ15:AZ16"/>
    <mergeCell ref="T15:U15"/>
    <mergeCell ref="X15:Y15"/>
    <mergeCell ref="Z15:AA15"/>
    <mergeCell ref="AB15:AC15"/>
    <mergeCell ref="AD15:AE15"/>
    <mergeCell ref="AF15:AG15"/>
    <mergeCell ref="K15:K16"/>
    <mergeCell ref="L15:L16"/>
    <mergeCell ref="M15:M16"/>
    <mergeCell ref="N15:O15"/>
    <mergeCell ref="P15:Q15"/>
    <mergeCell ref="R15:S15"/>
    <mergeCell ref="A15:A16"/>
    <mergeCell ref="B15:B16"/>
    <mergeCell ref="C15:C16"/>
    <mergeCell ref="T17:U17"/>
    <mergeCell ref="V17:W17"/>
    <mergeCell ref="Z17:AA17"/>
    <mergeCell ref="AB17:AC17"/>
    <mergeCell ref="AD17:AE17"/>
    <mergeCell ref="AF17:AG17"/>
    <mergeCell ref="K17:K18"/>
    <mergeCell ref="L17:L18"/>
    <mergeCell ref="M17:M18"/>
    <mergeCell ref="N17:O17"/>
    <mergeCell ref="P17:Q17"/>
    <mergeCell ref="R17:S17"/>
    <mergeCell ref="AX17:AX18"/>
    <mergeCell ref="AY17:AY18"/>
    <mergeCell ref="AZ17:AZ18"/>
    <mergeCell ref="BA17:BA18"/>
    <mergeCell ref="BB17:BB18"/>
    <mergeCell ref="BC17:BC18"/>
    <mergeCell ref="AH17:AI17"/>
    <mergeCell ref="AJ17:AK17"/>
    <mergeCell ref="AL17:AM17"/>
    <mergeCell ref="AN17:AO17"/>
    <mergeCell ref="AP17:AQ17"/>
    <mergeCell ref="AS17:AS18"/>
    <mergeCell ref="E19:E20"/>
    <mergeCell ref="F19:F20"/>
    <mergeCell ref="G19:G20"/>
    <mergeCell ref="H19:H20"/>
    <mergeCell ref="I19:I20"/>
    <mergeCell ref="J19:J20"/>
    <mergeCell ref="X21:Y21"/>
    <mergeCell ref="Z21:AA21"/>
    <mergeCell ref="AD21:AE21"/>
    <mergeCell ref="H21:H22"/>
    <mergeCell ref="I21:I22"/>
    <mergeCell ref="J21:J22"/>
    <mergeCell ref="K21:K22"/>
    <mergeCell ref="L21:L22"/>
    <mergeCell ref="BD19:BD20"/>
    <mergeCell ref="BE19:BE20"/>
    <mergeCell ref="BF19:BF20"/>
    <mergeCell ref="A21:A22"/>
    <mergeCell ref="B21:B22"/>
    <mergeCell ref="C21:C22"/>
    <mergeCell ref="D21:D22"/>
    <mergeCell ref="E21:E22"/>
    <mergeCell ref="F21:F22"/>
    <mergeCell ref="G21:G22"/>
    <mergeCell ref="AX19:AX20"/>
    <mergeCell ref="AY19:AY20"/>
    <mergeCell ref="AZ19:AZ20"/>
    <mergeCell ref="BA19:BA20"/>
    <mergeCell ref="BB19:BB20"/>
    <mergeCell ref="BC19:BC20"/>
    <mergeCell ref="AH19:AI19"/>
    <mergeCell ref="AJ19:AK19"/>
    <mergeCell ref="AL19:AM19"/>
    <mergeCell ref="AN19:AO19"/>
    <mergeCell ref="BD21:BD22"/>
    <mergeCell ref="BE21:BE22"/>
    <mergeCell ref="BF21:BF22"/>
    <mergeCell ref="AZ21:AZ22"/>
    <mergeCell ref="A23:A24"/>
    <mergeCell ref="B23:B24"/>
    <mergeCell ref="C23:C24"/>
    <mergeCell ref="D23:D24"/>
    <mergeCell ref="E23:E24"/>
    <mergeCell ref="F23:F24"/>
    <mergeCell ref="G23:G24"/>
    <mergeCell ref="AX21:AX22"/>
    <mergeCell ref="AY21:AY22"/>
    <mergeCell ref="T21:U21"/>
    <mergeCell ref="V21:W21"/>
    <mergeCell ref="AS23:AS24"/>
    <mergeCell ref="AT23:AT24"/>
    <mergeCell ref="V23:W23"/>
    <mergeCell ref="X23:Y23"/>
    <mergeCell ref="Z23:AA23"/>
    <mergeCell ref="AB23:AC23"/>
    <mergeCell ref="AF23:AG23"/>
    <mergeCell ref="AH23:AI23"/>
    <mergeCell ref="L23:L24"/>
    <mergeCell ref="M23:M24"/>
    <mergeCell ref="N23:O23"/>
    <mergeCell ref="P23:Q23"/>
    <mergeCell ref="R23:S23"/>
    <mergeCell ref="BA21:BA22"/>
    <mergeCell ref="BB21:BB22"/>
    <mergeCell ref="BC21:BC22"/>
    <mergeCell ref="AH21:AI21"/>
    <mergeCell ref="AJ21:AK21"/>
    <mergeCell ref="AL21:AM21"/>
    <mergeCell ref="AN21:AO21"/>
    <mergeCell ref="AP21:AQ21"/>
    <mergeCell ref="AS21:AS22"/>
    <mergeCell ref="BE23:BE24"/>
    <mergeCell ref="BF23:BF24"/>
    <mergeCell ref="A25:A26"/>
    <mergeCell ref="B25:B26"/>
    <mergeCell ref="C25:C26"/>
    <mergeCell ref="D25:D26"/>
    <mergeCell ref="E25:E26"/>
    <mergeCell ref="F25:F26"/>
    <mergeCell ref="G25:G26"/>
    <mergeCell ref="H25:H26"/>
    <mergeCell ref="AY23:AY24"/>
    <mergeCell ref="AZ23:AZ24"/>
    <mergeCell ref="BA23:BA24"/>
    <mergeCell ref="BB23:BB24"/>
    <mergeCell ref="BC23:BC24"/>
    <mergeCell ref="BD23:BD24"/>
    <mergeCell ref="AJ23:AK23"/>
    <mergeCell ref="AL23:AM23"/>
    <mergeCell ref="AN23:AO23"/>
    <mergeCell ref="AP23:AQ23"/>
    <mergeCell ref="BE25:BE26"/>
    <mergeCell ref="BF25:BF26"/>
    <mergeCell ref="AZ25:AZ26"/>
    <mergeCell ref="BA25:BA26"/>
    <mergeCell ref="A27:A28"/>
    <mergeCell ref="B27:B28"/>
    <mergeCell ref="C27:C28"/>
    <mergeCell ref="D27:D28"/>
    <mergeCell ref="E27:E28"/>
    <mergeCell ref="F27:F28"/>
    <mergeCell ref="G27:G28"/>
    <mergeCell ref="H27:H28"/>
    <mergeCell ref="AY25:AY26"/>
    <mergeCell ref="V25:W25"/>
    <mergeCell ref="X25:Y25"/>
    <mergeCell ref="AT27:AT28"/>
    <mergeCell ref="AU27:AU28"/>
    <mergeCell ref="AV27:AV28"/>
    <mergeCell ref="AW27:AW28"/>
    <mergeCell ref="M27:M28"/>
    <mergeCell ref="N27:O27"/>
    <mergeCell ref="P27:Q27"/>
    <mergeCell ref="R27:S27"/>
    <mergeCell ref="AW25:AW26"/>
    <mergeCell ref="AX25:AX26"/>
    <mergeCell ref="M25:M26"/>
    <mergeCell ref="N25:O25"/>
    <mergeCell ref="P25:Q25"/>
    <mergeCell ref="BB25:BB26"/>
    <mergeCell ref="BC25:BC26"/>
    <mergeCell ref="BD25:BD26"/>
    <mergeCell ref="AJ25:AK25"/>
    <mergeCell ref="AL25:AM25"/>
    <mergeCell ref="AN25:AO25"/>
    <mergeCell ref="AP25:AQ25"/>
    <mergeCell ref="AS25:AS26"/>
    <mergeCell ref="AT25:AT26"/>
    <mergeCell ref="G29:G30"/>
    <mergeCell ref="AX27:AX28"/>
    <mergeCell ref="AY27:AY28"/>
    <mergeCell ref="AF27:AG27"/>
    <mergeCell ref="AJ27:AK27"/>
    <mergeCell ref="AL27:AM27"/>
    <mergeCell ref="AN27:AO27"/>
    <mergeCell ref="AP27:AQ27"/>
    <mergeCell ref="AS27:AS28"/>
    <mergeCell ref="T27:U27"/>
    <mergeCell ref="V27:W27"/>
    <mergeCell ref="X27:Y27"/>
    <mergeCell ref="Z27:AA27"/>
    <mergeCell ref="AB27:AC27"/>
    <mergeCell ref="AD27:AE27"/>
    <mergeCell ref="H29:H30"/>
    <mergeCell ref="I29:I30"/>
    <mergeCell ref="J29:J30"/>
    <mergeCell ref="K29:K30"/>
    <mergeCell ref="L29:L30"/>
    <mergeCell ref="M29:M30"/>
    <mergeCell ref="N29:O29"/>
    <mergeCell ref="P29:Q29"/>
    <mergeCell ref="R29:S29"/>
    <mergeCell ref="BD27:BD28"/>
    <mergeCell ref="BE27:BE28"/>
    <mergeCell ref="BF27:BF28"/>
    <mergeCell ref="AZ27:AZ28"/>
    <mergeCell ref="BA27:BA28"/>
    <mergeCell ref="BB27:BB28"/>
    <mergeCell ref="BC27:BC28"/>
    <mergeCell ref="AN29:AO29"/>
    <mergeCell ref="AP29:AQ29"/>
    <mergeCell ref="AS29:AS30"/>
    <mergeCell ref="AT29:AT30"/>
    <mergeCell ref="BE29:BE30"/>
    <mergeCell ref="BF29:BF30"/>
    <mergeCell ref="A31:A32"/>
    <mergeCell ref="B31:B32"/>
    <mergeCell ref="C31:C32"/>
    <mergeCell ref="D31:D32"/>
    <mergeCell ref="E31:E32"/>
    <mergeCell ref="F31:F32"/>
    <mergeCell ref="G31:G32"/>
    <mergeCell ref="H31:H32"/>
    <mergeCell ref="AY29:AY30"/>
    <mergeCell ref="AZ29:AZ30"/>
    <mergeCell ref="BA29:BA30"/>
    <mergeCell ref="BB29:BB30"/>
    <mergeCell ref="BC29:BC30"/>
    <mergeCell ref="BD29:BD30"/>
    <mergeCell ref="AH29:AI29"/>
    <mergeCell ref="AL29:AM29"/>
    <mergeCell ref="A29:A30"/>
    <mergeCell ref="B29:B30"/>
    <mergeCell ref="C29:C30"/>
    <mergeCell ref="D29:D30"/>
    <mergeCell ref="E29:E30"/>
    <mergeCell ref="F29:F30"/>
    <mergeCell ref="AH31:AI31"/>
    <mergeCell ref="AJ31:AK31"/>
    <mergeCell ref="AN31:AO31"/>
    <mergeCell ref="AS31:AS32"/>
    <mergeCell ref="AT31:AT32"/>
    <mergeCell ref="AU31:AU32"/>
    <mergeCell ref="I33:I34"/>
    <mergeCell ref="J33:J34"/>
    <mergeCell ref="K33:K34"/>
    <mergeCell ref="L33:L34"/>
    <mergeCell ref="M33:M34"/>
    <mergeCell ref="V31:W31"/>
    <mergeCell ref="X31:Y31"/>
    <mergeCell ref="Z31:AA31"/>
    <mergeCell ref="AB31:AC31"/>
    <mergeCell ref="AD31:AE31"/>
    <mergeCell ref="AF31:AG31"/>
    <mergeCell ref="A33:A34"/>
    <mergeCell ref="B33:B34"/>
    <mergeCell ref="C33:C34"/>
    <mergeCell ref="D33:D34"/>
    <mergeCell ref="E33:E34"/>
    <mergeCell ref="F33:F34"/>
    <mergeCell ref="BD33:BD34"/>
    <mergeCell ref="BE33:BE34"/>
    <mergeCell ref="BF33:BF34"/>
    <mergeCell ref="BB33:BB34"/>
    <mergeCell ref="BC33:BC34"/>
    <mergeCell ref="AW33:AW34"/>
    <mergeCell ref="AX33:AX34"/>
    <mergeCell ref="AY33:AY34"/>
    <mergeCell ref="B37:H37"/>
    <mergeCell ref="L37:AH37"/>
    <mergeCell ref="AL33:AM33"/>
    <mergeCell ref="AP33:AQ33"/>
    <mergeCell ref="AS33:AS34"/>
    <mergeCell ref="AT33:AT34"/>
    <mergeCell ref="AU33:AU34"/>
    <mergeCell ref="AV33:AV34"/>
    <mergeCell ref="Z33:AA33"/>
    <mergeCell ref="AB33:AC33"/>
    <mergeCell ref="AD33:AE33"/>
    <mergeCell ref="AF33:AG33"/>
    <mergeCell ref="AH33:AI33"/>
    <mergeCell ref="AJ33:AK33"/>
    <mergeCell ref="N33:O33"/>
    <mergeCell ref="P33:Q33"/>
    <mergeCell ref="R33:S33"/>
    <mergeCell ref="T33:U33"/>
    <mergeCell ref="V33:W33"/>
    <mergeCell ref="X33:Y33"/>
    <mergeCell ref="H33:H34"/>
  </mergeCells>
  <conditionalFormatting sqref="U35">
    <cfRule type="cellIs" dxfId="2069" priority="750" stopIfTrue="1" operator="equal">
      <formula>#REF!</formula>
    </cfRule>
    <cfRule type="cellIs" dxfId="2068" priority="751" stopIfTrue="1" operator="greaterThan">
      <formula>#REF!</formula>
    </cfRule>
  </conditionalFormatting>
  <conditionalFormatting sqref="AN12">
    <cfRule type="cellIs" dxfId="2067" priority="746" stopIfTrue="1" operator="notEqual">
      <formula>S34</formula>
    </cfRule>
    <cfRule type="expression" dxfId="2066" priority="747" stopIfTrue="1">
      <formula>$N$7=5</formula>
    </cfRule>
  </conditionalFormatting>
  <conditionalFormatting sqref="AO12">
    <cfRule type="cellIs" dxfId="2065" priority="748" stopIfTrue="1" operator="notEqual">
      <formula>R34</formula>
    </cfRule>
    <cfRule type="expression" dxfId="2064" priority="749" stopIfTrue="1">
      <formula>$N$7=5</formula>
    </cfRule>
  </conditionalFormatting>
  <conditionalFormatting sqref="AL14">
    <cfRule type="cellIs" dxfId="2063" priority="742" stopIfTrue="1" operator="notEqual">
      <formula>U32</formula>
    </cfRule>
    <cfRule type="expression" dxfId="2062" priority="743" stopIfTrue="1">
      <formula>$N$7=3</formula>
    </cfRule>
  </conditionalFormatting>
  <conditionalFormatting sqref="AM14">
    <cfRule type="cellIs" dxfId="2061" priority="744" stopIfTrue="1" operator="notEqual">
      <formula>T32</formula>
    </cfRule>
    <cfRule type="expression" dxfId="2060" priority="745" stopIfTrue="1">
      <formula>$N$7=3</formula>
    </cfRule>
  </conditionalFormatting>
  <conditionalFormatting sqref="AJ16">
    <cfRule type="cellIs" dxfId="2059" priority="738" stopIfTrue="1" operator="notEqual">
      <formula>W30</formula>
    </cfRule>
    <cfRule type="expression" dxfId="2058" priority="739" stopIfTrue="1">
      <formula>$N$7=3</formula>
    </cfRule>
  </conditionalFormatting>
  <conditionalFormatting sqref="AK16">
    <cfRule type="cellIs" dxfId="2057" priority="740" stopIfTrue="1" operator="notEqual">
      <formula>V30</formula>
    </cfRule>
    <cfRule type="expression" dxfId="2056" priority="741" stopIfTrue="1">
      <formula>$N$7=3</formula>
    </cfRule>
  </conditionalFormatting>
  <conditionalFormatting sqref="AH18">
    <cfRule type="cellIs" dxfId="2055" priority="734" stopIfTrue="1" operator="notEqual">
      <formula>Y28</formula>
    </cfRule>
    <cfRule type="expression" dxfId="2054" priority="735" stopIfTrue="1">
      <formula>$N$7=3</formula>
    </cfRule>
  </conditionalFormatting>
  <conditionalFormatting sqref="AI18">
    <cfRule type="cellIs" dxfId="2053" priority="736" stopIfTrue="1" operator="notEqual">
      <formula>X28</formula>
    </cfRule>
    <cfRule type="expression" dxfId="2052" priority="737" stopIfTrue="1">
      <formula>$N$7=3</formula>
    </cfRule>
  </conditionalFormatting>
  <conditionalFormatting sqref="AF20">
    <cfRule type="cellIs" dxfId="2051" priority="730" stopIfTrue="1" operator="notEqual">
      <formula>AA26</formula>
    </cfRule>
    <cfRule type="expression" dxfId="2050" priority="731" stopIfTrue="1">
      <formula>$N$7=3</formula>
    </cfRule>
  </conditionalFormatting>
  <conditionalFormatting sqref="AG20">
    <cfRule type="cellIs" dxfId="2049" priority="732" stopIfTrue="1" operator="notEqual">
      <formula>Z26</formula>
    </cfRule>
    <cfRule type="expression" dxfId="2048" priority="733" stopIfTrue="1">
      <formula>$N$7=3</formula>
    </cfRule>
  </conditionalFormatting>
  <conditionalFormatting sqref="AD22">
    <cfRule type="cellIs" dxfId="2047" priority="726" stopIfTrue="1" operator="notEqual">
      <formula>AC24</formula>
    </cfRule>
    <cfRule type="expression" dxfId="2046" priority="727" stopIfTrue="1">
      <formula>$N$7=3</formula>
    </cfRule>
  </conditionalFormatting>
  <conditionalFormatting sqref="AE22">
    <cfRule type="cellIs" dxfId="2045" priority="728" stopIfTrue="1" operator="notEqual">
      <formula>AB24</formula>
    </cfRule>
    <cfRule type="expression" dxfId="2044" priority="729" stopIfTrue="1">
      <formula>$N$7=3</formula>
    </cfRule>
  </conditionalFormatting>
  <conditionalFormatting sqref="AB24">
    <cfRule type="cellIs" dxfId="2043" priority="722" stopIfTrue="1" operator="notEqual">
      <formula>AE22</formula>
    </cfRule>
    <cfRule type="expression" dxfId="2042" priority="723" stopIfTrue="1">
      <formula>$N$7=3</formula>
    </cfRule>
  </conditionalFormatting>
  <conditionalFormatting sqref="AC24">
    <cfRule type="cellIs" dxfId="2041" priority="724" stopIfTrue="1" operator="notEqual">
      <formula>AD22</formula>
    </cfRule>
    <cfRule type="expression" dxfId="2040" priority="725" stopIfTrue="1">
      <formula>$N$7=3</formula>
    </cfRule>
  </conditionalFormatting>
  <conditionalFormatting sqref="Z26">
    <cfRule type="cellIs" dxfId="2039" priority="718" stopIfTrue="1" operator="notEqual">
      <formula>AG20</formula>
    </cfRule>
    <cfRule type="expression" dxfId="2038" priority="719" stopIfTrue="1">
      <formula>$N$7=3</formula>
    </cfRule>
  </conditionalFormatting>
  <conditionalFormatting sqref="AA26">
    <cfRule type="cellIs" dxfId="2037" priority="720" stopIfTrue="1" operator="notEqual">
      <formula>AF20</formula>
    </cfRule>
    <cfRule type="expression" dxfId="2036" priority="721" stopIfTrue="1">
      <formula>$N$7=3</formula>
    </cfRule>
  </conditionalFormatting>
  <conditionalFormatting sqref="X28">
    <cfRule type="cellIs" dxfId="2035" priority="714" stopIfTrue="1" operator="notEqual">
      <formula>AI18</formula>
    </cfRule>
    <cfRule type="expression" dxfId="2034" priority="715" stopIfTrue="1">
      <formula>$N$7=3</formula>
    </cfRule>
  </conditionalFormatting>
  <conditionalFormatting sqref="Y28">
    <cfRule type="cellIs" dxfId="2033" priority="716" stopIfTrue="1" operator="notEqual">
      <formula>AH18</formula>
    </cfRule>
    <cfRule type="expression" dxfId="2032" priority="717" stopIfTrue="1">
      <formula>$N$7=3</formula>
    </cfRule>
  </conditionalFormatting>
  <conditionalFormatting sqref="V30">
    <cfRule type="cellIs" dxfId="2031" priority="710" stopIfTrue="1" operator="notEqual">
      <formula>AK16</formula>
    </cfRule>
    <cfRule type="expression" dxfId="2030" priority="711" stopIfTrue="1">
      <formula>$N$7=3</formula>
    </cfRule>
  </conditionalFormatting>
  <conditionalFormatting sqref="W30">
    <cfRule type="cellIs" dxfId="2029" priority="712" stopIfTrue="1" operator="notEqual">
      <formula>AJ16</formula>
    </cfRule>
    <cfRule type="expression" dxfId="2028" priority="713" stopIfTrue="1">
      <formula>$N$7=3</formula>
    </cfRule>
  </conditionalFormatting>
  <conditionalFormatting sqref="T32">
    <cfRule type="cellIs" dxfId="2027" priority="706" stopIfTrue="1" operator="notEqual">
      <formula>AM14</formula>
    </cfRule>
    <cfRule type="expression" dxfId="2026" priority="707" stopIfTrue="1">
      <formula>$N$7=3</formula>
    </cfRule>
  </conditionalFormatting>
  <conditionalFormatting sqref="U32">
    <cfRule type="cellIs" dxfId="2025" priority="708" stopIfTrue="1" operator="notEqual">
      <formula>AL14</formula>
    </cfRule>
    <cfRule type="expression" dxfId="2024" priority="709" stopIfTrue="1">
      <formula>$N$7=3</formula>
    </cfRule>
  </conditionalFormatting>
  <conditionalFormatting sqref="R34">
    <cfRule type="cellIs" dxfId="2023" priority="702" stopIfTrue="1" operator="notEqual">
      <formula>AO12</formula>
    </cfRule>
    <cfRule type="expression" dxfId="2022" priority="703" stopIfTrue="1">
      <formula>$N$7=5</formula>
    </cfRule>
  </conditionalFormatting>
  <conditionalFormatting sqref="S34">
    <cfRule type="cellIs" dxfId="2021" priority="704" stopIfTrue="1" operator="notEqual">
      <formula>AN12</formula>
    </cfRule>
    <cfRule type="expression" dxfId="2020" priority="705" stopIfTrue="1">
      <formula>$N$7=5</formula>
    </cfRule>
  </conditionalFormatting>
  <conditionalFormatting sqref="AN14">
    <cfRule type="cellIs" dxfId="2019" priority="698" stopIfTrue="1" operator="notEqual">
      <formula>U34</formula>
    </cfRule>
    <cfRule type="expression" dxfId="2018" priority="699" stopIfTrue="1">
      <formula>$N$7=7</formula>
    </cfRule>
  </conditionalFormatting>
  <conditionalFormatting sqref="AO14">
    <cfRule type="cellIs" dxfId="2017" priority="700" stopIfTrue="1" operator="notEqual">
      <formula>T34</formula>
    </cfRule>
    <cfRule type="expression" dxfId="2016" priority="701" stopIfTrue="1">
      <formula>$N$7=7</formula>
    </cfRule>
  </conditionalFormatting>
  <conditionalFormatting sqref="AL16">
    <cfRule type="cellIs" dxfId="2015" priority="694" stopIfTrue="1" operator="notEqual">
      <formula>W32</formula>
    </cfRule>
    <cfRule type="expression" dxfId="2014" priority="695" stopIfTrue="1">
      <formula>$N$7=4</formula>
    </cfRule>
  </conditionalFormatting>
  <conditionalFormatting sqref="AM16">
    <cfRule type="cellIs" dxfId="2013" priority="696" stopIfTrue="1" operator="notEqual">
      <formula>V32</formula>
    </cfRule>
    <cfRule type="expression" dxfId="2012" priority="697" stopIfTrue="1">
      <formula>$N$7=4</formula>
    </cfRule>
  </conditionalFormatting>
  <conditionalFormatting sqref="AJ18">
    <cfRule type="cellIs" dxfId="2011" priority="690" stopIfTrue="1" operator="notEqual">
      <formula>Y30</formula>
    </cfRule>
    <cfRule type="expression" dxfId="2010" priority="691" stopIfTrue="1">
      <formula>$N$7=4</formula>
    </cfRule>
  </conditionalFormatting>
  <conditionalFormatting sqref="AK18">
    <cfRule type="cellIs" dxfId="2009" priority="692" stopIfTrue="1" operator="notEqual">
      <formula>X30</formula>
    </cfRule>
    <cfRule type="expression" dxfId="2008" priority="693" stopIfTrue="1">
      <formula>$N$7=4</formula>
    </cfRule>
  </conditionalFormatting>
  <conditionalFormatting sqref="AH20">
    <cfRule type="cellIs" dxfId="2007" priority="686" stopIfTrue="1" operator="notEqual">
      <formula>AA28</formula>
    </cfRule>
    <cfRule type="expression" dxfId="2006" priority="687" stopIfTrue="1">
      <formula>$N$7=4</formula>
    </cfRule>
  </conditionalFormatting>
  <conditionalFormatting sqref="AI20">
    <cfRule type="cellIs" dxfId="2005" priority="688" stopIfTrue="1" operator="notEqual">
      <formula>Z28</formula>
    </cfRule>
    <cfRule type="expression" dxfId="2004" priority="689" stopIfTrue="1">
      <formula>$N$7=4</formula>
    </cfRule>
  </conditionalFormatting>
  <conditionalFormatting sqref="AF22">
    <cfRule type="cellIs" dxfId="2003" priority="682" stopIfTrue="1" operator="notEqual">
      <formula>AC26</formula>
    </cfRule>
    <cfRule type="expression" dxfId="2002" priority="683" stopIfTrue="1">
      <formula>$N$7=4</formula>
    </cfRule>
  </conditionalFormatting>
  <conditionalFormatting sqref="AG22">
    <cfRule type="cellIs" dxfId="2001" priority="684" stopIfTrue="1" operator="notEqual">
      <formula>AB26</formula>
    </cfRule>
    <cfRule type="expression" dxfId="2000" priority="685" stopIfTrue="1">
      <formula>$N$7=4</formula>
    </cfRule>
  </conditionalFormatting>
  <conditionalFormatting sqref="AB26">
    <cfRule type="cellIs" dxfId="1999" priority="678" stopIfTrue="1" operator="notEqual">
      <formula>AG22</formula>
    </cfRule>
    <cfRule type="expression" dxfId="1998" priority="679" stopIfTrue="1">
      <formula>$N$7=4</formula>
    </cfRule>
  </conditionalFormatting>
  <conditionalFormatting sqref="AC26">
    <cfRule type="cellIs" dxfId="1997" priority="680" stopIfTrue="1" operator="notEqual">
      <formula>AF22</formula>
    </cfRule>
    <cfRule type="expression" dxfId="1996" priority="681" stopIfTrue="1">
      <formula>$N$7=4</formula>
    </cfRule>
  </conditionalFormatting>
  <conditionalFormatting sqref="Z28">
    <cfRule type="cellIs" dxfId="1995" priority="674" stopIfTrue="1" operator="notEqual">
      <formula>AI20</formula>
    </cfRule>
    <cfRule type="expression" dxfId="1994" priority="675" stopIfTrue="1">
      <formula>$N$7=4</formula>
    </cfRule>
  </conditionalFormatting>
  <conditionalFormatting sqref="AA28">
    <cfRule type="cellIs" dxfId="1993" priority="676" stopIfTrue="1" operator="notEqual">
      <formula>AH20</formula>
    </cfRule>
    <cfRule type="expression" dxfId="1992" priority="677" stopIfTrue="1">
      <formula>$N$7=4</formula>
    </cfRule>
  </conditionalFormatting>
  <conditionalFormatting sqref="X30">
    <cfRule type="cellIs" dxfId="1991" priority="670" stopIfTrue="1" operator="notEqual">
      <formula>AK18</formula>
    </cfRule>
    <cfRule type="expression" dxfId="1990" priority="671" stopIfTrue="1">
      <formula>$N$7=4</formula>
    </cfRule>
  </conditionalFormatting>
  <conditionalFormatting sqref="Y30">
    <cfRule type="cellIs" dxfId="1989" priority="672" stopIfTrue="1" operator="notEqual">
      <formula>AJ18</formula>
    </cfRule>
    <cfRule type="expression" dxfId="1988" priority="673" stopIfTrue="1">
      <formula>$N$7=4</formula>
    </cfRule>
  </conditionalFormatting>
  <conditionalFormatting sqref="V32">
    <cfRule type="cellIs" dxfId="1987" priority="666" stopIfTrue="1" operator="notEqual">
      <formula>AM16</formula>
    </cfRule>
    <cfRule type="expression" dxfId="1986" priority="667" stopIfTrue="1">
      <formula>$N$7=4</formula>
    </cfRule>
  </conditionalFormatting>
  <conditionalFormatting sqref="W32">
    <cfRule type="cellIs" dxfId="1985" priority="668" stopIfTrue="1" operator="notEqual">
      <formula>AL16</formula>
    </cfRule>
    <cfRule type="expression" dxfId="1984" priority="669" stopIfTrue="1">
      <formula>$N$7=4</formula>
    </cfRule>
  </conditionalFormatting>
  <conditionalFormatting sqref="T34">
    <cfRule type="cellIs" dxfId="1983" priority="662" stopIfTrue="1" operator="notEqual">
      <formula>AO14</formula>
    </cfRule>
    <cfRule type="expression" dxfId="1982" priority="663" stopIfTrue="1">
      <formula>$N$7=7</formula>
    </cfRule>
  </conditionalFormatting>
  <conditionalFormatting sqref="U34">
    <cfRule type="cellIs" dxfId="1981" priority="664" stopIfTrue="1" operator="notEqual">
      <formula>AN14</formula>
    </cfRule>
    <cfRule type="expression" dxfId="1980" priority="665" stopIfTrue="1">
      <formula>$N$7=7</formula>
    </cfRule>
  </conditionalFormatting>
  <conditionalFormatting sqref="P8">
    <cfRule type="cellIs" dxfId="1979" priority="658" stopIfTrue="1" operator="notEqual">
      <formula>O10</formula>
    </cfRule>
    <cfRule type="expression" dxfId="1978" priority="659" stopIfTrue="1">
      <formula>$N$7=2</formula>
    </cfRule>
  </conditionalFormatting>
  <conditionalFormatting sqref="Q8">
    <cfRule type="cellIs" dxfId="1977" priority="660" stopIfTrue="1" operator="notEqual">
      <formula>N10</formula>
    </cfRule>
    <cfRule type="expression" dxfId="1976" priority="661" stopIfTrue="1">
      <formula>$N$7=2</formula>
    </cfRule>
  </conditionalFormatting>
  <conditionalFormatting sqref="N10">
    <cfRule type="cellIs" dxfId="1975" priority="654" stopIfTrue="1" operator="notEqual">
      <formula>Q8</formula>
    </cfRule>
    <cfRule type="expression" dxfId="1974" priority="655" stopIfTrue="1">
      <formula>$N$7=2</formula>
    </cfRule>
  </conditionalFormatting>
  <conditionalFormatting sqref="O10">
    <cfRule type="cellIs" dxfId="1973" priority="656" stopIfTrue="1" operator="notEqual">
      <formula>P8</formula>
    </cfRule>
    <cfRule type="expression" dxfId="1972" priority="657" stopIfTrue="1">
      <formula>$N$7=2</formula>
    </cfRule>
  </conditionalFormatting>
  <conditionalFormatting sqref="R8">
    <cfRule type="cellIs" dxfId="1971" priority="650" stopIfTrue="1" operator="notEqual">
      <formula>O12</formula>
    </cfRule>
    <cfRule type="expression" dxfId="1970" priority="651" stopIfTrue="1">
      <formula>$N$7=3</formula>
    </cfRule>
  </conditionalFormatting>
  <conditionalFormatting sqref="S8">
    <cfRule type="cellIs" dxfId="1969" priority="652" stopIfTrue="1" operator="notEqual">
      <formula>N12</formula>
    </cfRule>
    <cfRule type="expression" dxfId="1968" priority="653" stopIfTrue="1">
      <formula>$N$7=3</formula>
    </cfRule>
  </conditionalFormatting>
  <conditionalFormatting sqref="N12">
    <cfRule type="cellIs" dxfId="1967" priority="646" stopIfTrue="1" operator="notEqual">
      <formula>S8</formula>
    </cfRule>
    <cfRule type="expression" dxfId="1966" priority="647" stopIfTrue="1">
      <formula>$N$7=3</formula>
    </cfRule>
  </conditionalFormatting>
  <conditionalFormatting sqref="O12">
    <cfRule type="cellIs" dxfId="1965" priority="648" stopIfTrue="1" operator="notEqual">
      <formula>R8</formula>
    </cfRule>
    <cfRule type="expression" dxfId="1964" priority="649" stopIfTrue="1">
      <formula>$N$7=3</formula>
    </cfRule>
  </conditionalFormatting>
  <conditionalFormatting sqref="AN16">
    <cfRule type="cellIs" dxfId="1963" priority="642" stopIfTrue="1" operator="notEqual">
      <formula>W34</formula>
    </cfRule>
    <cfRule type="expression" dxfId="1962" priority="643" stopIfTrue="1">
      <formula>$N$7=9</formula>
    </cfRule>
  </conditionalFormatting>
  <conditionalFormatting sqref="AO16">
    <cfRule type="cellIs" dxfId="1961" priority="644" stopIfTrue="1" operator="notEqual">
      <formula>V34</formula>
    </cfRule>
    <cfRule type="expression" dxfId="1960" priority="645" stopIfTrue="1">
      <formula>$N$7=9</formula>
    </cfRule>
  </conditionalFormatting>
  <conditionalFormatting sqref="AL18">
    <cfRule type="cellIs" dxfId="1959" priority="638" stopIfTrue="1" operator="notEqual">
      <formula>Y32</formula>
    </cfRule>
    <cfRule type="expression" dxfId="1958" priority="639" stopIfTrue="1">
      <formula>$N$7=5</formula>
    </cfRule>
  </conditionalFormatting>
  <conditionalFormatting sqref="AM18">
    <cfRule type="cellIs" dxfId="1957" priority="640" stopIfTrue="1" operator="notEqual">
      <formula>X32</formula>
    </cfRule>
    <cfRule type="expression" dxfId="1956" priority="641" stopIfTrue="1">
      <formula>$N$7=5</formula>
    </cfRule>
  </conditionalFormatting>
  <conditionalFormatting sqref="AJ20">
    <cfRule type="cellIs" dxfId="1955" priority="634" stopIfTrue="1" operator="notEqual">
      <formula>AA30</formula>
    </cfRule>
    <cfRule type="expression" dxfId="1954" priority="635" stopIfTrue="1">
      <formula>$N$7=5</formula>
    </cfRule>
  </conditionalFormatting>
  <conditionalFormatting sqref="AK20">
    <cfRule type="cellIs" dxfId="1953" priority="636" stopIfTrue="1" operator="notEqual">
      <formula>Z30</formula>
    </cfRule>
    <cfRule type="expression" dxfId="1952" priority="637" stopIfTrue="1">
      <formula>$N$7=5</formula>
    </cfRule>
  </conditionalFormatting>
  <conditionalFormatting sqref="AH22">
    <cfRule type="cellIs" dxfId="1951" priority="630" stopIfTrue="1" operator="notEqual">
      <formula>AC28</formula>
    </cfRule>
    <cfRule type="expression" dxfId="1950" priority="631" stopIfTrue="1">
      <formula>$N$7=5</formula>
    </cfRule>
  </conditionalFormatting>
  <conditionalFormatting sqref="AI22">
    <cfRule type="cellIs" dxfId="1949" priority="632" stopIfTrue="1" operator="notEqual">
      <formula>AB28</formula>
    </cfRule>
    <cfRule type="expression" dxfId="1948" priority="633" stopIfTrue="1">
      <formula>$N$7=5</formula>
    </cfRule>
  </conditionalFormatting>
  <conditionalFormatting sqref="AF24">
    <cfRule type="cellIs" dxfId="1947" priority="626" stopIfTrue="1" operator="notEqual">
      <formula>AE26</formula>
    </cfRule>
    <cfRule type="expression" dxfId="1946" priority="627" stopIfTrue="1">
      <formula>$N$7=5</formula>
    </cfRule>
  </conditionalFormatting>
  <conditionalFormatting sqref="AG24">
    <cfRule type="cellIs" dxfId="1945" priority="628" stopIfTrue="1" operator="notEqual">
      <formula>AD26</formula>
    </cfRule>
    <cfRule type="expression" dxfId="1944" priority="629" stopIfTrue="1">
      <formula>$N$7=5</formula>
    </cfRule>
  </conditionalFormatting>
  <conditionalFormatting sqref="AD26">
    <cfRule type="cellIs" dxfId="1943" priority="622" stopIfTrue="1" operator="notEqual">
      <formula>AG24</formula>
    </cfRule>
    <cfRule type="expression" dxfId="1942" priority="623" stopIfTrue="1">
      <formula>$N$7=5</formula>
    </cfRule>
  </conditionalFormatting>
  <conditionalFormatting sqref="AE26">
    <cfRule type="cellIs" dxfId="1941" priority="624" stopIfTrue="1" operator="notEqual">
      <formula>AF24</formula>
    </cfRule>
    <cfRule type="expression" dxfId="1940" priority="625" stopIfTrue="1">
      <formula>$N$7=5</formula>
    </cfRule>
  </conditionalFormatting>
  <conditionalFormatting sqref="AB28">
    <cfRule type="cellIs" dxfId="1939" priority="618" stopIfTrue="1" operator="notEqual">
      <formula>AI22</formula>
    </cfRule>
    <cfRule type="expression" dxfId="1938" priority="619" stopIfTrue="1">
      <formula>$N$7=5</formula>
    </cfRule>
  </conditionalFormatting>
  <conditionalFormatting sqref="AC28">
    <cfRule type="cellIs" dxfId="1937" priority="620" stopIfTrue="1" operator="notEqual">
      <formula>AH22</formula>
    </cfRule>
    <cfRule type="expression" dxfId="1936" priority="621" stopIfTrue="1">
      <formula>$N$7=5</formula>
    </cfRule>
  </conditionalFormatting>
  <conditionalFormatting sqref="Z30">
    <cfRule type="cellIs" dxfId="1935" priority="614" stopIfTrue="1" operator="notEqual">
      <formula>AK20</formula>
    </cfRule>
    <cfRule type="expression" dxfId="1934" priority="615" stopIfTrue="1">
      <formula>$N$7=5</formula>
    </cfRule>
  </conditionalFormatting>
  <conditionalFormatting sqref="AA30">
    <cfRule type="cellIs" dxfId="1933" priority="616" stopIfTrue="1" operator="notEqual">
      <formula>AJ20</formula>
    </cfRule>
    <cfRule type="expression" dxfId="1932" priority="617" stopIfTrue="1">
      <formula>$N$7=5</formula>
    </cfRule>
  </conditionalFormatting>
  <conditionalFormatting sqref="X32">
    <cfRule type="cellIs" dxfId="1931" priority="610" stopIfTrue="1" operator="notEqual">
      <formula>AM18</formula>
    </cfRule>
    <cfRule type="expression" dxfId="1930" priority="611" stopIfTrue="1">
      <formula>$N$7=5</formula>
    </cfRule>
  </conditionalFormatting>
  <conditionalFormatting sqref="Y32">
    <cfRule type="cellIs" dxfId="1929" priority="612" stopIfTrue="1" operator="notEqual">
      <formula>AL18</formula>
    </cfRule>
    <cfRule type="expression" dxfId="1928" priority="613" stopIfTrue="1">
      <formula>$N$7=5</formula>
    </cfRule>
  </conditionalFormatting>
  <conditionalFormatting sqref="V34">
    <cfRule type="cellIs" dxfId="1927" priority="606" stopIfTrue="1" operator="notEqual">
      <formula>AO16</formula>
    </cfRule>
    <cfRule type="expression" dxfId="1926" priority="607" stopIfTrue="1">
      <formula>$N$7=9</formula>
    </cfRule>
  </conditionalFormatting>
  <conditionalFormatting sqref="W34">
    <cfRule type="cellIs" dxfId="1925" priority="608" stopIfTrue="1" operator="notEqual">
      <formula>AN16</formula>
    </cfRule>
    <cfRule type="expression" dxfId="1924" priority="609" stopIfTrue="1">
      <formula>$N$7=9</formula>
    </cfRule>
  </conditionalFormatting>
  <conditionalFormatting sqref="AN18">
    <cfRule type="cellIs" dxfId="1923" priority="602" stopIfTrue="1" operator="notEqual">
      <formula>Y34</formula>
    </cfRule>
    <cfRule type="expression" dxfId="1922" priority="603" stopIfTrue="1">
      <formula>$N$7=11</formula>
    </cfRule>
  </conditionalFormatting>
  <conditionalFormatting sqref="AO18">
    <cfRule type="cellIs" dxfId="1921" priority="604" stopIfTrue="1" operator="notEqual">
      <formula>X34</formula>
    </cfRule>
    <cfRule type="expression" dxfId="1920" priority="605" stopIfTrue="1">
      <formula>$N$7=11</formula>
    </cfRule>
  </conditionalFormatting>
  <conditionalFormatting sqref="AL20">
    <cfRule type="cellIs" dxfId="1919" priority="598" stopIfTrue="1" operator="notEqual">
      <formula>AA32</formula>
    </cfRule>
    <cfRule type="expression" dxfId="1918" priority="599" stopIfTrue="1">
      <formula>$N$7=6</formula>
    </cfRule>
  </conditionalFormatting>
  <conditionalFormatting sqref="AM20">
    <cfRule type="cellIs" dxfId="1917" priority="600" stopIfTrue="1" operator="notEqual">
      <formula>Z32</formula>
    </cfRule>
    <cfRule type="expression" dxfId="1916" priority="601" stopIfTrue="1">
      <formula>$N$7=6</formula>
    </cfRule>
  </conditionalFormatting>
  <conditionalFormatting sqref="AJ22">
    <cfRule type="cellIs" dxfId="1915" priority="594" stopIfTrue="1" operator="notEqual">
      <formula>AC30</formula>
    </cfRule>
    <cfRule type="expression" dxfId="1914" priority="595" stopIfTrue="1">
      <formula>$N$7=6</formula>
    </cfRule>
  </conditionalFormatting>
  <conditionalFormatting sqref="AK22">
    <cfRule type="cellIs" dxfId="1913" priority="596" stopIfTrue="1" operator="notEqual">
      <formula>AB30</formula>
    </cfRule>
    <cfRule type="expression" dxfId="1912" priority="597" stopIfTrue="1">
      <formula>$N$7=6</formula>
    </cfRule>
  </conditionalFormatting>
  <conditionalFormatting sqref="AH24">
    <cfRule type="cellIs" dxfId="1911" priority="590" stopIfTrue="1" operator="notEqual">
      <formula>AE28</formula>
    </cfRule>
    <cfRule type="expression" dxfId="1910" priority="591" stopIfTrue="1">
      <formula>$N$7=6</formula>
    </cfRule>
  </conditionalFormatting>
  <conditionalFormatting sqref="AI24">
    <cfRule type="cellIs" dxfId="1909" priority="592" stopIfTrue="1" operator="notEqual">
      <formula>AD28</formula>
    </cfRule>
    <cfRule type="expression" dxfId="1908" priority="593" stopIfTrue="1">
      <formula>$N$7=6</formula>
    </cfRule>
  </conditionalFormatting>
  <conditionalFormatting sqref="AD28">
    <cfRule type="cellIs" dxfId="1907" priority="586" stopIfTrue="1" operator="notEqual">
      <formula>AI24</formula>
    </cfRule>
    <cfRule type="expression" dxfId="1906" priority="587" stopIfTrue="1">
      <formula>$N$7=6</formula>
    </cfRule>
  </conditionalFormatting>
  <conditionalFormatting sqref="AE28">
    <cfRule type="cellIs" dxfId="1905" priority="588" stopIfTrue="1" operator="notEqual">
      <formula>AH24</formula>
    </cfRule>
    <cfRule type="expression" dxfId="1904" priority="589" stopIfTrue="1">
      <formula>$N$7=6</formula>
    </cfRule>
  </conditionalFormatting>
  <conditionalFormatting sqref="AB30">
    <cfRule type="cellIs" dxfId="1903" priority="582" stopIfTrue="1" operator="notEqual">
      <formula>AK22</formula>
    </cfRule>
    <cfRule type="expression" dxfId="1902" priority="583" stopIfTrue="1">
      <formula>$N$7=6</formula>
    </cfRule>
  </conditionalFormatting>
  <conditionalFormatting sqref="AC30">
    <cfRule type="cellIs" dxfId="1901" priority="584" stopIfTrue="1" operator="notEqual">
      <formula>AJ22</formula>
    </cfRule>
    <cfRule type="expression" dxfId="1900" priority="585" stopIfTrue="1">
      <formula>$N$7=6</formula>
    </cfRule>
  </conditionalFormatting>
  <conditionalFormatting sqref="Z32">
    <cfRule type="cellIs" dxfId="1899" priority="578" stopIfTrue="1" operator="notEqual">
      <formula>AM20</formula>
    </cfRule>
    <cfRule type="expression" dxfId="1898" priority="579" stopIfTrue="1">
      <formula>$N$7=6</formula>
    </cfRule>
  </conditionalFormatting>
  <conditionalFormatting sqref="AA32">
    <cfRule type="cellIs" dxfId="1897" priority="580" stopIfTrue="1" operator="notEqual">
      <formula>AL20</formula>
    </cfRule>
    <cfRule type="expression" dxfId="1896" priority="581" stopIfTrue="1">
      <formula>$N$7=6</formula>
    </cfRule>
  </conditionalFormatting>
  <conditionalFormatting sqref="X34">
    <cfRule type="cellIs" dxfId="1895" priority="574" stopIfTrue="1" operator="notEqual">
      <formula>AO18</formula>
    </cfRule>
    <cfRule type="expression" dxfId="1894" priority="575" stopIfTrue="1">
      <formula>$N$7=11</formula>
    </cfRule>
  </conditionalFormatting>
  <conditionalFormatting sqref="Y34">
    <cfRule type="cellIs" dxfId="1893" priority="576" stopIfTrue="1" operator="notEqual">
      <formula>AN18</formula>
    </cfRule>
    <cfRule type="expression" dxfId="1892" priority="577" stopIfTrue="1">
      <formula>$N$7=11</formula>
    </cfRule>
  </conditionalFormatting>
  <conditionalFormatting sqref="T8">
    <cfRule type="cellIs" dxfId="1891" priority="570" stopIfTrue="1" operator="notEqual">
      <formula>O14</formula>
    </cfRule>
    <cfRule type="expression" dxfId="1890" priority="571" stopIfTrue="1">
      <formula>$N$7=4</formula>
    </cfRule>
  </conditionalFormatting>
  <conditionalFormatting sqref="U8">
    <cfRule type="cellIs" dxfId="1889" priority="572" stopIfTrue="1" operator="notEqual">
      <formula>N14</formula>
    </cfRule>
    <cfRule type="expression" dxfId="1888" priority="573" stopIfTrue="1">
      <formula>$N$7=4</formula>
    </cfRule>
  </conditionalFormatting>
  <conditionalFormatting sqref="R10">
    <cfRule type="cellIs" dxfId="1887" priority="566" stopIfTrue="1" operator="notEqual">
      <formula>Q12</formula>
    </cfRule>
    <cfRule type="expression" dxfId="1886" priority="567" stopIfTrue="1">
      <formula>$N$7=4</formula>
    </cfRule>
  </conditionalFormatting>
  <conditionalFormatting sqref="S10">
    <cfRule type="cellIs" dxfId="1885" priority="568" stopIfTrue="1" operator="notEqual">
      <formula>P12</formula>
    </cfRule>
    <cfRule type="expression" dxfId="1884" priority="569" stopIfTrue="1">
      <formula>$N$7=4</formula>
    </cfRule>
  </conditionalFormatting>
  <conditionalFormatting sqref="P12">
    <cfRule type="cellIs" dxfId="1883" priority="562" stopIfTrue="1" operator="notEqual">
      <formula>S10</formula>
    </cfRule>
    <cfRule type="expression" dxfId="1882" priority="563" stopIfTrue="1">
      <formula>$N$7=4</formula>
    </cfRule>
  </conditionalFormatting>
  <conditionalFormatting sqref="Q12">
    <cfRule type="cellIs" dxfId="1881" priority="564" stopIfTrue="1" operator="notEqual">
      <formula>R10</formula>
    </cfRule>
    <cfRule type="expression" dxfId="1880" priority="565" stopIfTrue="1">
      <formula>$N$7=4</formula>
    </cfRule>
  </conditionalFormatting>
  <conditionalFormatting sqref="N14">
    <cfRule type="cellIs" dxfId="1879" priority="558" stopIfTrue="1" operator="notEqual">
      <formula>U8</formula>
    </cfRule>
    <cfRule type="expression" dxfId="1878" priority="559" stopIfTrue="1">
      <formula>$N$7=4</formula>
    </cfRule>
  </conditionalFormatting>
  <conditionalFormatting sqref="O14">
    <cfRule type="cellIs" dxfId="1877" priority="560" stopIfTrue="1" operator="notEqual">
      <formula>T8</formula>
    </cfRule>
    <cfRule type="expression" dxfId="1876" priority="561" stopIfTrue="1">
      <formula>$N$7=4</formula>
    </cfRule>
  </conditionalFormatting>
  <conditionalFormatting sqref="V8">
    <cfRule type="cellIs" dxfId="1875" priority="554" stopIfTrue="1" operator="notEqual">
      <formula>O16</formula>
    </cfRule>
    <cfRule type="expression" dxfId="1874" priority="555" stopIfTrue="1">
      <formula>$N$7=5</formula>
    </cfRule>
  </conditionalFormatting>
  <conditionalFormatting sqref="W8">
    <cfRule type="cellIs" dxfId="1873" priority="556" stopIfTrue="1" operator="notEqual">
      <formula>N16</formula>
    </cfRule>
    <cfRule type="expression" dxfId="1872" priority="557" stopIfTrue="1">
      <formula>$N$7=5</formula>
    </cfRule>
  </conditionalFormatting>
  <conditionalFormatting sqref="T10">
    <cfRule type="cellIs" dxfId="1871" priority="550" stopIfTrue="1" operator="notEqual">
      <formula>Q14</formula>
    </cfRule>
    <cfRule type="expression" dxfId="1870" priority="551" stopIfTrue="1">
      <formula>$N$7=5</formula>
    </cfRule>
  </conditionalFormatting>
  <conditionalFormatting sqref="U10">
    <cfRule type="cellIs" dxfId="1869" priority="552" stopIfTrue="1" operator="notEqual">
      <formula>P14</formula>
    </cfRule>
    <cfRule type="expression" dxfId="1868" priority="553" stopIfTrue="1">
      <formula>$N$7=5</formula>
    </cfRule>
  </conditionalFormatting>
  <conditionalFormatting sqref="P14">
    <cfRule type="cellIs" dxfId="1867" priority="546" stopIfTrue="1" operator="notEqual">
      <formula>U10</formula>
    </cfRule>
    <cfRule type="expression" dxfId="1866" priority="547" stopIfTrue="1">
      <formula>$N$7=5</formula>
    </cfRule>
  </conditionalFormatting>
  <conditionalFormatting sqref="Q14">
    <cfRule type="cellIs" dxfId="1865" priority="548" stopIfTrue="1" operator="notEqual">
      <formula>T10</formula>
    </cfRule>
    <cfRule type="expression" dxfId="1864" priority="549" stopIfTrue="1">
      <formula>$N$7=5</formula>
    </cfRule>
  </conditionalFormatting>
  <conditionalFormatting sqref="N16">
    <cfRule type="cellIs" dxfId="1863" priority="542" stopIfTrue="1" operator="notEqual">
      <formula>W8</formula>
    </cfRule>
    <cfRule type="expression" dxfId="1862" priority="543" stopIfTrue="1">
      <formula>$N$7=5</formula>
    </cfRule>
  </conditionalFormatting>
  <conditionalFormatting sqref="O16">
    <cfRule type="cellIs" dxfId="1861" priority="544" stopIfTrue="1" operator="notEqual">
      <formula>V8</formula>
    </cfRule>
    <cfRule type="expression" dxfId="1860" priority="545" stopIfTrue="1">
      <formula>$N$7=5</formula>
    </cfRule>
  </conditionalFormatting>
  <conditionalFormatting sqref="AN20">
    <cfRule type="cellIs" dxfId="1859" priority="538" stopIfTrue="1" operator="notEqual">
      <formula>AA34</formula>
    </cfRule>
    <cfRule type="expression" dxfId="1858" priority="539" stopIfTrue="1">
      <formula>$N$7=13</formula>
    </cfRule>
  </conditionalFormatting>
  <conditionalFormatting sqref="AO20">
    <cfRule type="cellIs" dxfId="1857" priority="540" stopIfTrue="1" operator="notEqual">
      <formula>Z34</formula>
    </cfRule>
    <cfRule type="expression" dxfId="1856" priority="541" stopIfTrue="1">
      <formula>$N$7=13</formula>
    </cfRule>
  </conditionalFormatting>
  <conditionalFormatting sqref="AL22">
    <cfRule type="cellIs" dxfId="1855" priority="534" stopIfTrue="1" operator="notEqual">
      <formula>AC32</formula>
    </cfRule>
    <cfRule type="expression" dxfId="1854" priority="535" stopIfTrue="1">
      <formula>$N$7=7</formula>
    </cfRule>
  </conditionalFormatting>
  <conditionalFormatting sqref="AM22">
    <cfRule type="cellIs" dxfId="1853" priority="536" stopIfTrue="1" operator="notEqual">
      <formula>AB32</formula>
    </cfRule>
    <cfRule type="expression" dxfId="1852" priority="537" stopIfTrue="1">
      <formula>$N$7=7</formula>
    </cfRule>
  </conditionalFormatting>
  <conditionalFormatting sqref="AJ24">
    <cfRule type="cellIs" dxfId="1851" priority="530" stopIfTrue="1" operator="notEqual">
      <formula>AE30</formula>
    </cfRule>
    <cfRule type="expression" dxfId="1850" priority="531" stopIfTrue="1">
      <formula>$N$7=7</formula>
    </cfRule>
  </conditionalFormatting>
  <conditionalFormatting sqref="AK24">
    <cfRule type="cellIs" dxfId="1849" priority="532" stopIfTrue="1" operator="notEqual">
      <formula>AD30</formula>
    </cfRule>
    <cfRule type="expression" dxfId="1848" priority="533" stopIfTrue="1">
      <formula>$N$7=7</formula>
    </cfRule>
  </conditionalFormatting>
  <conditionalFormatting sqref="AH26">
    <cfRule type="cellIs" dxfId="1847" priority="526" stopIfTrue="1" operator="notEqual">
      <formula>AG28</formula>
    </cfRule>
    <cfRule type="expression" dxfId="1846" priority="527" stopIfTrue="1">
      <formula>$N$7=7</formula>
    </cfRule>
  </conditionalFormatting>
  <conditionalFormatting sqref="AI26">
    <cfRule type="cellIs" dxfId="1845" priority="528" stopIfTrue="1" operator="notEqual">
      <formula>AF28</formula>
    </cfRule>
    <cfRule type="expression" dxfId="1844" priority="529" stopIfTrue="1">
      <formula>$N$7=7</formula>
    </cfRule>
  </conditionalFormatting>
  <conditionalFormatting sqref="AF28">
    <cfRule type="cellIs" dxfId="1843" priority="522" stopIfTrue="1" operator="notEqual">
      <formula>AI26</formula>
    </cfRule>
    <cfRule type="expression" dxfId="1842" priority="523" stopIfTrue="1">
      <formula>$N$7=7</formula>
    </cfRule>
  </conditionalFormatting>
  <conditionalFormatting sqref="AG28">
    <cfRule type="cellIs" dxfId="1841" priority="524" stopIfTrue="1" operator="notEqual">
      <formula>AH26</formula>
    </cfRule>
    <cfRule type="expression" dxfId="1840" priority="525" stopIfTrue="1">
      <formula>$N$7=7</formula>
    </cfRule>
  </conditionalFormatting>
  <conditionalFormatting sqref="AD30">
    <cfRule type="cellIs" dxfId="1839" priority="518" stopIfTrue="1" operator="notEqual">
      <formula>AK24</formula>
    </cfRule>
    <cfRule type="expression" dxfId="1838" priority="519" stopIfTrue="1">
      <formula>$N$7=7</formula>
    </cfRule>
  </conditionalFormatting>
  <conditionalFormatting sqref="AE30">
    <cfRule type="cellIs" dxfId="1837" priority="520" stopIfTrue="1" operator="notEqual">
      <formula>AJ24</formula>
    </cfRule>
    <cfRule type="expression" dxfId="1836" priority="521" stopIfTrue="1">
      <formula>$N$7=7</formula>
    </cfRule>
  </conditionalFormatting>
  <conditionalFormatting sqref="AB32">
    <cfRule type="cellIs" dxfId="1835" priority="514" stopIfTrue="1" operator="notEqual">
      <formula>AM22</formula>
    </cfRule>
    <cfRule type="expression" dxfId="1834" priority="515" stopIfTrue="1">
      <formula>$N$7=7</formula>
    </cfRule>
  </conditionalFormatting>
  <conditionalFormatting sqref="AC32">
    <cfRule type="cellIs" dxfId="1833" priority="516" stopIfTrue="1" operator="notEqual">
      <formula>AL22</formula>
    </cfRule>
    <cfRule type="expression" dxfId="1832" priority="517" stopIfTrue="1">
      <formula>$N$7=7</formula>
    </cfRule>
  </conditionalFormatting>
  <conditionalFormatting sqref="Z34">
    <cfRule type="cellIs" dxfId="1831" priority="510" stopIfTrue="1" operator="notEqual">
      <formula>AO20</formula>
    </cfRule>
    <cfRule type="expression" dxfId="1830" priority="511" stopIfTrue="1">
      <formula>$N$7=13</formula>
    </cfRule>
  </conditionalFormatting>
  <conditionalFormatting sqref="AA34">
    <cfRule type="cellIs" dxfId="1829" priority="512" stopIfTrue="1" operator="notEqual">
      <formula>AN20</formula>
    </cfRule>
    <cfRule type="expression" dxfId="1828" priority="513" stopIfTrue="1">
      <formula>$N$7=13</formula>
    </cfRule>
  </conditionalFormatting>
  <conditionalFormatting sqref="X8">
    <cfRule type="cellIs" dxfId="1827" priority="506" stopIfTrue="1" operator="notEqual">
      <formula>O18</formula>
    </cfRule>
    <cfRule type="expression" dxfId="1826" priority="507" stopIfTrue="1">
      <formula>$N$7=6</formula>
    </cfRule>
  </conditionalFormatting>
  <conditionalFormatting sqref="Y8">
    <cfRule type="cellIs" dxfId="1825" priority="508" stopIfTrue="1" operator="notEqual">
      <formula>N18</formula>
    </cfRule>
    <cfRule type="expression" dxfId="1824" priority="509" stopIfTrue="1">
      <formula>$N$7=6</formula>
    </cfRule>
  </conditionalFormatting>
  <conditionalFormatting sqref="V10">
    <cfRule type="cellIs" dxfId="1823" priority="502" stopIfTrue="1" operator="notEqual">
      <formula>Q16</formula>
    </cfRule>
    <cfRule type="expression" dxfId="1822" priority="503" stopIfTrue="1">
      <formula>$N$7=6</formula>
    </cfRule>
  </conditionalFormatting>
  <conditionalFormatting sqref="W10">
    <cfRule type="cellIs" dxfId="1821" priority="504" stopIfTrue="1" operator="notEqual">
      <formula>P16</formula>
    </cfRule>
    <cfRule type="expression" dxfId="1820" priority="505" stopIfTrue="1">
      <formula>$N$7=6</formula>
    </cfRule>
  </conditionalFormatting>
  <conditionalFormatting sqref="T12">
    <cfRule type="cellIs" dxfId="1819" priority="498" stopIfTrue="1" operator="notEqual">
      <formula>S14</formula>
    </cfRule>
    <cfRule type="expression" dxfId="1818" priority="499" stopIfTrue="1">
      <formula>$N$7=6</formula>
    </cfRule>
  </conditionalFormatting>
  <conditionalFormatting sqref="U12">
    <cfRule type="cellIs" dxfId="1817" priority="500" stopIfTrue="1" operator="notEqual">
      <formula>R14</formula>
    </cfRule>
    <cfRule type="expression" dxfId="1816" priority="501" stopIfTrue="1">
      <formula>$N$7=6</formula>
    </cfRule>
  </conditionalFormatting>
  <conditionalFormatting sqref="R14">
    <cfRule type="cellIs" dxfId="1815" priority="494" stopIfTrue="1" operator="notEqual">
      <formula>U12</formula>
    </cfRule>
    <cfRule type="expression" dxfId="1814" priority="495" stopIfTrue="1">
      <formula>$N$7=6</formula>
    </cfRule>
  </conditionalFormatting>
  <conditionalFormatting sqref="S14">
    <cfRule type="cellIs" dxfId="1813" priority="496" stopIfTrue="1" operator="notEqual">
      <formula>T12</formula>
    </cfRule>
    <cfRule type="expression" dxfId="1812" priority="497" stopIfTrue="1">
      <formula>$N$7=6</formula>
    </cfRule>
  </conditionalFormatting>
  <conditionalFormatting sqref="P16">
    <cfRule type="cellIs" dxfId="1811" priority="490" stopIfTrue="1" operator="notEqual">
      <formula>W10</formula>
    </cfRule>
    <cfRule type="expression" dxfId="1810" priority="491" stopIfTrue="1">
      <formula>$N$7=6</formula>
    </cfRule>
  </conditionalFormatting>
  <conditionalFormatting sqref="Q16">
    <cfRule type="cellIs" dxfId="1809" priority="492" stopIfTrue="1" operator="notEqual">
      <formula>V10</formula>
    </cfRule>
    <cfRule type="expression" dxfId="1808" priority="493" stopIfTrue="1">
      <formula>$N$7=6</formula>
    </cfRule>
  </conditionalFormatting>
  <conditionalFormatting sqref="N18">
    <cfRule type="cellIs" dxfId="1807" priority="486" stopIfTrue="1" operator="notEqual">
      <formula>Y8</formula>
    </cfRule>
    <cfRule type="expression" dxfId="1806" priority="487" stopIfTrue="1">
      <formula>$N$7=6</formula>
    </cfRule>
  </conditionalFormatting>
  <conditionalFormatting sqref="O18">
    <cfRule type="cellIs" dxfId="1805" priority="488" stopIfTrue="1" operator="notEqual">
      <formula>X8</formula>
    </cfRule>
    <cfRule type="expression" dxfId="1804" priority="489" stopIfTrue="1">
      <formula>$N$7=6</formula>
    </cfRule>
  </conditionalFormatting>
  <conditionalFormatting sqref="AN22">
    <cfRule type="cellIs" dxfId="1803" priority="482" stopIfTrue="1" operator="notEqual">
      <formula>AC34</formula>
    </cfRule>
    <cfRule type="expression" dxfId="1802" priority="483" stopIfTrue="1">
      <formula>$N$7=2</formula>
    </cfRule>
  </conditionalFormatting>
  <conditionalFormatting sqref="AO22">
    <cfRule type="cellIs" dxfId="1801" priority="484" stopIfTrue="1" operator="notEqual">
      <formula>AB34</formula>
    </cfRule>
    <cfRule type="expression" dxfId="1800" priority="485" stopIfTrue="1">
      <formula>$N$7=2</formula>
    </cfRule>
  </conditionalFormatting>
  <conditionalFormatting sqref="AL24">
    <cfRule type="cellIs" dxfId="1799" priority="478" stopIfTrue="1" operator="notEqual">
      <formula>AE32</formula>
    </cfRule>
    <cfRule type="expression" dxfId="1798" priority="479" stopIfTrue="1">
      <formula>$N$7=8</formula>
    </cfRule>
  </conditionalFormatting>
  <conditionalFormatting sqref="AM24">
    <cfRule type="cellIs" dxfId="1797" priority="480" stopIfTrue="1" operator="notEqual">
      <formula>AD32</formula>
    </cfRule>
    <cfRule type="expression" dxfId="1796" priority="481" stopIfTrue="1">
      <formula>$N$7=8</formula>
    </cfRule>
  </conditionalFormatting>
  <conditionalFormatting sqref="AJ26">
    <cfRule type="cellIs" dxfId="1795" priority="474" stopIfTrue="1" operator="notEqual">
      <formula>AG30</formula>
    </cfRule>
    <cfRule type="expression" dxfId="1794" priority="475" stopIfTrue="1">
      <formula>$N$7=8</formula>
    </cfRule>
  </conditionalFormatting>
  <conditionalFormatting sqref="AK26">
    <cfRule type="cellIs" dxfId="1793" priority="476" stopIfTrue="1" operator="notEqual">
      <formula>AF30</formula>
    </cfRule>
    <cfRule type="expression" dxfId="1792" priority="477" stopIfTrue="1">
      <formula>$N$7=8</formula>
    </cfRule>
  </conditionalFormatting>
  <conditionalFormatting sqref="AF30">
    <cfRule type="cellIs" dxfId="1791" priority="470" stopIfTrue="1" operator="notEqual">
      <formula>AK26</formula>
    </cfRule>
    <cfRule type="expression" dxfId="1790" priority="471" stopIfTrue="1">
      <formula>$N$7=8</formula>
    </cfRule>
  </conditionalFormatting>
  <conditionalFormatting sqref="AG30">
    <cfRule type="cellIs" dxfId="1789" priority="472" stopIfTrue="1" operator="notEqual">
      <formula>AJ26</formula>
    </cfRule>
    <cfRule type="expression" dxfId="1788" priority="473" stopIfTrue="1">
      <formula>$N$7=8</formula>
    </cfRule>
  </conditionalFormatting>
  <conditionalFormatting sqref="AD32">
    <cfRule type="cellIs" dxfId="1787" priority="466" stopIfTrue="1" operator="notEqual">
      <formula>AM24</formula>
    </cfRule>
    <cfRule type="expression" dxfId="1786" priority="467" stopIfTrue="1">
      <formula>$N$7=8</formula>
    </cfRule>
  </conditionalFormatting>
  <conditionalFormatting sqref="AE32">
    <cfRule type="cellIs" dxfId="1785" priority="468" stopIfTrue="1" operator="notEqual">
      <formula>AL24</formula>
    </cfRule>
    <cfRule type="expression" dxfId="1784" priority="469" stopIfTrue="1">
      <formula>$N$7=8</formula>
    </cfRule>
  </conditionalFormatting>
  <conditionalFormatting sqref="AB34">
    <cfRule type="cellIs" dxfId="1783" priority="462" stopIfTrue="1" operator="notEqual">
      <formula>AO22</formula>
    </cfRule>
    <cfRule type="expression" dxfId="1782" priority="463" stopIfTrue="1">
      <formula>$N$7=2</formula>
    </cfRule>
  </conditionalFormatting>
  <conditionalFormatting sqref="AC34">
    <cfRule type="cellIs" dxfId="1781" priority="464" stopIfTrue="1" operator="notEqual">
      <formula>AN22</formula>
    </cfRule>
    <cfRule type="expression" dxfId="1780" priority="465" stopIfTrue="1">
      <formula>$N$7=2</formula>
    </cfRule>
  </conditionalFormatting>
  <conditionalFormatting sqref="Z8">
    <cfRule type="cellIs" dxfId="1779" priority="458" stopIfTrue="1" operator="notEqual">
      <formula>O20</formula>
    </cfRule>
    <cfRule type="expression" dxfId="1778" priority="459" stopIfTrue="1">
      <formula>$N$7=7</formula>
    </cfRule>
  </conditionalFormatting>
  <conditionalFormatting sqref="AA8">
    <cfRule type="cellIs" dxfId="1777" priority="460" stopIfTrue="1" operator="notEqual">
      <formula>N20</formula>
    </cfRule>
    <cfRule type="expression" dxfId="1776" priority="461" stopIfTrue="1">
      <formula>$N$7=7</formula>
    </cfRule>
  </conditionalFormatting>
  <conditionalFormatting sqref="X10">
    <cfRule type="cellIs" dxfId="1775" priority="454" stopIfTrue="1" operator="notEqual">
      <formula>Q18</formula>
    </cfRule>
    <cfRule type="expression" dxfId="1774" priority="455" stopIfTrue="1">
      <formula>$N$7=7</formula>
    </cfRule>
  </conditionalFormatting>
  <conditionalFormatting sqref="Y10">
    <cfRule type="cellIs" dxfId="1773" priority="456" stopIfTrue="1" operator="notEqual">
      <formula>P18</formula>
    </cfRule>
    <cfRule type="expression" dxfId="1772" priority="457" stopIfTrue="1">
      <formula>$N$7=7</formula>
    </cfRule>
  </conditionalFormatting>
  <conditionalFormatting sqref="V12">
    <cfRule type="cellIs" dxfId="1771" priority="450" stopIfTrue="1" operator="notEqual">
      <formula>S16</formula>
    </cfRule>
    <cfRule type="expression" dxfId="1770" priority="451" stopIfTrue="1">
      <formula>$N$7=7</formula>
    </cfRule>
  </conditionalFormatting>
  <conditionalFormatting sqref="W12">
    <cfRule type="cellIs" dxfId="1769" priority="452" stopIfTrue="1" operator="notEqual">
      <formula>R16</formula>
    </cfRule>
    <cfRule type="expression" dxfId="1768" priority="453" stopIfTrue="1">
      <formula>$N$7=7</formula>
    </cfRule>
  </conditionalFormatting>
  <conditionalFormatting sqref="R16">
    <cfRule type="cellIs" dxfId="1767" priority="446" stopIfTrue="1" operator="notEqual">
      <formula>W12</formula>
    </cfRule>
    <cfRule type="expression" dxfId="1766" priority="447" stopIfTrue="1">
      <formula>$N$7=7</formula>
    </cfRule>
  </conditionalFormatting>
  <conditionalFormatting sqref="S16">
    <cfRule type="cellIs" dxfId="1765" priority="448" stopIfTrue="1" operator="notEqual">
      <formula>V12</formula>
    </cfRule>
    <cfRule type="expression" dxfId="1764" priority="449" stopIfTrue="1">
      <formula>$N$7=7</formula>
    </cfRule>
  </conditionalFormatting>
  <conditionalFormatting sqref="P18">
    <cfRule type="cellIs" dxfId="1763" priority="442" stopIfTrue="1" operator="notEqual">
      <formula>Y10</formula>
    </cfRule>
    <cfRule type="expression" dxfId="1762" priority="443" stopIfTrue="1">
      <formula>$N$7=7</formula>
    </cfRule>
  </conditionalFormatting>
  <conditionalFormatting sqref="Q18">
    <cfRule type="cellIs" dxfId="1761" priority="444" stopIfTrue="1" operator="notEqual">
      <formula>X10</formula>
    </cfRule>
    <cfRule type="expression" dxfId="1760" priority="445" stopIfTrue="1">
      <formula>$N$7=7</formula>
    </cfRule>
  </conditionalFormatting>
  <conditionalFormatting sqref="N20">
    <cfRule type="cellIs" dxfId="1759" priority="438" stopIfTrue="1" operator="notEqual">
      <formula>AA8</formula>
    </cfRule>
    <cfRule type="expression" dxfId="1758" priority="439" stopIfTrue="1">
      <formula>$N$7=7</formula>
    </cfRule>
  </conditionalFormatting>
  <conditionalFormatting sqref="O20">
    <cfRule type="cellIs" dxfId="1757" priority="440" stopIfTrue="1" operator="notEqual">
      <formula>Z8</formula>
    </cfRule>
    <cfRule type="expression" dxfId="1756" priority="441" stopIfTrue="1">
      <formula>$N$7=7</formula>
    </cfRule>
  </conditionalFormatting>
  <conditionalFormatting sqref="AN24">
    <cfRule type="cellIs" dxfId="1755" priority="434" stopIfTrue="1" operator="notEqual">
      <formula>AE34</formula>
    </cfRule>
    <cfRule type="expression" dxfId="1754" priority="435" stopIfTrue="1">
      <formula>$N$7=4</formula>
    </cfRule>
  </conditionalFormatting>
  <conditionalFormatting sqref="AO24">
    <cfRule type="cellIs" dxfId="1753" priority="436" stopIfTrue="1" operator="notEqual">
      <formula>AD34</formula>
    </cfRule>
    <cfRule type="expression" dxfId="1752" priority="437" stopIfTrue="1">
      <formula>$N$7=4</formula>
    </cfRule>
  </conditionalFormatting>
  <conditionalFormatting sqref="AL26">
    <cfRule type="cellIs" dxfId="1751" priority="430" stopIfTrue="1" operator="notEqual">
      <formula>AG32</formula>
    </cfRule>
    <cfRule type="expression" dxfId="1750" priority="431" stopIfTrue="1">
      <formula>$N$7=9</formula>
    </cfRule>
  </conditionalFormatting>
  <conditionalFormatting sqref="AM26">
    <cfRule type="cellIs" dxfId="1749" priority="432" stopIfTrue="1" operator="notEqual">
      <formula>AF32</formula>
    </cfRule>
    <cfRule type="expression" dxfId="1748" priority="433" stopIfTrue="1">
      <formula>$N$7=9</formula>
    </cfRule>
  </conditionalFormatting>
  <conditionalFormatting sqref="AJ28">
    <cfRule type="cellIs" dxfId="1747" priority="426" stopIfTrue="1" operator="notEqual">
      <formula>AI30</formula>
    </cfRule>
    <cfRule type="expression" dxfId="1746" priority="427" stopIfTrue="1">
      <formula>$N$7=9</formula>
    </cfRule>
  </conditionalFormatting>
  <conditionalFormatting sqref="AK28">
    <cfRule type="cellIs" dxfId="1745" priority="428" stopIfTrue="1" operator="notEqual">
      <formula>AH30</formula>
    </cfRule>
    <cfRule type="expression" dxfId="1744" priority="429" stopIfTrue="1">
      <formula>$N$7=9</formula>
    </cfRule>
  </conditionalFormatting>
  <conditionalFormatting sqref="AH30">
    <cfRule type="cellIs" dxfId="1743" priority="422" stopIfTrue="1" operator="notEqual">
      <formula>AK28</formula>
    </cfRule>
    <cfRule type="expression" dxfId="1742" priority="423" stopIfTrue="1">
      <formula>$N$7=9</formula>
    </cfRule>
  </conditionalFormatting>
  <conditionalFormatting sqref="AI30">
    <cfRule type="cellIs" dxfId="1741" priority="424" stopIfTrue="1" operator="notEqual">
      <formula>AJ28</formula>
    </cfRule>
    <cfRule type="expression" dxfId="1740" priority="425" stopIfTrue="1">
      <formula>$N$7=9</formula>
    </cfRule>
  </conditionalFormatting>
  <conditionalFormatting sqref="AF32">
    <cfRule type="cellIs" dxfId="1739" priority="418" stopIfTrue="1" operator="notEqual">
      <formula>AM26</formula>
    </cfRule>
    <cfRule type="expression" dxfId="1738" priority="419" stopIfTrue="1">
      <formula>$N$7=9</formula>
    </cfRule>
  </conditionalFormatting>
  <conditionalFormatting sqref="AG32">
    <cfRule type="cellIs" dxfId="1737" priority="420" stopIfTrue="1" operator="notEqual">
      <formula>AL26</formula>
    </cfRule>
    <cfRule type="expression" dxfId="1736" priority="421" stopIfTrue="1">
      <formula>$N$7=9</formula>
    </cfRule>
  </conditionalFormatting>
  <conditionalFormatting sqref="AD34">
    <cfRule type="cellIs" dxfId="1735" priority="414" stopIfTrue="1" operator="notEqual">
      <formula>AO24</formula>
    </cfRule>
    <cfRule type="expression" dxfId="1734" priority="415" stopIfTrue="1">
      <formula>$N$7=4</formula>
    </cfRule>
  </conditionalFormatting>
  <conditionalFormatting sqref="AE34">
    <cfRule type="cellIs" dxfId="1733" priority="416" stopIfTrue="1" operator="notEqual">
      <formula>AN24</formula>
    </cfRule>
    <cfRule type="expression" dxfId="1732" priority="417" stopIfTrue="1">
      <formula>$N$7=4</formula>
    </cfRule>
  </conditionalFormatting>
  <conditionalFormatting sqref="AB8">
    <cfRule type="cellIs" dxfId="1731" priority="410" stopIfTrue="1" operator="notEqual">
      <formula>O22</formula>
    </cfRule>
    <cfRule type="expression" dxfId="1730" priority="411" stopIfTrue="1">
      <formula>$N$7=8</formula>
    </cfRule>
  </conditionalFormatting>
  <conditionalFormatting sqref="AC8">
    <cfRule type="cellIs" dxfId="1729" priority="412" stopIfTrue="1" operator="notEqual">
      <formula>N22</formula>
    </cfRule>
    <cfRule type="expression" dxfId="1728" priority="413" stopIfTrue="1">
      <formula>$N$7=8</formula>
    </cfRule>
  </conditionalFormatting>
  <conditionalFormatting sqref="N22">
    <cfRule type="cellIs" dxfId="1727" priority="406" stopIfTrue="1" operator="notEqual">
      <formula>AC8</formula>
    </cfRule>
    <cfRule type="expression" dxfId="1726" priority="407" stopIfTrue="1">
      <formula>$N$7=8</formula>
    </cfRule>
  </conditionalFormatting>
  <conditionalFormatting sqref="O22">
    <cfRule type="cellIs" dxfId="1725" priority="408" stopIfTrue="1" operator="notEqual">
      <formula>AB8</formula>
    </cfRule>
    <cfRule type="expression" dxfId="1724" priority="409" stopIfTrue="1">
      <formula>$N$7=8</formula>
    </cfRule>
  </conditionalFormatting>
  <conditionalFormatting sqref="Z10">
    <cfRule type="cellIs" dxfId="1723" priority="402" stopIfTrue="1" operator="notEqual">
      <formula>Q20</formula>
    </cfRule>
    <cfRule type="expression" dxfId="1722" priority="403" stopIfTrue="1">
      <formula>$N$7=8</formula>
    </cfRule>
  </conditionalFormatting>
  <conditionalFormatting sqref="AA10">
    <cfRule type="cellIs" dxfId="1721" priority="404" stopIfTrue="1" operator="notEqual">
      <formula>P20</formula>
    </cfRule>
    <cfRule type="expression" dxfId="1720" priority="405" stopIfTrue="1">
      <formula>$N$7=8</formula>
    </cfRule>
  </conditionalFormatting>
  <conditionalFormatting sqref="X12">
    <cfRule type="cellIs" dxfId="1719" priority="398" stopIfTrue="1" operator="notEqual">
      <formula>S18</formula>
    </cfRule>
    <cfRule type="expression" dxfId="1718" priority="399" stopIfTrue="1">
      <formula>$N$7=8</formula>
    </cfRule>
  </conditionalFormatting>
  <conditionalFormatting sqref="Y12">
    <cfRule type="cellIs" dxfId="1717" priority="400" stopIfTrue="1" operator="notEqual">
      <formula>R18</formula>
    </cfRule>
    <cfRule type="expression" dxfId="1716" priority="401" stopIfTrue="1">
      <formula>$N$7=8</formula>
    </cfRule>
  </conditionalFormatting>
  <conditionalFormatting sqref="V14">
    <cfRule type="cellIs" dxfId="1715" priority="394" stopIfTrue="1" operator="notEqual">
      <formula>U16</formula>
    </cfRule>
    <cfRule type="expression" dxfId="1714" priority="395" stopIfTrue="1">
      <formula>$N$7=8</formula>
    </cfRule>
  </conditionalFormatting>
  <conditionalFormatting sqref="W14">
    <cfRule type="cellIs" dxfId="1713" priority="396" stopIfTrue="1" operator="notEqual">
      <formula>T16</formula>
    </cfRule>
    <cfRule type="expression" dxfId="1712" priority="397" stopIfTrue="1">
      <formula>$N$7=8</formula>
    </cfRule>
  </conditionalFormatting>
  <conditionalFormatting sqref="T16">
    <cfRule type="cellIs" dxfId="1711" priority="390" stopIfTrue="1" operator="notEqual">
      <formula>W14</formula>
    </cfRule>
    <cfRule type="expression" dxfId="1710" priority="391" stopIfTrue="1">
      <formula>$N$7=8</formula>
    </cfRule>
  </conditionalFormatting>
  <conditionalFormatting sqref="U16">
    <cfRule type="cellIs" dxfId="1709" priority="392" stopIfTrue="1" operator="notEqual">
      <formula>V14</formula>
    </cfRule>
    <cfRule type="expression" dxfId="1708" priority="393" stopIfTrue="1">
      <formula>$N$7=8</formula>
    </cfRule>
  </conditionalFormatting>
  <conditionalFormatting sqref="R18">
    <cfRule type="cellIs" dxfId="1707" priority="386" stopIfTrue="1" operator="notEqual">
      <formula>Y12</formula>
    </cfRule>
    <cfRule type="expression" dxfId="1706" priority="387" stopIfTrue="1">
      <formula>$N$7=8</formula>
    </cfRule>
  </conditionalFormatting>
  <conditionalFormatting sqref="S18">
    <cfRule type="cellIs" dxfId="1705" priority="388" stopIfTrue="1" operator="notEqual">
      <formula>X12</formula>
    </cfRule>
    <cfRule type="expression" dxfId="1704" priority="389" stopIfTrue="1">
      <formula>$N$7=8</formula>
    </cfRule>
  </conditionalFormatting>
  <conditionalFormatting sqref="P20">
    <cfRule type="cellIs" dxfId="1703" priority="382" stopIfTrue="1" operator="notEqual">
      <formula>AA10</formula>
    </cfRule>
    <cfRule type="expression" dxfId="1702" priority="383" stopIfTrue="1">
      <formula>$N$7=8</formula>
    </cfRule>
  </conditionalFormatting>
  <conditionalFormatting sqref="Q20">
    <cfRule type="cellIs" dxfId="1701" priority="384" stopIfTrue="1" operator="notEqual">
      <formula>Z10</formula>
    </cfRule>
    <cfRule type="expression" dxfId="1700" priority="385" stopIfTrue="1">
      <formula>$N$7=8</formula>
    </cfRule>
  </conditionalFormatting>
  <conditionalFormatting sqref="AN26">
    <cfRule type="cellIs" dxfId="1699" priority="378" stopIfTrue="1" operator="notEqual">
      <formula>AG34</formula>
    </cfRule>
    <cfRule type="expression" dxfId="1698" priority="379" stopIfTrue="1">
      <formula>$N$7=6</formula>
    </cfRule>
  </conditionalFormatting>
  <conditionalFormatting sqref="AO26">
    <cfRule type="cellIs" dxfId="1697" priority="380" stopIfTrue="1" operator="notEqual">
      <formula>AF34</formula>
    </cfRule>
    <cfRule type="expression" dxfId="1696" priority="381" stopIfTrue="1">
      <formula>$N$7=6</formula>
    </cfRule>
  </conditionalFormatting>
  <conditionalFormatting sqref="AL28">
    <cfRule type="cellIs" dxfId="1695" priority="374" stopIfTrue="1" operator="notEqual">
      <formula>AI32</formula>
    </cfRule>
    <cfRule type="expression" dxfId="1694" priority="375" stopIfTrue="1">
      <formula>$N$7=10</formula>
    </cfRule>
  </conditionalFormatting>
  <conditionalFormatting sqref="AM28">
    <cfRule type="cellIs" dxfId="1693" priority="376" stopIfTrue="1" operator="notEqual">
      <formula>AH32</formula>
    </cfRule>
    <cfRule type="expression" dxfId="1692" priority="377" stopIfTrue="1">
      <formula>$N$7=10</formula>
    </cfRule>
  </conditionalFormatting>
  <conditionalFormatting sqref="AH32">
    <cfRule type="cellIs" dxfId="1691" priority="370" stopIfTrue="1" operator="notEqual">
      <formula>AM28</formula>
    </cfRule>
    <cfRule type="expression" dxfId="1690" priority="371" stopIfTrue="1">
      <formula>$N$7=10</formula>
    </cfRule>
  </conditionalFormatting>
  <conditionalFormatting sqref="AI32">
    <cfRule type="cellIs" dxfId="1689" priority="372" stopIfTrue="1" operator="notEqual">
      <formula>AL28</formula>
    </cfRule>
    <cfRule type="expression" dxfId="1688" priority="373" stopIfTrue="1">
      <formula>$N$7=10</formula>
    </cfRule>
  </conditionalFormatting>
  <conditionalFormatting sqref="AF34">
    <cfRule type="cellIs" dxfId="1687" priority="366" stopIfTrue="1" operator="notEqual">
      <formula>AO26</formula>
    </cfRule>
    <cfRule type="expression" dxfId="1686" priority="367" stopIfTrue="1">
      <formula>$N$7=6</formula>
    </cfRule>
  </conditionalFormatting>
  <conditionalFormatting sqref="AG34">
    <cfRule type="cellIs" dxfId="1685" priority="368" stopIfTrue="1" operator="notEqual">
      <formula>AN26</formula>
    </cfRule>
    <cfRule type="expression" dxfId="1684" priority="369" stopIfTrue="1">
      <formula>$N$7=6</formula>
    </cfRule>
  </conditionalFormatting>
  <conditionalFormatting sqref="AD8">
    <cfRule type="cellIs" dxfId="1683" priority="362" stopIfTrue="1" operator="notEqual">
      <formula>O24</formula>
    </cfRule>
    <cfRule type="expression" dxfId="1682" priority="363" stopIfTrue="1">
      <formula>$N$7=9</formula>
    </cfRule>
  </conditionalFormatting>
  <conditionalFormatting sqref="AE8">
    <cfRule type="cellIs" dxfId="1681" priority="364" stopIfTrue="1" operator="notEqual">
      <formula>N24</formula>
    </cfRule>
    <cfRule type="expression" dxfId="1680" priority="365" stopIfTrue="1">
      <formula>$N$7=9</formula>
    </cfRule>
  </conditionalFormatting>
  <conditionalFormatting sqref="AB10">
    <cfRule type="cellIs" dxfId="1679" priority="358" stopIfTrue="1" operator="notEqual">
      <formula>Q22</formula>
    </cfRule>
    <cfRule type="expression" dxfId="1678" priority="359" stopIfTrue="1">
      <formula>$N$7=9</formula>
    </cfRule>
  </conditionalFormatting>
  <conditionalFormatting sqref="AC10">
    <cfRule type="cellIs" dxfId="1677" priority="360" stopIfTrue="1" operator="notEqual">
      <formula>P22</formula>
    </cfRule>
    <cfRule type="expression" dxfId="1676" priority="361" stopIfTrue="1">
      <formula>$N$7=9</formula>
    </cfRule>
  </conditionalFormatting>
  <conditionalFormatting sqref="Z12">
    <cfRule type="cellIs" dxfId="1675" priority="354" stopIfTrue="1" operator="notEqual">
      <formula>S20</formula>
    </cfRule>
    <cfRule type="expression" dxfId="1674" priority="355" stopIfTrue="1">
      <formula>$N$7=9</formula>
    </cfRule>
  </conditionalFormatting>
  <conditionalFormatting sqref="AA12">
    <cfRule type="cellIs" dxfId="1673" priority="356" stopIfTrue="1" operator="notEqual">
      <formula>R20</formula>
    </cfRule>
    <cfRule type="expression" dxfId="1672" priority="357" stopIfTrue="1">
      <formula>$N$7=9</formula>
    </cfRule>
  </conditionalFormatting>
  <conditionalFormatting sqref="X14">
    <cfRule type="cellIs" dxfId="1671" priority="350" stopIfTrue="1" operator="notEqual">
      <formula>U18</formula>
    </cfRule>
    <cfRule type="expression" dxfId="1670" priority="351" stopIfTrue="1">
      <formula>$N$7=9</formula>
    </cfRule>
  </conditionalFormatting>
  <conditionalFormatting sqref="Y14">
    <cfRule type="cellIs" dxfId="1669" priority="352" stopIfTrue="1" operator="notEqual">
      <formula>T18</formula>
    </cfRule>
    <cfRule type="expression" dxfId="1668" priority="353" stopIfTrue="1">
      <formula>$N$7=9</formula>
    </cfRule>
  </conditionalFormatting>
  <conditionalFormatting sqref="T18">
    <cfRule type="cellIs" dxfId="1667" priority="346" stopIfTrue="1" operator="notEqual">
      <formula>Y14</formula>
    </cfRule>
    <cfRule type="expression" dxfId="1666" priority="347" stopIfTrue="1">
      <formula>$N$7=9</formula>
    </cfRule>
  </conditionalFormatting>
  <conditionalFormatting sqref="U18">
    <cfRule type="cellIs" dxfId="1665" priority="348" stopIfTrue="1" operator="notEqual">
      <formula>X14</formula>
    </cfRule>
    <cfRule type="expression" dxfId="1664" priority="349" stopIfTrue="1">
      <formula>$N$7=9</formula>
    </cfRule>
  </conditionalFormatting>
  <conditionalFormatting sqref="R20">
    <cfRule type="cellIs" dxfId="1663" priority="342" stopIfTrue="1" operator="notEqual">
      <formula>AA12</formula>
    </cfRule>
    <cfRule type="expression" dxfId="1662" priority="343" stopIfTrue="1">
      <formula>$N$7=9</formula>
    </cfRule>
  </conditionalFormatting>
  <conditionalFormatting sqref="S20">
    <cfRule type="cellIs" dxfId="1661" priority="344" stopIfTrue="1" operator="notEqual">
      <formula>Z12</formula>
    </cfRule>
    <cfRule type="expression" dxfId="1660" priority="345" stopIfTrue="1">
      <formula>$N$7=9</formula>
    </cfRule>
  </conditionalFormatting>
  <conditionalFormatting sqref="P22">
    <cfRule type="cellIs" dxfId="1659" priority="338" stopIfTrue="1" operator="notEqual">
      <formula>AC10</formula>
    </cfRule>
    <cfRule type="expression" dxfId="1658" priority="339" stopIfTrue="1">
      <formula>$N$7=9</formula>
    </cfRule>
  </conditionalFormatting>
  <conditionalFormatting sqref="Q22">
    <cfRule type="cellIs" dxfId="1657" priority="340" stopIfTrue="1" operator="notEqual">
      <formula>AB10</formula>
    </cfRule>
    <cfRule type="expression" dxfId="1656" priority="341" stopIfTrue="1">
      <formula>$N$7=9</formula>
    </cfRule>
  </conditionalFormatting>
  <conditionalFormatting sqref="N24">
    <cfRule type="cellIs" dxfId="1655" priority="334" stopIfTrue="1" operator="notEqual">
      <formula>AE8</formula>
    </cfRule>
    <cfRule type="expression" dxfId="1654" priority="335" stopIfTrue="1">
      <formula>$N$7=9</formula>
    </cfRule>
  </conditionalFormatting>
  <conditionalFormatting sqref="O24">
    <cfRule type="cellIs" dxfId="1653" priority="336" stopIfTrue="1" operator="notEqual">
      <formula>AD8</formula>
    </cfRule>
    <cfRule type="expression" dxfId="1652" priority="337" stopIfTrue="1">
      <formula>$N$7=9</formula>
    </cfRule>
  </conditionalFormatting>
  <conditionalFormatting sqref="AN28">
    <cfRule type="cellIs" dxfId="1651" priority="330" stopIfTrue="1" operator="notEqual">
      <formula>AI34</formula>
    </cfRule>
    <cfRule type="expression" dxfId="1650" priority="331" stopIfTrue="1">
      <formula>$N$7=8</formula>
    </cfRule>
  </conditionalFormatting>
  <conditionalFormatting sqref="AO28">
    <cfRule type="cellIs" dxfId="1649" priority="332" stopIfTrue="1" operator="notEqual">
      <formula>AH34</formula>
    </cfRule>
    <cfRule type="expression" dxfId="1648" priority="333" stopIfTrue="1">
      <formula>$N$7=8</formula>
    </cfRule>
  </conditionalFormatting>
  <conditionalFormatting sqref="AL30">
    <cfRule type="cellIs" dxfId="1647" priority="326" stopIfTrue="1" operator="notEqual">
      <formula>AK32</formula>
    </cfRule>
    <cfRule type="expression" dxfId="1646" priority="327" stopIfTrue="1">
      <formula>$N$7=11</formula>
    </cfRule>
  </conditionalFormatting>
  <conditionalFormatting sqref="AM30">
    <cfRule type="cellIs" dxfId="1645" priority="328" stopIfTrue="1" operator="notEqual">
      <formula>AJ32</formula>
    </cfRule>
    <cfRule type="expression" dxfId="1644" priority="329" stopIfTrue="1">
      <formula>$N$7=11</formula>
    </cfRule>
  </conditionalFormatting>
  <conditionalFormatting sqref="AJ32">
    <cfRule type="cellIs" dxfId="1643" priority="322" stopIfTrue="1" operator="notEqual">
      <formula>AM30</formula>
    </cfRule>
    <cfRule type="expression" dxfId="1642" priority="323" stopIfTrue="1">
      <formula>$N$7=11</formula>
    </cfRule>
  </conditionalFormatting>
  <conditionalFormatting sqref="AK32">
    <cfRule type="cellIs" dxfId="1641" priority="324" stopIfTrue="1" operator="notEqual">
      <formula>AL30</formula>
    </cfRule>
    <cfRule type="expression" dxfId="1640" priority="325" stopIfTrue="1">
      <formula>$N$7=11</formula>
    </cfRule>
  </conditionalFormatting>
  <conditionalFormatting sqref="AH34">
    <cfRule type="cellIs" dxfId="1639" priority="318" stopIfTrue="1" operator="notEqual">
      <formula>AO28</formula>
    </cfRule>
    <cfRule type="expression" dxfId="1638" priority="319" stopIfTrue="1">
      <formula>$N$7=8</formula>
    </cfRule>
  </conditionalFormatting>
  <conditionalFormatting sqref="AI34">
    <cfRule type="cellIs" dxfId="1637" priority="320" stopIfTrue="1" operator="notEqual">
      <formula>AN28</formula>
    </cfRule>
    <cfRule type="expression" dxfId="1636" priority="321" stopIfTrue="1">
      <formula>$N$7=8</formula>
    </cfRule>
  </conditionalFormatting>
  <conditionalFormatting sqref="AF8">
    <cfRule type="cellIs" dxfId="1635" priority="314" stopIfTrue="1" operator="notEqual">
      <formula>O26</formula>
    </cfRule>
    <cfRule type="expression" dxfId="1634" priority="315" stopIfTrue="1">
      <formula>$N$7=10</formula>
    </cfRule>
  </conditionalFormatting>
  <conditionalFormatting sqref="AG8">
    <cfRule type="cellIs" dxfId="1633" priority="316" stopIfTrue="1" operator="notEqual">
      <formula>N26</formula>
    </cfRule>
    <cfRule type="expression" dxfId="1632" priority="317" stopIfTrue="1">
      <formula>$N$7=10</formula>
    </cfRule>
  </conditionalFormatting>
  <conditionalFormatting sqref="N26">
    <cfRule type="cellIs" dxfId="1631" priority="310" stopIfTrue="1" operator="notEqual">
      <formula>AG8</formula>
    </cfRule>
    <cfRule type="expression" dxfId="1630" priority="311" stopIfTrue="1">
      <formula>$N$7=10</formula>
    </cfRule>
  </conditionalFormatting>
  <conditionalFormatting sqref="O26">
    <cfRule type="cellIs" dxfId="1629" priority="312" stopIfTrue="1" operator="notEqual">
      <formula>AF8</formula>
    </cfRule>
    <cfRule type="expression" dxfId="1628" priority="313" stopIfTrue="1">
      <formula>$N$7=10</formula>
    </cfRule>
  </conditionalFormatting>
  <conditionalFormatting sqref="AD10">
    <cfRule type="cellIs" dxfId="1627" priority="306" stopIfTrue="1" operator="notEqual">
      <formula>Q24</formula>
    </cfRule>
    <cfRule type="expression" dxfId="1626" priority="307" stopIfTrue="1">
      <formula>$N$7=10</formula>
    </cfRule>
  </conditionalFormatting>
  <conditionalFormatting sqref="AE10">
    <cfRule type="cellIs" dxfId="1625" priority="308" stopIfTrue="1" operator="notEqual">
      <formula>P24</formula>
    </cfRule>
    <cfRule type="expression" dxfId="1624" priority="309" stopIfTrue="1">
      <formula>$N$7=10</formula>
    </cfRule>
  </conditionalFormatting>
  <conditionalFormatting sqref="AB12">
    <cfRule type="cellIs" dxfId="1623" priority="302" stopIfTrue="1" operator="notEqual">
      <formula>S22</formula>
    </cfRule>
    <cfRule type="expression" dxfId="1622" priority="303" stopIfTrue="1">
      <formula>$N$7=10</formula>
    </cfRule>
  </conditionalFormatting>
  <conditionalFormatting sqref="AC12">
    <cfRule type="cellIs" dxfId="1621" priority="304" stopIfTrue="1" operator="notEqual">
      <formula>R22</formula>
    </cfRule>
    <cfRule type="expression" dxfId="1620" priority="305" stopIfTrue="1">
      <formula>$N$7=10</formula>
    </cfRule>
  </conditionalFormatting>
  <conditionalFormatting sqref="Z14">
    <cfRule type="cellIs" dxfId="1619" priority="298" stopIfTrue="1" operator="notEqual">
      <formula>U20</formula>
    </cfRule>
    <cfRule type="expression" dxfId="1618" priority="299" stopIfTrue="1">
      <formula>$N$7=10</formula>
    </cfRule>
  </conditionalFormatting>
  <conditionalFormatting sqref="AA14">
    <cfRule type="cellIs" dxfId="1617" priority="300" stopIfTrue="1" operator="notEqual">
      <formula>T20</formula>
    </cfRule>
    <cfRule type="expression" dxfId="1616" priority="301" stopIfTrue="1">
      <formula>$N$7=10</formula>
    </cfRule>
  </conditionalFormatting>
  <conditionalFormatting sqref="X16">
    <cfRule type="cellIs" dxfId="1615" priority="294" stopIfTrue="1" operator="notEqual">
      <formula>W18</formula>
    </cfRule>
    <cfRule type="expression" dxfId="1614" priority="295" stopIfTrue="1">
      <formula>$N$7=10</formula>
    </cfRule>
  </conditionalFormatting>
  <conditionalFormatting sqref="Y16">
    <cfRule type="cellIs" dxfId="1613" priority="296" stopIfTrue="1" operator="notEqual">
      <formula>V18</formula>
    </cfRule>
    <cfRule type="expression" dxfId="1612" priority="297" stopIfTrue="1">
      <formula>$N$7=10</formula>
    </cfRule>
  </conditionalFormatting>
  <conditionalFormatting sqref="P24">
    <cfRule type="cellIs" dxfId="1611" priority="290" stopIfTrue="1" operator="notEqual">
      <formula>AE10</formula>
    </cfRule>
    <cfRule type="expression" dxfId="1610" priority="291" stopIfTrue="1">
      <formula>$N$7=10</formula>
    </cfRule>
  </conditionalFormatting>
  <conditionalFormatting sqref="Q24">
    <cfRule type="cellIs" dxfId="1609" priority="292" stopIfTrue="1" operator="notEqual">
      <formula>AD10</formula>
    </cfRule>
    <cfRule type="expression" dxfId="1608" priority="293" stopIfTrue="1">
      <formula>$N$7=10</formula>
    </cfRule>
  </conditionalFormatting>
  <conditionalFormatting sqref="R22">
    <cfRule type="cellIs" dxfId="1607" priority="286" stopIfTrue="1" operator="notEqual">
      <formula>AC12</formula>
    </cfRule>
    <cfRule type="expression" dxfId="1606" priority="287" stopIfTrue="1">
      <formula>$N$7=10</formula>
    </cfRule>
  </conditionalFormatting>
  <conditionalFormatting sqref="S22">
    <cfRule type="cellIs" dxfId="1605" priority="288" stopIfTrue="1" operator="notEqual">
      <formula>AB12</formula>
    </cfRule>
    <cfRule type="expression" dxfId="1604" priority="289" stopIfTrue="1">
      <formula>$N$7=10</formula>
    </cfRule>
  </conditionalFormatting>
  <conditionalFormatting sqref="T20">
    <cfRule type="cellIs" dxfId="1603" priority="282" stopIfTrue="1" operator="notEqual">
      <formula>AA14</formula>
    </cfRule>
    <cfRule type="expression" dxfId="1602" priority="283" stopIfTrue="1">
      <formula>$N$7=10</formula>
    </cfRule>
  </conditionalFormatting>
  <conditionalFormatting sqref="U20">
    <cfRule type="cellIs" dxfId="1601" priority="284" stopIfTrue="1" operator="notEqual">
      <formula>Z14</formula>
    </cfRule>
    <cfRule type="expression" dxfId="1600" priority="285" stopIfTrue="1">
      <formula>$N$7=10</formula>
    </cfRule>
  </conditionalFormatting>
  <conditionalFormatting sqref="V18">
    <cfRule type="cellIs" dxfId="1599" priority="278" stopIfTrue="1" operator="notEqual">
      <formula>Y16</formula>
    </cfRule>
    <cfRule type="expression" dxfId="1598" priority="279" stopIfTrue="1">
      <formula>$N$7=10</formula>
    </cfRule>
  </conditionalFormatting>
  <conditionalFormatting sqref="W18">
    <cfRule type="cellIs" dxfId="1597" priority="280" stopIfTrue="1" operator="notEqual">
      <formula>X16</formula>
    </cfRule>
    <cfRule type="expression" dxfId="1596" priority="281" stopIfTrue="1">
      <formula>$N$7=10</formula>
    </cfRule>
  </conditionalFormatting>
  <conditionalFormatting sqref="AN30">
    <cfRule type="cellIs" dxfId="1595" priority="274" stopIfTrue="1" operator="notEqual">
      <formula>AK34</formula>
    </cfRule>
    <cfRule type="expression" dxfId="1594" priority="275" stopIfTrue="1">
      <formula>$N$7=10</formula>
    </cfRule>
  </conditionalFormatting>
  <conditionalFormatting sqref="AO30">
    <cfRule type="cellIs" dxfId="1593" priority="276" stopIfTrue="1" operator="notEqual">
      <formula>AJ34</formula>
    </cfRule>
    <cfRule type="expression" dxfId="1592" priority="277" stopIfTrue="1">
      <formula>$N$7=10</formula>
    </cfRule>
  </conditionalFormatting>
  <conditionalFormatting sqref="AJ34">
    <cfRule type="cellIs" dxfId="1591" priority="270" stopIfTrue="1" operator="notEqual">
      <formula>AO30</formula>
    </cfRule>
    <cfRule type="expression" dxfId="1590" priority="271" stopIfTrue="1">
      <formula>$N$7=10</formula>
    </cfRule>
  </conditionalFormatting>
  <conditionalFormatting sqref="AK34">
    <cfRule type="cellIs" dxfId="1589" priority="272" stopIfTrue="1" operator="notEqual">
      <formula>AN30</formula>
    </cfRule>
    <cfRule type="expression" dxfId="1588" priority="273" stopIfTrue="1">
      <formula>$N$7=10</formula>
    </cfRule>
  </conditionalFormatting>
  <conditionalFormatting sqref="AI8">
    <cfRule type="cellIs" dxfId="1587" priority="268" stopIfTrue="1" operator="notEqual">
      <formula>N28</formula>
    </cfRule>
    <cfRule type="expression" dxfId="1586" priority="269" stopIfTrue="1">
      <formula>$N$7=11</formula>
    </cfRule>
  </conditionalFormatting>
  <conditionalFormatting sqref="AF10">
    <cfRule type="cellIs" dxfId="1585" priority="264" stopIfTrue="1" operator="notEqual">
      <formula>Q26</formula>
    </cfRule>
    <cfRule type="expression" dxfId="1584" priority="265" stopIfTrue="1">
      <formula>$N$7=11</formula>
    </cfRule>
  </conditionalFormatting>
  <conditionalFormatting sqref="AG10">
    <cfRule type="cellIs" dxfId="1583" priority="266" stopIfTrue="1" operator="notEqual">
      <formula>P26</formula>
    </cfRule>
    <cfRule type="expression" dxfId="1582" priority="267" stopIfTrue="1">
      <formula>$N$7=11</formula>
    </cfRule>
  </conditionalFormatting>
  <conditionalFormatting sqref="AD12">
    <cfRule type="cellIs" dxfId="1581" priority="260" stopIfTrue="1" operator="notEqual">
      <formula>S24</formula>
    </cfRule>
    <cfRule type="expression" dxfId="1580" priority="261" stopIfTrue="1">
      <formula>$N$7=11</formula>
    </cfRule>
  </conditionalFormatting>
  <conditionalFormatting sqref="AE12">
    <cfRule type="cellIs" dxfId="1579" priority="262" stopIfTrue="1" operator="notEqual">
      <formula>R24</formula>
    </cfRule>
    <cfRule type="expression" dxfId="1578" priority="263" stopIfTrue="1">
      <formula>$N$7=11</formula>
    </cfRule>
  </conditionalFormatting>
  <conditionalFormatting sqref="AB14">
    <cfRule type="cellIs" dxfId="1577" priority="256" stopIfTrue="1" operator="notEqual">
      <formula>U22</formula>
    </cfRule>
    <cfRule type="expression" dxfId="1576" priority="257" stopIfTrue="1">
      <formula>$N$7=11</formula>
    </cfRule>
  </conditionalFormatting>
  <conditionalFormatting sqref="AC14">
    <cfRule type="cellIs" dxfId="1575" priority="258" stopIfTrue="1" operator="notEqual">
      <formula>T22</formula>
    </cfRule>
    <cfRule type="expression" dxfId="1574" priority="259" stopIfTrue="1">
      <formula>$N$7=11</formula>
    </cfRule>
  </conditionalFormatting>
  <conditionalFormatting sqref="Z16">
    <cfRule type="cellIs" dxfId="1573" priority="252" stopIfTrue="1" operator="notEqual">
      <formula>W20</formula>
    </cfRule>
    <cfRule type="expression" dxfId="1572" priority="253" stopIfTrue="1">
      <formula>$N$7=11</formula>
    </cfRule>
  </conditionalFormatting>
  <conditionalFormatting sqref="AA16">
    <cfRule type="cellIs" dxfId="1571" priority="254" stopIfTrue="1" operator="notEqual">
      <formula>V20</formula>
    </cfRule>
    <cfRule type="expression" dxfId="1570" priority="255" stopIfTrue="1">
      <formula>$N$7=11</formula>
    </cfRule>
  </conditionalFormatting>
  <conditionalFormatting sqref="P26">
    <cfRule type="cellIs" dxfId="1569" priority="248" stopIfTrue="1" operator="notEqual">
      <formula>AG10</formula>
    </cfRule>
    <cfRule type="expression" dxfId="1568" priority="249" stopIfTrue="1">
      <formula>$N$7=11</formula>
    </cfRule>
  </conditionalFormatting>
  <conditionalFormatting sqref="Q26">
    <cfRule type="cellIs" dxfId="1567" priority="250" stopIfTrue="1" operator="notEqual">
      <formula>AF10</formula>
    </cfRule>
    <cfRule type="expression" dxfId="1566" priority="251" stopIfTrue="1">
      <formula>$N$7=11</formula>
    </cfRule>
  </conditionalFormatting>
  <conditionalFormatting sqref="R24">
    <cfRule type="cellIs" dxfId="1565" priority="244" stopIfTrue="1" operator="notEqual">
      <formula>AE12</formula>
    </cfRule>
    <cfRule type="expression" dxfId="1564" priority="245" stopIfTrue="1">
      <formula>$N$7=11</formula>
    </cfRule>
  </conditionalFormatting>
  <conditionalFormatting sqref="S24">
    <cfRule type="cellIs" dxfId="1563" priority="246" stopIfTrue="1" operator="notEqual">
      <formula>AD12</formula>
    </cfRule>
    <cfRule type="expression" dxfId="1562" priority="247" stopIfTrue="1">
      <formula>$N$7=11</formula>
    </cfRule>
  </conditionalFormatting>
  <conditionalFormatting sqref="T22">
    <cfRule type="cellIs" dxfId="1561" priority="240" stopIfTrue="1" operator="notEqual">
      <formula>AC14</formula>
    </cfRule>
    <cfRule type="expression" dxfId="1560" priority="241" stopIfTrue="1">
      <formula>$N$7=11</formula>
    </cfRule>
  </conditionalFormatting>
  <conditionalFormatting sqref="U22">
    <cfRule type="cellIs" dxfId="1559" priority="242" stopIfTrue="1" operator="notEqual">
      <formula>AB14</formula>
    </cfRule>
    <cfRule type="expression" dxfId="1558" priority="243" stopIfTrue="1">
      <formula>$N$7=11</formula>
    </cfRule>
  </conditionalFormatting>
  <conditionalFormatting sqref="V20">
    <cfRule type="cellIs" dxfId="1557" priority="236" stopIfTrue="1" operator="notEqual">
      <formula>AA16</formula>
    </cfRule>
    <cfRule type="expression" dxfId="1556" priority="237" stopIfTrue="1">
      <formula>$N$7=11</formula>
    </cfRule>
  </conditionalFormatting>
  <conditionalFormatting sqref="W20">
    <cfRule type="cellIs" dxfId="1555" priority="238" stopIfTrue="1" operator="notEqual">
      <formula>Z16</formula>
    </cfRule>
    <cfRule type="expression" dxfId="1554" priority="239" stopIfTrue="1">
      <formula>$N$7=11</formula>
    </cfRule>
  </conditionalFormatting>
  <conditionalFormatting sqref="AN32">
    <cfRule type="cellIs" dxfId="1553" priority="232" stopIfTrue="1" operator="notEqual">
      <formula>AM34</formula>
    </cfRule>
    <cfRule type="expression" dxfId="1552" priority="233" stopIfTrue="1">
      <formula>$N$7=12</formula>
    </cfRule>
  </conditionalFormatting>
  <conditionalFormatting sqref="AO32">
    <cfRule type="cellIs" dxfId="1551" priority="234" stopIfTrue="1" operator="notEqual">
      <formula>AL34</formula>
    </cfRule>
    <cfRule type="expression" dxfId="1550" priority="235" stopIfTrue="1">
      <formula>$N$7=12</formula>
    </cfRule>
  </conditionalFormatting>
  <conditionalFormatting sqref="AL34">
    <cfRule type="cellIs" dxfId="1549" priority="228" stopIfTrue="1" operator="notEqual">
      <formula>AO32</formula>
    </cfRule>
    <cfRule type="expression" dxfId="1548" priority="229" stopIfTrue="1">
      <formula>$N$7=12</formula>
    </cfRule>
  </conditionalFormatting>
  <conditionalFormatting sqref="AM34">
    <cfRule type="cellIs" dxfId="1547" priority="230" stopIfTrue="1" operator="notEqual">
      <formula>AN32</formula>
    </cfRule>
    <cfRule type="expression" dxfId="1546" priority="231" stopIfTrue="1">
      <formula>$N$7=12</formula>
    </cfRule>
  </conditionalFormatting>
  <conditionalFormatting sqref="AJ8">
    <cfRule type="cellIs" dxfId="1545" priority="224" stopIfTrue="1" operator="notEqual">
      <formula>O30</formula>
    </cfRule>
    <cfRule type="expression" dxfId="1544" priority="225" stopIfTrue="1">
      <formula>$N$7=12</formula>
    </cfRule>
  </conditionalFormatting>
  <conditionalFormatting sqref="AK8">
    <cfRule type="cellIs" dxfId="1543" priority="226" stopIfTrue="1" operator="notEqual">
      <formula>N30</formula>
    </cfRule>
    <cfRule type="expression" dxfId="1542" priority="227" stopIfTrue="1">
      <formula>$N$7=12</formula>
    </cfRule>
  </conditionalFormatting>
  <conditionalFormatting sqref="N30">
    <cfRule type="cellIs" dxfId="1541" priority="220" stopIfTrue="1" operator="notEqual">
      <formula>AK8</formula>
    </cfRule>
    <cfRule type="expression" dxfId="1540" priority="221" stopIfTrue="1">
      <formula>$N$7=12</formula>
    </cfRule>
  </conditionalFormatting>
  <conditionalFormatting sqref="O30">
    <cfRule type="cellIs" dxfId="1539" priority="222" stopIfTrue="1" operator="notEqual">
      <formula>AJ8</formula>
    </cfRule>
    <cfRule type="expression" dxfId="1538" priority="223" stopIfTrue="1">
      <formula>$N$7=12</formula>
    </cfRule>
  </conditionalFormatting>
  <conditionalFormatting sqref="AF12">
    <cfRule type="cellIs" dxfId="1537" priority="216" stopIfTrue="1" operator="notEqual">
      <formula>S26</formula>
    </cfRule>
    <cfRule type="expression" dxfId="1536" priority="217" stopIfTrue="1">
      <formula>$N$7=12</formula>
    </cfRule>
  </conditionalFormatting>
  <conditionalFormatting sqref="AG12">
    <cfRule type="cellIs" dxfId="1535" priority="218" stopIfTrue="1" operator="notEqual">
      <formula>R26</formula>
    </cfRule>
    <cfRule type="expression" dxfId="1534" priority="219" stopIfTrue="1">
      <formula>$N$7=12</formula>
    </cfRule>
  </conditionalFormatting>
  <conditionalFormatting sqref="AD14">
    <cfRule type="cellIs" dxfId="1533" priority="212" stopIfTrue="1" operator="notEqual">
      <formula>U24</formula>
    </cfRule>
    <cfRule type="expression" dxfId="1532" priority="213" stopIfTrue="1">
      <formula>$N$7=12</formula>
    </cfRule>
  </conditionalFormatting>
  <conditionalFormatting sqref="AE14">
    <cfRule type="cellIs" dxfId="1531" priority="214" stopIfTrue="1" operator="notEqual">
      <formula>T24</formula>
    </cfRule>
    <cfRule type="expression" dxfId="1530" priority="215" stopIfTrue="1">
      <formula>$N$7=12</formula>
    </cfRule>
  </conditionalFormatting>
  <conditionalFormatting sqref="AB16">
    <cfRule type="cellIs" dxfId="1529" priority="208" stopIfTrue="1" operator="notEqual">
      <formula>W22</formula>
    </cfRule>
    <cfRule type="expression" dxfId="1528" priority="209" stopIfTrue="1">
      <formula>$N$7=12</formula>
    </cfRule>
  </conditionalFormatting>
  <conditionalFormatting sqref="AC16">
    <cfRule type="cellIs" dxfId="1527" priority="210" stopIfTrue="1" operator="notEqual">
      <formula>V22</formula>
    </cfRule>
    <cfRule type="expression" dxfId="1526" priority="211" stopIfTrue="1">
      <formula>$N$7=12</formula>
    </cfRule>
  </conditionalFormatting>
  <conditionalFormatting sqref="Z18">
    <cfRule type="cellIs" dxfId="1525" priority="204" stopIfTrue="1" operator="notEqual">
      <formula>Y20</formula>
    </cfRule>
    <cfRule type="expression" dxfId="1524" priority="205" stopIfTrue="1">
      <formula>$N$7=12</formula>
    </cfRule>
  </conditionalFormatting>
  <conditionalFormatting sqref="AA18">
    <cfRule type="cellIs" dxfId="1523" priority="206" stopIfTrue="1" operator="notEqual">
      <formula>X20</formula>
    </cfRule>
    <cfRule type="expression" dxfId="1522" priority="207" stopIfTrue="1">
      <formula>$N$7=12</formula>
    </cfRule>
  </conditionalFormatting>
  <conditionalFormatting sqref="X20">
    <cfRule type="cellIs" dxfId="1521" priority="200" stopIfTrue="1" operator="notEqual">
      <formula>AA18</formula>
    </cfRule>
    <cfRule type="expression" dxfId="1520" priority="201" stopIfTrue="1">
      <formula>$N$7=12</formula>
    </cfRule>
  </conditionalFormatting>
  <conditionalFormatting sqref="Y20">
    <cfRule type="cellIs" dxfId="1519" priority="202" stopIfTrue="1" operator="notEqual">
      <formula>Z18</formula>
    </cfRule>
    <cfRule type="expression" dxfId="1518" priority="203" stopIfTrue="1">
      <formula>$N$7=12</formula>
    </cfRule>
  </conditionalFormatting>
  <conditionalFormatting sqref="V22">
    <cfRule type="cellIs" dxfId="1517" priority="196" stopIfTrue="1" operator="notEqual">
      <formula>AC16</formula>
    </cfRule>
    <cfRule type="expression" dxfId="1516" priority="197" stopIfTrue="1">
      <formula>$N$7=12</formula>
    </cfRule>
  </conditionalFormatting>
  <conditionalFormatting sqref="W22">
    <cfRule type="cellIs" dxfId="1515" priority="198" stopIfTrue="1" operator="notEqual">
      <formula>AB16</formula>
    </cfRule>
    <cfRule type="expression" dxfId="1514" priority="199" stopIfTrue="1">
      <formula>$N$7=12</formula>
    </cfRule>
  </conditionalFormatting>
  <conditionalFormatting sqref="T24">
    <cfRule type="cellIs" dxfId="1513" priority="192" stopIfTrue="1" operator="notEqual">
      <formula>AE14</formula>
    </cfRule>
    <cfRule type="expression" dxfId="1512" priority="193" stopIfTrue="1">
      <formula>$N$7=12</formula>
    </cfRule>
  </conditionalFormatting>
  <conditionalFormatting sqref="U24">
    <cfRule type="cellIs" dxfId="1511" priority="194" stopIfTrue="1" operator="notEqual">
      <formula>AD14</formula>
    </cfRule>
    <cfRule type="expression" dxfId="1510" priority="195" stopIfTrue="1">
      <formula>$N$7=12</formula>
    </cfRule>
  </conditionalFormatting>
  <conditionalFormatting sqref="R26">
    <cfRule type="cellIs" dxfId="1509" priority="188" stopIfTrue="1" operator="notEqual">
      <formula>AG12</formula>
    </cfRule>
    <cfRule type="expression" dxfId="1508" priority="189" stopIfTrue="1">
      <formula>$N$7=12</formula>
    </cfRule>
  </conditionalFormatting>
  <conditionalFormatting sqref="S26">
    <cfRule type="cellIs" dxfId="1507" priority="190" stopIfTrue="1" operator="notEqual">
      <formula>AF12</formula>
    </cfRule>
    <cfRule type="expression" dxfId="1506" priority="191" stopIfTrue="1">
      <formula>$N$7=12</formula>
    </cfRule>
  </conditionalFormatting>
  <conditionalFormatting sqref="AL8">
    <cfRule type="cellIs" dxfId="1505" priority="184" stopIfTrue="1" operator="notEqual">
      <formula>O32</formula>
    </cfRule>
    <cfRule type="expression" dxfId="1504" priority="185" stopIfTrue="1">
      <formula>$N$7=13</formula>
    </cfRule>
  </conditionalFormatting>
  <conditionalFormatting sqref="AM8">
    <cfRule type="cellIs" dxfId="1503" priority="186" stopIfTrue="1" operator="notEqual">
      <formula>N32</formula>
    </cfRule>
    <cfRule type="expression" dxfId="1502" priority="187" stopIfTrue="1">
      <formula>$N$7=13</formula>
    </cfRule>
  </conditionalFormatting>
  <conditionalFormatting sqref="N32">
    <cfRule type="cellIs" dxfId="1501" priority="180" stopIfTrue="1" operator="notEqual">
      <formula>AM8</formula>
    </cfRule>
    <cfRule type="expression" dxfId="1500" priority="181" stopIfTrue="1">
      <formula>$N$7=13</formula>
    </cfRule>
  </conditionalFormatting>
  <conditionalFormatting sqref="O32">
    <cfRule type="cellIs" dxfId="1499" priority="182" stopIfTrue="1" operator="notEqual">
      <formula>AL8</formula>
    </cfRule>
    <cfRule type="expression" dxfId="1498" priority="183" stopIfTrue="1">
      <formula>$N$7=13</formula>
    </cfRule>
  </conditionalFormatting>
  <conditionalFormatting sqref="AJ10">
    <cfRule type="cellIs" dxfId="1497" priority="176" stopIfTrue="1" operator="notEqual">
      <formula>Q30</formula>
    </cfRule>
    <cfRule type="expression" dxfId="1496" priority="177" stopIfTrue="1">
      <formula>$N$7=13</formula>
    </cfRule>
  </conditionalFormatting>
  <conditionalFormatting sqref="AK10">
    <cfRule type="cellIs" dxfId="1495" priority="178" stopIfTrue="1" operator="notEqual">
      <formula>P30</formula>
    </cfRule>
    <cfRule type="expression" dxfId="1494" priority="179" stopIfTrue="1">
      <formula>$N$7=13</formula>
    </cfRule>
  </conditionalFormatting>
  <conditionalFormatting sqref="AH12">
    <cfRule type="cellIs" dxfId="1493" priority="172" stopIfTrue="1" operator="notEqual">
      <formula>S28</formula>
    </cfRule>
    <cfRule type="expression" dxfId="1492" priority="173" stopIfTrue="1">
      <formula>$N$7=13</formula>
    </cfRule>
  </conditionalFormatting>
  <conditionalFormatting sqref="AI12">
    <cfRule type="cellIs" dxfId="1491" priority="174" stopIfTrue="1" operator="notEqual">
      <formula>R28</formula>
    </cfRule>
    <cfRule type="expression" dxfId="1490" priority="175" stopIfTrue="1">
      <formula>$N$7=13</formula>
    </cfRule>
  </conditionalFormatting>
  <conditionalFormatting sqref="AF14">
    <cfRule type="cellIs" dxfId="1489" priority="168" stopIfTrue="1" operator="notEqual">
      <formula>U26</formula>
    </cfRule>
    <cfRule type="expression" dxfId="1488" priority="169" stopIfTrue="1">
      <formula>$N$7=13</formula>
    </cfRule>
  </conditionalFormatting>
  <conditionalFormatting sqref="AG14">
    <cfRule type="cellIs" dxfId="1487" priority="170" stopIfTrue="1" operator="notEqual">
      <formula>T26</formula>
    </cfRule>
    <cfRule type="expression" dxfId="1486" priority="171" stopIfTrue="1">
      <formula>$N$7=13</formula>
    </cfRule>
  </conditionalFormatting>
  <conditionalFormatting sqref="AD16">
    <cfRule type="cellIs" dxfId="1485" priority="164" stopIfTrue="1" operator="notEqual">
      <formula>W24</formula>
    </cfRule>
    <cfRule type="expression" dxfId="1484" priority="165" stopIfTrue="1">
      <formula>$N$7=13</formula>
    </cfRule>
  </conditionalFormatting>
  <conditionalFormatting sqref="AE16">
    <cfRule type="cellIs" dxfId="1483" priority="166" stopIfTrue="1" operator="notEqual">
      <formula>V24</formula>
    </cfRule>
    <cfRule type="expression" dxfId="1482" priority="167" stopIfTrue="1">
      <formula>$N$7=13</formula>
    </cfRule>
  </conditionalFormatting>
  <conditionalFormatting sqref="AB18">
    <cfRule type="cellIs" dxfId="1481" priority="160" stopIfTrue="1" operator="notEqual">
      <formula>Y22</formula>
    </cfRule>
    <cfRule type="expression" dxfId="1480" priority="161" stopIfTrue="1">
      <formula>$N$7=13</formula>
    </cfRule>
  </conditionalFormatting>
  <conditionalFormatting sqref="AC18">
    <cfRule type="cellIs" dxfId="1479" priority="162" stopIfTrue="1" operator="notEqual">
      <formula>X22</formula>
    </cfRule>
    <cfRule type="expression" dxfId="1478" priority="163" stopIfTrue="1">
      <formula>$N$7=13</formula>
    </cfRule>
  </conditionalFormatting>
  <conditionalFormatting sqref="X22">
    <cfRule type="cellIs" dxfId="1477" priority="156" stopIfTrue="1" operator="notEqual">
      <formula>AC18</formula>
    </cfRule>
    <cfRule type="expression" dxfId="1476" priority="157" stopIfTrue="1">
      <formula>$N$7=13</formula>
    </cfRule>
  </conditionalFormatting>
  <conditionalFormatting sqref="Y22">
    <cfRule type="cellIs" dxfId="1475" priority="158" stopIfTrue="1" operator="notEqual">
      <formula>AB18</formula>
    </cfRule>
    <cfRule type="expression" dxfId="1474" priority="159" stopIfTrue="1">
      <formula>$N$7=13</formula>
    </cfRule>
  </conditionalFormatting>
  <conditionalFormatting sqref="V24">
    <cfRule type="cellIs" dxfId="1473" priority="152" stopIfTrue="1" operator="notEqual">
      <formula>AE16</formula>
    </cfRule>
    <cfRule type="expression" dxfId="1472" priority="153" stopIfTrue="1">
      <formula>$N$7=13</formula>
    </cfRule>
  </conditionalFormatting>
  <conditionalFormatting sqref="W24">
    <cfRule type="cellIs" dxfId="1471" priority="154" stopIfTrue="1" operator="notEqual">
      <formula>AD16</formula>
    </cfRule>
    <cfRule type="expression" dxfId="1470" priority="155" stopIfTrue="1">
      <formula>$N$7=13</formula>
    </cfRule>
  </conditionalFormatting>
  <conditionalFormatting sqref="T26">
    <cfRule type="cellIs" dxfId="1469" priority="148" stopIfTrue="1" operator="notEqual">
      <formula>AG14</formula>
    </cfRule>
    <cfRule type="expression" dxfId="1468" priority="149" stopIfTrue="1">
      <formula>$N$7=13</formula>
    </cfRule>
  </conditionalFormatting>
  <conditionalFormatting sqref="U26">
    <cfRule type="cellIs" dxfId="1467" priority="150" stopIfTrue="1" operator="notEqual">
      <formula>AF14</formula>
    </cfRule>
    <cfRule type="expression" dxfId="1466" priority="151" stopIfTrue="1">
      <formula>$N$7=13</formula>
    </cfRule>
  </conditionalFormatting>
  <conditionalFormatting sqref="R28">
    <cfRule type="cellIs" dxfId="1465" priority="144" stopIfTrue="1" operator="notEqual">
      <formula>AI12</formula>
    </cfRule>
    <cfRule type="expression" dxfId="1464" priority="145" stopIfTrue="1">
      <formula>$N$7=13</formula>
    </cfRule>
  </conditionalFormatting>
  <conditionalFormatting sqref="S28">
    <cfRule type="cellIs" dxfId="1463" priority="146" stopIfTrue="1" operator="notEqual">
      <formula>AH12</formula>
    </cfRule>
    <cfRule type="expression" dxfId="1462" priority="147" stopIfTrue="1">
      <formula>$N$7=13</formula>
    </cfRule>
  </conditionalFormatting>
  <conditionalFormatting sqref="P30">
    <cfRule type="cellIs" dxfId="1461" priority="140" stopIfTrue="1" operator="notEqual">
      <formula>AK10</formula>
    </cfRule>
    <cfRule type="expression" dxfId="1460" priority="141" stopIfTrue="1">
      <formula>$N$7=13</formula>
    </cfRule>
  </conditionalFormatting>
  <conditionalFormatting sqref="Q30">
    <cfRule type="cellIs" dxfId="1459" priority="142" stopIfTrue="1" operator="notEqual">
      <formula>AJ10</formula>
    </cfRule>
    <cfRule type="expression" dxfId="1458" priority="143" stopIfTrue="1">
      <formula>$N$7=13</formula>
    </cfRule>
  </conditionalFormatting>
  <conditionalFormatting sqref="AN8">
    <cfRule type="cellIs" dxfId="1457" priority="136" stopIfTrue="1" operator="notEqual">
      <formula>O34</formula>
    </cfRule>
    <cfRule type="expression" dxfId="1456" priority="137" stopIfTrue="1">
      <formula>$N$7=1</formula>
    </cfRule>
  </conditionalFormatting>
  <conditionalFormatting sqref="AO8">
    <cfRule type="cellIs" dxfId="1455" priority="138" stopIfTrue="1" operator="notEqual">
      <formula>N34</formula>
    </cfRule>
    <cfRule type="expression" dxfId="1454" priority="139" stopIfTrue="1">
      <formula>$N$7=1</formula>
    </cfRule>
  </conditionalFormatting>
  <conditionalFormatting sqref="AL10">
    <cfRule type="cellIs" dxfId="1453" priority="132" stopIfTrue="1" operator="notEqual">
      <formula>Q32</formula>
    </cfRule>
    <cfRule type="expression" dxfId="1452" priority="133" stopIfTrue="1">
      <formula>$N$7=1</formula>
    </cfRule>
  </conditionalFormatting>
  <conditionalFormatting sqref="AM10">
    <cfRule type="cellIs" dxfId="1451" priority="134" stopIfTrue="1" operator="notEqual">
      <formula>P32</formula>
    </cfRule>
    <cfRule type="expression" dxfId="1450" priority="135" stopIfTrue="1">
      <formula>$N$7=1</formula>
    </cfRule>
  </conditionalFormatting>
  <conditionalFormatting sqref="AJ12">
    <cfRule type="cellIs" dxfId="1449" priority="128" stopIfTrue="1" operator="notEqual">
      <formula>S30</formula>
    </cfRule>
    <cfRule type="expression" dxfId="1448" priority="129" stopIfTrue="1">
      <formula>$N$7=1</formula>
    </cfRule>
  </conditionalFormatting>
  <conditionalFormatting sqref="AK12">
    <cfRule type="cellIs" dxfId="1447" priority="130" stopIfTrue="1" operator="notEqual">
      <formula>R30</formula>
    </cfRule>
    <cfRule type="expression" dxfId="1446" priority="131" stopIfTrue="1">
      <formula>$N$7=1</formula>
    </cfRule>
  </conditionalFormatting>
  <conditionalFormatting sqref="AH14">
    <cfRule type="cellIs" dxfId="1445" priority="124" stopIfTrue="1" operator="notEqual">
      <formula>U28</formula>
    </cfRule>
    <cfRule type="expression" dxfId="1444" priority="125" stopIfTrue="1">
      <formula>$N$7=1</formula>
    </cfRule>
  </conditionalFormatting>
  <conditionalFormatting sqref="AI14">
    <cfRule type="cellIs" dxfId="1443" priority="126" stopIfTrue="1" operator="notEqual">
      <formula>T28</formula>
    </cfRule>
    <cfRule type="expression" dxfId="1442" priority="127" stopIfTrue="1">
      <formula>$N$7=1</formula>
    </cfRule>
  </conditionalFormatting>
  <conditionalFormatting sqref="AF16">
    <cfRule type="cellIs" dxfId="1441" priority="120" stopIfTrue="1" operator="notEqual">
      <formula>W26</formula>
    </cfRule>
    <cfRule type="expression" dxfId="1440" priority="121" stopIfTrue="1">
      <formula>$N$7=1</formula>
    </cfRule>
  </conditionalFormatting>
  <conditionalFormatting sqref="AG16">
    <cfRule type="cellIs" dxfId="1439" priority="122" stopIfTrue="1" operator="notEqual">
      <formula>V26</formula>
    </cfRule>
    <cfRule type="expression" dxfId="1438" priority="123" stopIfTrue="1">
      <formula>$N$7=1</formula>
    </cfRule>
  </conditionalFormatting>
  <conditionalFormatting sqref="AD18">
    <cfRule type="cellIs" dxfId="1437" priority="116" stopIfTrue="1" operator="notEqual">
      <formula>Y24</formula>
    </cfRule>
    <cfRule type="expression" dxfId="1436" priority="117" stopIfTrue="1">
      <formula>$N$7=1</formula>
    </cfRule>
  </conditionalFormatting>
  <conditionalFormatting sqref="AE18">
    <cfRule type="cellIs" dxfId="1435" priority="118" stopIfTrue="1" operator="notEqual">
      <formula>X24</formula>
    </cfRule>
    <cfRule type="expression" dxfId="1434" priority="119" stopIfTrue="1">
      <formula>$N$7=1</formula>
    </cfRule>
  </conditionalFormatting>
  <conditionalFormatting sqref="AB20">
    <cfRule type="cellIs" dxfId="1433" priority="112" stopIfTrue="1" operator="notEqual">
      <formula>AA22</formula>
    </cfRule>
    <cfRule type="expression" dxfId="1432" priority="113" stopIfTrue="1">
      <formula>$N$7=1</formula>
    </cfRule>
  </conditionalFormatting>
  <conditionalFormatting sqref="AC20">
    <cfRule type="cellIs" dxfId="1431" priority="114" stopIfTrue="1" operator="notEqual">
      <formula>Z22</formula>
    </cfRule>
    <cfRule type="expression" dxfId="1430" priority="115" stopIfTrue="1">
      <formula>$N$7=1</formula>
    </cfRule>
  </conditionalFormatting>
  <conditionalFormatting sqref="Z22">
    <cfRule type="cellIs" dxfId="1429" priority="108" stopIfTrue="1" operator="notEqual">
      <formula>AC20</formula>
    </cfRule>
    <cfRule type="expression" dxfId="1428" priority="109" stopIfTrue="1">
      <formula>$N$7=1</formula>
    </cfRule>
  </conditionalFormatting>
  <conditionalFormatting sqref="AA22">
    <cfRule type="cellIs" dxfId="1427" priority="110" stopIfTrue="1" operator="notEqual">
      <formula>AB20</formula>
    </cfRule>
    <cfRule type="expression" dxfId="1426" priority="111" stopIfTrue="1">
      <formula>$N$7=1</formula>
    </cfRule>
  </conditionalFormatting>
  <conditionalFormatting sqref="X24">
    <cfRule type="cellIs" dxfId="1425" priority="104" stopIfTrue="1" operator="notEqual">
      <formula>AE18</formula>
    </cfRule>
    <cfRule type="expression" dxfId="1424" priority="105" stopIfTrue="1">
      <formula>$N$7=1</formula>
    </cfRule>
  </conditionalFormatting>
  <conditionalFormatting sqref="Y24">
    <cfRule type="cellIs" dxfId="1423" priority="106" stopIfTrue="1" operator="notEqual">
      <formula>AD18</formula>
    </cfRule>
    <cfRule type="expression" dxfId="1422" priority="107" stopIfTrue="1">
      <formula>$N$7=1</formula>
    </cfRule>
  </conditionalFormatting>
  <conditionalFormatting sqref="V26">
    <cfRule type="cellIs" dxfId="1421" priority="100" stopIfTrue="1" operator="notEqual">
      <formula>AG16</formula>
    </cfRule>
    <cfRule type="expression" dxfId="1420" priority="101" stopIfTrue="1">
      <formula>$N$7=1</formula>
    </cfRule>
  </conditionalFormatting>
  <conditionalFormatting sqref="W26">
    <cfRule type="cellIs" dxfId="1419" priority="102" stopIfTrue="1" operator="notEqual">
      <formula>AF16</formula>
    </cfRule>
    <cfRule type="expression" dxfId="1418" priority="103" stopIfTrue="1">
      <formula>$N$7=1</formula>
    </cfRule>
  </conditionalFormatting>
  <conditionalFormatting sqref="T28">
    <cfRule type="cellIs" dxfId="1417" priority="96" stopIfTrue="1" operator="notEqual">
      <formula>AI14</formula>
    </cfRule>
    <cfRule type="expression" dxfId="1416" priority="97" stopIfTrue="1">
      <formula>$N$7=1</formula>
    </cfRule>
  </conditionalFormatting>
  <conditionalFormatting sqref="U28">
    <cfRule type="cellIs" dxfId="1415" priority="98" stopIfTrue="1" operator="notEqual">
      <formula>AH14</formula>
    </cfRule>
    <cfRule type="expression" dxfId="1414" priority="99" stopIfTrue="1">
      <formula>$N$7=1</formula>
    </cfRule>
  </conditionalFormatting>
  <conditionalFormatting sqref="R30">
    <cfRule type="cellIs" dxfId="1413" priority="92" stopIfTrue="1" operator="notEqual">
      <formula>AK12</formula>
    </cfRule>
    <cfRule type="expression" dxfId="1412" priority="93" stopIfTrue="1">
      <formula>$N$7=1</formula>
    </cfRule>
  </conditionalFormatting>
  <conditionalFormatting sqref="S30">
    <cfRule type="cellIs" dxfId="1411" priority="94" stopIfTrue="1" operator="notEqual">
      <formula>AJ12</formula>
    </cfRule>
    <cfRule type="expression" dxfId="1410" priority="95" stopIfTrue="1">
      <formula>$N$7=1</formula>
    </cfRule>
  </conditionalFormatting>
  <conditionalFormatting sqref="P32">
    <cfRule type="cellIs" dxfId="1409" priority="88" stopIfTrue="1" operator="notEqual">
      <formula>AM10</formula>
    </cfRule>
    <cfRule type="expression" dxfId="1408" priority="89" stopIfTrue="1">
      <formula>$N$7=1</formula>
    </cfRule>
  </conditionalFormatting>
  <conditionalFormatting sqref="Q32">
    <cfRule type="cellIs" dxfId="1407" priority="90" stopIfTrue="1" operator="notEqual">
      <formula>AL10</formula>
    </cfRule>
    <cfRule type="expression" dxfId="1406" priority="91" stopIfTrue="1">
      <formula>$N$7=1</formula>
    </cfRule>
  </conditionalFormatting>
  <conditionalFormatting sqref="N34">
    <cfRule type="cellIs" dxfId="1405" priority="84" stopIfTrue="1" operator="notEqual">
      <formula>AO8</formula>
    </cfRule>
    <cfRule type="expression" dxfId="1404" priority="85" stopIfTrue="1">
      <formula>$N$7=1</formula>
    </cfRule>
  </conditionalFormatting>
  <conditionalFormatting sqref="O34">
    <cfRule type="cellIs" dxfId="1403" priority="86" stopIfTrue="1" operator="notEqual">
      <formula>AN8</formula>
    </cfRule>
    <cfRule type="expression" dxfId="1402" priority="87" stopIfTrue="1">
      <formula>$N$7=1</formula>
    </cfRule>
  </conditionalFormatting>
  <conditionalFormatting sqref="AN10">
    <cfRule type="cellIs" dxfId="1401" priority="80" stopIfTrue="1" operator="notEqual">
      <formula>Q34</formula>
    </cfRule>
    <cfRule type="expression" dxfId="1400" priority="81" stopIfTrue="1">
      <formula>$N$7=3</formula>
    </cfRule>
  </conditionalFormatting>
  <conditionalFormatting sqref="AO10">
    <cfRule type="cellIs" dxfId="1399" priority="82" stopIfTrue="1" operator="notEqual">
      <formula>P34</formula>
    </cfRule>
    <cfRule type="expression" dxfId="1398" priority="83" stopIfTrue="1">
      <formula>$N$7=3</formula>
    </cfRule>
  </conditionalFormatting>
  <conditionalFormatting sqref="AL12">
    <cfRule type="cellIs" dxfId="1397" priority="76" stopIfTrue="1" operator="notEqual">
      <formula>S32</formula>
    </cfRule>
    <cfRule type="expression" dxfId="1396" priority="77" stopIfTrue="1">
      <formula>$N$7=2</formula>
    </cfRule>
  </conditionalFormatting>
  <conditionalFormatting sqref="AM12">
    <cfRule type="cellIs" dxfId="1395" priority="78" stopIfTrue="1" operator="notEqual">
      <formula>R32</formula>
    </cfRule>
    <cfRule type="expression" dxfId="1394" priority="79" stopIfTrue="1">
      <formula>$N$7=2</formula>
    </cfRule>
  </conditionalFormatting>
  <conditionalFormatting sqref="AJ14">
    <cfRule type="cellIs" dxfId="1393" priority="72" stopIfTrue="1" operator="notEqual">
      <formula>U30</formula>
    </cfRule>
    <cfRule type="expression" dxfId="1392" priority="73" stopIfTrue="1">
      <formula>$N$7=2</formula>
    </cfRule>
  </conditionalFormatting>
  <conditionalFormatting sqref="AK14">
    <cfRule type="cellIs" dxfId="1391" priority="74" stopIfTrue="1" operator="notEqual">
      <formula>T30</formula>
    </cfRule>
    <cfRule type="expression" dxfId="1390" priority="75" stopIfTrue="1">
      <formula>$N$7=2</formula>
    </cfRule>
  </conditionalFormatting>
  <conditionalFormatting sqref="AH16">
    <cfRule type="cellIs" dxfId="1389" priority="68" stopIfTrue="1" operator="notEqual">
      <formula>W28</formula>
    </cfRule>
    <cfRule type="expression" dxfId="1388" priority="69" stopIfTrue="1">
      <formula>$N$7=2</formula>
    </cfRule>
  </conditionalFormatting>
  <conditionalFormatting sqref="AI16">
    <cfRule type="cellIs" dxfId="1387" priority="70" stopIfTrue="1" operator="notEqual">
      <formula>V28</formula>
    </cfRule>
    <cfRule type="expression" dxfId="1386" priority="71" stopIfTrue="1">
      <formula>$N$7=2</formula>
    </cfRule>
  </conditionalFormatting>
  <conditionalFormatting sqref="AF18">
    <cfRule type="cellIs" dxfId="1385" priority="64" stopIfTrue="1" operator="notEqual">
      <formula>Y26</formula>
    </cfRule>
    <cfRule type="expression" dxfId="1384" priority="65" stopIfTrue="1">
      <formula>$N$7=2</formula>
    </cfRule>
  </conditionalFormatting>
  <conditionalFormatting sqref="AG18">
    <cfRule type="cellIs" dxfId="1383" priority="66" stopIfTrue="1" operator="notEqual">
      <formula>X26</formula>
    </cfRule>
    <cfRule type="expression" dxfId="1382" priority="67" stopIfTrue="1">
      <formula>$N$7=2</formula>
    </cfRule>
  </conditionalFormatting>
  <conditionalFormatting sqref="AD20">
    <cfRule type="cellIs" dxfId="1381" priority="60" stopIfTrue="1" operator="notEqual">
      <formula>AA24</formula>
    </cfRule>
    <cfRule type="expression" dxfId="1380" priority="61" stopIfTrue="1">
      <formula>$N$7=2</formula>
    </cfRule>
  </conditionalFormatting>
  <conditionalFormatting sqref="AE20">
    <cfRule type="cellIs" dxfId="1379" priority="62" stopIfTrue="1" operator="notEqual">
      <formula>Z24</formula>
    </cfRule>
    <cfRule type="expression" dxfId="1378" priority="63" stopIfTrue="1">
      <formula>$N$7=2</formula>
    </cfRule>
  </conditionalFormatting>
  <conditionalFormatting sqref="Z24">
    <cfRule type="cellIs" dxfId="1377" priority="56" stopIfTrue="1" operator="notEqual">
      <formula>AE20</formula>
    </cfRule>
    <cfRule type="expression" dxfId="1376" priority="57" stopIfTrue="1">
      <formula>$N$7=2</formula>
    </cfRule>
  </conditionalFormatting>
  <conditionalFormatting sqref="AA24">
    <cfRule type="cellIs" dxfId="1375" priority="58" stopIfTrue="1" operator="notEqual">
      <formula>AD20</formula>
    </cfRule>
    <cfRule type="expression" dxfId="1374" priority="59" stopIfTrue="1">
      <formula>$N$7=2</formula>
    </cfRule>
  </conditionalFormatting>
  <conditionalFormatting sqref="X26">
    <cfRule type="cellIs" dxfId="1373" priority="52" stopIfTrue="1" operator="notEqual">
      <formula>AG18</formula>
    </cfRule>
    <cfRule type="expression" dxfId="1372" priority="53" stopIfTrue="1">
      <formula>$N$7=2</formula>
    </cfRule>
  </conditionalFormatting>
  <conditionalFormatting sqref="Y26">
    <cfRule type="cellIs" dxfId="1371" priority="54" stopIfTrue="1" operator="notEqual">
      <formula>AF18</formula>
    </cfRule>
    <cfRule type="expression" dxfId="1370" priority="55" stopIfTrue="1">
      <formula>$N$7=2</formula>
    </cfRule>
  </conditionalFormatting>
  <conditionalFormatting sqref="V28">
    <cfRule type="cellIs" dxfId="1369" priority="48" stopIfTrue="1" operator="notEqual">
      <formula>AI16</formula>
    </cfRule>
    <cfRule type="expression" dxfId="1368" priority="49" stopIfTrue="1">
      <formula>$N$7=2</formula>
    </cfRule>
  </conditionalFormatting>
  <conditionalFormatting sqref="W28">
    <cfRule type="cellIs" dxfId="1367" priority="50" stopIfTrue="1" operator="notEqual">
      <formula>AH16</formula>
    </cfRule>
    <cfRule type="expression" dxfId="1366" priority="51" stopIfTrue="1">
      <formula>$N$7=2</formula>
    </cfRule>
  </conditionalFormatting>
  <conditionalFormatting sqref="T30">
    <cfRule type="cellIs" dxfId="1365" priority="44" stopIfTrue="1" operator="notEqual">
      <formula>AK14</formula>
    </cfRule>
    <cfRule type="expression" dxfId="1364" priority="45" stopIfTrue="1">
      <formula>$N$7=2</formula>
    </cfRule>
  </conditionalFormatting>
  <conditionalFormatting sqref="U30">
    <cfRule type="cellIs" dxfId="1363" priority="46" stopIfTrue="1" operator="notEqual">
      <formula>AJ14</formula>
    </cfRule>
    <cfRule type="expression" dxfId="1362" priority="47" stopIfTrue="1">
      <formula>$N$7=2</formula>
    </cfRule>
  </conditionalFormatting>
  <conditionalFormatting sqref="R32">
    <cfRule type="cellIs" dxfId="1361" priority="40" stopIfTrue="1" operator="notEqual">
      <formula>AM12</formula>
    </cfRule>
    <cfRule type="expression" dxfId="1360" priority="41" stopIfTrue="1">
      <formula>$N$7=2</formula>
    </cfRule>
  </conditionalFormatting>
  <conditionalFormatting sqref="S32">
    <cfRule type="cellIs" dxfId="1359" priority="42" stopIfTrue="1" operator="notEqual">
      <formula>AL12</formula>
    </cfRule>
    <cfRule type="expression" dxfId="1358" priority="43" stopIfTrue="1">
      <formula>$N$7=2</formula>
    </cfRule>
  </conditionalFormatting>
  <conditionalFormatting sqref="P34">
    <cfRule type="cellIs" dxfId="1357" priority="36" stopIfTrue="1" operator="notEqual">
      <formula>AO10</formula>
    </cfRule>
    <cfRule type="expression" dxfId="1356" priority="37" stopIfTrue="1">
      <formula>$N$7=3</formula>
    </cfRule>
  </conditionalFormatting>
  <conditionalFormatting sqref="Q34">
    <cfRule type="cellIs" dxfId="1355" priority="38" stopIfTrue="1" operator="notEqual">
      <formula>AN10</formula>
    </cfRule>
    <cfRule type="expression" dxfId="1354" priority="39" stopIfTrue="1">
      <formula>$N$7=3</formula>
    </cfRule>
  </conditionalFormatting>
  <conditionalFormatting sqref="P7:AN7">
    <cfRule type="cellIs" dxfId="1353" priority="35" stopIfTrue="1" operator="equal">
      <formula>3</formula>
    </cfRule>
  </conditionalFormatting>
  <conditionalFormatting sqref="R9:AO9">
    <cfRule type="cellIs" dxfId="1352" priority="34" stopIfTrue="1" operator="equal">
      <formula>3</formula>
    </cfRule>
  </conditionalFormatting>
  <conditionalFormatting sqref="T11:AO11">
    <cfRule type="cellIs" dxfId="1351" priority="33" stopIfTrue="1" operator="equal">
      <formula>3</formula>
    </cfRule>
  </conditionalFormatting>
  <conditionalFormatting sqref="V13:AO13">
    <cfRule type="cellIs" dxfId="1350" priority="32" stopIfTrue="1" operator="equal">
      <formula>3</formula>
    </cfRule>
  </conditionalFormatting>
  <conditionalFormatting sqref="X15:AO15">
    <cfRule type="cellIs" dxfId="1349" priority="31" stopIfTrue="1" operator="equal">
      <formula>3</formula>
    </cfRule>
  </conditionalFormatting>
  <conditionalFormatting sqref="Z17:AO17">
    <cfRule type="cellIs" dxfId="1348" priority="30" stopIfTrue="1" operator="equal">
      <formula>3</formula>
    </cfRule>
  </conditionalFormatting>
  <conditionalFormatting sqref="AB19:AO19">
    <cfRule type="cellIs" dxfId="1347" priority="29" stopIfTrue="1" operator="equal">
      <formula>3</formula>
    </cfRule>
  </conditionalFormatting>
  <conditionalFormatting sqref="AD21:AO21">
    <cfRule type="cellIs" dxfId="1346" priority="28" stopIfTrue="1" operator="equal">
      <formula>3</formula>
    </cfRule>
  </conditionalFormatting>
  <conditionalFormatting sqref="AF23:AN23">
    <cfRule type="cellIs" dxfId="1345" priority="27" stopIfTrue="1" operator="equal">
      <formula>3</formula>
    </cfRule>
  </conditionalFormatting>
  <conditionalFormatting sqref="AH25:AO25">
    <cfRule type="cellIs" dxfId="1344" priority="26" stopIfTrue="1" operator="equal">
      <formula>3</formula>
    </cfRule>
  </conditionalFormatting>
  <conditionalFormatting sqref="AJ27:AO27">
    <cfRule type="cellIs" dxfId="1343" priority="25" stopIfTrue="1" operator="equal">
      <formula>3</formula>
    </cfRule>
  </conditionalFormatting>
  <conditionalFormatting sqref="AL29:AO29">
    <cfRule type="cellIs" dxfId="1342" priority="24" stopIfTrue="1" operator="equal">
      <formula>3</formula>
    </cfRule>
  </conditionalFormatting>
  <conditionalFormatting sqref="AN31:AO31">
    <cfRule type="cellIs" dxfId="1341" priority="23" stopIfTrue="1" operator="equal">
      <formula>3</formula>
    </cfRule>
  </conditionalFormatting>
  <conditionalFormatting sqref="N33:AM33">
    <cfRule type="cellIs" dxfId="1340" priority="22" stopIfTrue="1" operator="equal">
      <formula>3</formula>
    </cfRule>
  </conditionalFormatting>
  <conditionalFormatting sqref="N31:AK31">
    <cfRule type="cellIs" dxfId="1339" priority="21" stopIfTrue="1" operator="equal">
      <formula>3</formula>
    </cfRule>
  </conditionalFormatting>
  <conditionalFormatting sqref="N29:AI29">
    <cfRule type="cellIs" dxfId="1338" priority="20" stopIfTrue="1" operator="equal">
      <formula>3</formula>
    </cfRule>
  </conditionalFormatting>
  <conditionalFormatting sqref="N25:AE25">
    <cfRule type="cellIs" dxfId="1337" priority="19" stopIfTrue="1" operator="equal">
      <formula>3</formula>
    </cfRule>
  </conditionalFormatting>
  <conditionalFormatting sqref="N23:AC23">
    <cfRule type="cellIs" dxfId="1336" priority="18" stopIfTrue="1" operator="equal">
      <formula>3</formula>
    </cfRule>
  </conditionalFormatting>
  <conditionalFormatting sqref="N21:AA21">
    <cfRule type="cellIs" dxfId="1335" priority="17" stopIfTrue="1" operator="equal">
      <formula>3</formula>
    </cfRule>
  </conditionalFormatting>
  <conditionalFormatting sqref="N19:Y19">
    <cfRule type="cellIs" dxfId="1334" priority="16" stopIfTrue="1" operator="equal">
      <formula>3</formula>
    </cfRule>
  </conditionalFormatting>
  <conditionalFormatting sqref="N17:W17">
    <cfRule type="cellIs" dxfId="1333" priority="15" stopIfTrue="1" operator="equal">
      <formula>3</formula>
    </cfRule>
  </conditionalFormatting>
  <conditionalFormatting sqref="N15:U15">
    <cfRule type="cellIs" dxfId="1332" priority="14" stopIfTrue="1" operator="equal">
      <formula>3</formula>
    </cfRule>
  </conditionalFormatting>
  <conditionalFormatting sqref="N13:S13">
    <cfRule type="cellIs" dxfId="1331" priority="13" stopIfTrue="1" operator="equal">
      <formula>3</formula>
    </cfRule>
  </conditionalFormatting>
  <conditionalFormatting sqref="N11:Q11">
    <cfRule type="cellIs" dxfId="1330" priority="12" stopIfTrue="1" operator="equal">
      <formula>3</formula>
    </cfRule>
  </conditionalFormatting>
  <conditionalFormatting sqref="N9">
    <cfRule type="cellIs" dxfId="1329" priority="11" stopIfTrue="1" operator="equal">
      <formula>3</formula>
    </cfRule>
  </conditionalFormatting>
  <conditionalFormatting sqref="AH8">
    <cfRule type="cellIs" dxfId="1328" priority="752" stopIfTrue="1" operator="notEqual">
      <formula>O28</formula>
    </cfRule>
    <cfRule type="expression" dxfId="1327" priority="753" stopIfTrue="1">
      <formula>$N$7=11</formula>
    </cfRule>
  </conditionalFormatting>
  <conditionalFormatting sqref="AH10">
    <cfRule type="cellIs" dxfId="1326" priority="754" stopIfTrue="1" operator="notEqual">
      <formula>Q28</formula>
    </cfRule>
    <cfRule type="expression" dxfId="1325" priority="755" stopIfTrue="1">
      <formula>$N$7=12</formula>
    </cfRule>
  </conditionalFormatting>
  <conditionalFormatting sqref="AI10">
    <cfRule type="cellIs" dxfId="1324" priority="756" stopIfTrue="1" operator="notEqual">
      <formula>P28</formula>
    </cfRule>
    <cfRule type="expression" dxfId="1323" priority="757" stopIfTrue="1">
      <formula>$N$7=12</formula>
    </cfRule>
  </conditionalFormatting>
  <conditionalFormatting sqref="N28">
    <cfRule type="cellIs" dxfId="1322" priority="7" stopIfTrue="1" operator="notEqual">
      <formula>AI8</formula>
    </cfRule>
    <cfRule type="expression" dxfId="1321" priority="8" stopIfTrue="1">
      <formula>$N$7=11</formula>
    </cfRule>
  </conditionalFormatting>
  <conditionalFormatting sqref="O28">
    <cfRule type="cellIs" dxfId="1320" priority="9" stopIfTrue="1" operator="notEqual">
      <formula>AH8</formula>
    </cfRule>
    <cfRule type="expression" dxfId="1319" priority="10" stopIfTrue="1">
      <formula>$N$7=11</formula>
    </cfRule>
  </conditionalFormatting>
  <conditionalFormatting sqref="N27:AF27">
    <cfRule type="cellIs" dxfId="1318" priority="6" stopIfTrue="1" operator="equal">
      <formula>3</formula>
    </cfRule>
  </conditionalFormatting>
  <conditionalFormatting sqref="P28">
    <cfRule type="cellIs" dxfId="1317" priority="2" stopIfTrue="1" operator="notEqual">
      <formula>AI10</formula>
    </cfRule>
    <cfRule type="expression" dxfId="1316" priority="3" stopIfTrue="1">
      <formula>$N$7=12</formula>
    </cfRule>
  </conditionalFormatting>
  <conditionalFormatting sqref="Q28">
    <cfRule type="cellIs" dxfId="1315" priority="4" stopIfTrue="1" operator="notEqual">
      <formula>AH10</formula>
    </cfRule>
    <cfRule type="expression" dxfId="1314" priority="5" stopIfTrue="1">
      <formula>$N$7=12</formula>
    </cfRule>
  </conditionalFormatting>
  <conditionalFormatting sqref="K7:K34">
    <cfRule type="top10" dxfId="1313" priority="1" rank="3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38"/>
  <sheetViews>
    <sheetView zoomScale="85" zoomScaleNormal="85" workbookViewId="0">
      <selection sqref="A1:AQ1"/>
    </sheetView>
  </sheetViews>
  <sheetFormatPr defaultRowHeight="15" x14ac:dyDescent="0.25"/>
  <cols>
    <col min="1" max="1" width="4.140625" customWidth="1"/>
    <col min="2" max="2" width="22.140625" customWidth="1"/>
    <col min="3" max="3" width="10.5703125" customWidth="1"/>
    <col min="4" max="4" width="5.140625" hidden="1" customWidth="1"/>
    <col min="5" max="5" width="6.5703125" customWidth="1"/>
    <col min="6" max="6" width="6.140625" customWidth="1"/>
    <col min="7" max="7" width="5.85546875" customWidth="1"/>
    <col min="8" max="8" width="5.42578125" customWidth="1"/>
    <col min="9" max="9" width="6.5703125" customWidth="1"/>
    <col min="10" max="10" width="5.7109375" customWidth="1"/>
    <col min="11" max="11" width="5.5703125" customWidth="1"/>
    <col min="12" max="12" width="5.140625" customWidth="1"/>
    <col min="13" max="13" width="5" customWidth="1"/>
    <col min="14" max="14" width="2" customWidth="1"/>
    <col min="15" max="15" width="3.7109375" customWidth="1"/>
    <col min="16" max="16" width="2" customWidth="1"/>
    <col min="17" max="17" width="3.7109375" customWidth="1"/>
    <col min="18" max="18" width="2" customWidth="1"/>
    <col min="19" max="19" width="3.7109375" customWidth="1"/>
    <col min="20" max="20" width="2" customWidth="1"/>
    <col min="21" max="21" width="3.7109375" customWidth="1"/>
    <col min="22" max="22" width="2" customWidth="1"/>
    <col min="23" max="23" width="3.7109375" customWidth="1"/>
    <col min="24" max="24" width="2" customWidth="1"/>
    <col min="25" max="25" width="3.7109375" customWidth="1"/>
    <col min="26" max="26" width="2" style="43" customWidth="1"/>
    <col min="27" max="27" width="3.7109375" style="43" customWidth="1"/>
    <col min="28" max="28" width="2" style="43" customWidth="1"/>
    <col min="29" max="29" width="3.7109375" style="43" customWidth="1"/>
    <col min="30" max="30" width="2" style="43" customWidth="1"/>
    <col min="31" max="31" width="3.7109375" style="43" customWidth="1"/>
    <col min="32" max="32" width="2" style="43" customWidth="1"/>
    <col min="33" max="33" width="3.7109375" style="43" customWidth="1"/>
    <col min="34" max="34" width="2" style="43" customWidth="1"/>
    <col min="35" max="35" width="3.7109375" style="43" customWidth="1"/>
    <col min="36" max="36" width="2" style="43" customWidth="1"/>
    <col min="37" max="37" width="3.7109375" style="43" customWidth="1"/>
    <col min="38" max="38" width="2" style="43" customWidth="1"/>
    <col min="39" max="39" width="3.7109375" style="43" customWidth="1"/>
    <col min="40" max="40" width="2.28515625" style="43" customWidth="1"/>
    <col min="41" max="41" width="3.7109375" style="43" customWidth="1"/>
    <col min="42" max="42" width="3.7109375" customWidth="1"/>
    <col min="43" max="44" width="3.85546875" customWidth="1"/>
    <col min="45" max="45" width="3.7109375" customWidth="1"/>
    <col min="46" max="46" width="3.85546875" customWidth="1"/>
    <col min="47" max="49" width="3.7109375" customWidth="1"/>
    <col min="50" max="50" width="4.28515625" customWidth="1"/>
    <col min="51" max="55" width="3.7109375" customWidth="1"/>
    <col min="56" max="56" width="3.85546875" customWidth="1"/>
    <col min="57" max="60" width="3.7109375" customWidth="1"/>
  </cols>
  <sheetData>
    <row r="1" spans="1:58" ht="15.75" customHeight="1" x14ac:dyDescent="0.2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S1" s="89" t="s">
        <v>244</v>
      </c>
    </row>
    <row r="2" spans="1:58" ht="18" x14ac:dyDescent="0.25">
      <c r="A2" s="90"/>
      <c r="B2" s="90"/>
      <c r="C2" s="90"/>
      <c r="D2" s="90"/>
      <c r="E2" s="353" t="s">
        <v>271</v>
      </c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</row>
    <row r="3" spans="1:58" x14ac:dyDescent="0.25">
      <c r="B3" s="91" t="s">
        <v>218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64"/>
      <c r="X3" s="354" t="s">
        <v>272</v>
      </c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</row>
    <row r="4" spans="1:58" x14ac:dyDescent="0.25"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T4" s="361" t="s">
        <v>247</v>
      </c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</row>
    <row r="5" spans="1:58" s="58" customFormat="1" ht="18.75" hidden="1" x14ac:dyDescent="0.3">
      <c r="A5" s="53"/>
      <c r="B5" s="54" t="s">
        <v>220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314" t="s">
        <v>221</v>
      </c>
      <c r="T5" s="314"/>
      <c r="U5" s="314"/>
      <c r="V5" s="314"/>
      <c r="W5" s="93"/>
      <c r="X5" s="93"/>
      <c r="Y5" s="53"/>
      <c r="Z5" s="57">
        <v>2</v>
      </c>
      <c r="AA5" s="57">
        <v>3</v>
      </c>
      <c r="AB5" s="57">
        <v>4</v>
      </c>
      <c r="AC5" s="57">
        <v>5</v>
      </c>
      <c r="AD5" s="57">
        <v>6</v>
      </c>
      <c r="AE5" s="57">
        <v>7</v>
      </c>
      <c r="AF5" s="57">
        <v>8</v>
      </c>
      <c r="AG5" s="57">
        <v>9</v>
      </c>
      <c r="AH5" s="57">
        <v>10</v>
      </c>
      <c r="AI5" s="57">
        <v>11</v>
      </c>
      <c r="AJ5" s="57">
        <v>12</v>
      </c>
      <c r="AK5" s="57">
        <v>13</v>
      </c>
      <c r="AL5" s="57"/>
      <c r="AM5" s="57"/>
      <c r="AN5" s="57"/>
      <c r="AO5" s="57"/>
    </row>
    <row r="6" spans="1:58" s="58" customFormat="1" ht="12.75" x14ac:dyDescent="0.2">
      <c r="A6" s="116" t="s">
        <v>4</v>
      </c>
      <c r="B6" s="117" t="s">
        <v>222</v>
      </c>
      <c r="C6" s="117" t="s">
        <v>248</v>
      </c>
      <c r="D6" s="117" t="s">
        <v>224</v>
      </c>
      <c r="E6" s="117" t="s">
        <v>249</v>
      </c>
      <c r="F6" s="117" t="s">
        <v>9</v>
      </c>
      <c r="G6" s="117" t="s">
        <v>250</v>
      </c>
      <c r="H6" s="117" t="s">
        <v>11</v>
      </c>
      <c r="I6" s="117" t="s">
        <v>12</v>
      </c>
      <c r="J6" s="117" t="s">
        <v>17</v>
      </c>
      <c r="K6" s="117" t="s">
        <v>22</v>
      </c>
      <c r="L6" s="117" t="s">
        <v>251</v>
      </c>
      <c r="M6" s="118" t="s">
        <v>228</v>
      </c>
      <c r="N6" s="378">
        <v>1</v>
      </c>
      <c r="O6" s="374"/>
      <c r="P6" s="373">
        <v>2</v>
      </c>
      <c r="Q6" s="374"/>
      <c r="R6" s="373">
        <v>3</v>
      </c>
      <c r="S6" s="374"/>
      <c r="T6" s="373">
        <v>4</v>
      </c>
      <c r="U6" s="374"/>
      <c r="V6" s="373">
        <v>5</v>
      </c>
      <c r="W6" s="374"/>
      <c r="X6" s="373">
        <v>6</v>
      </c>
      <c r="Y6" s="374"/>
      <c r="Z6" s="375">
        <v>7</v>
      </c>
      <c r="AA6" s="375"/>
      <c r="AB6" s="375">
        <v>8</v>
      </c>
      <c r="AC6" s="375"/>
      <c r="AD6" s="375">
        <v>9</v>
      </c>
      <c r="AE6" s="375"/>
      <c r="AF6" s="375">
        <v>10</v>
      </c>
      <c r="AG6" s="375"/>
      <c r="AH6" s="375">
        <v>11</v>
      </c>
      <c r="AI6" s="375"/>
      <c r="AJ6" s="375">
        <v>12</v>
      </c>
      <c r="AK6" s="375"/>
      <c r="AL6" s="375">
        <v>13</v>
      </c>
      <c r="AM6" s="375"/>
      <c r="AN6" s="375">
        <v>14</v>
      </c>
      <c r="AO6" s="379"/>
      <c r="AP6" s="317" t="s">
        <v>18</v>
      </c>
      <c r="AQ6" s="318"/>
      <c r="AR6" s="95"/>
      <c r="AS6" s="119">
        <v>1</v>
      </c>
      <c r="AT6" s="119">
        <v>2</v>
      </c>
      <c r="AU6" s="119">
        <v>3</v>
      </c>
      <c r="AV6" s="119">
        <v>4</v>
      </c>
      <c r="AW6" s="119">
        <v>5</v>
      </c>
      <c r="AX6" s="119">
        <v>6</v>
      </c>
      <c r="AY6" s="119">
        <v>7</v>
      </c>
      <c r="AZ6" s="119">
        <v>8</v>
      </c>
      <c r="BA6" s="119">
        <v>9</v>
      </c>
      <c r="BB6" s="119">
        <v>10</v>
      </c>
      <c r="BC6" s="119">
        <v>11</v>
      </c>
      <c r="BD6" s="119">
        <v>12</v>
      </c>
      <c r="BE6" s="119">
        <v>13</v>
      </c>
      <c r="BF6" s="119">
        <v>14</v>
      </c>
    </row>
    <row r="7" spans="1:58" ht="15.75" x14ac:dyDescent="0.25">
      <c r="A7" s="365">
        <v>1</v>
      </c>
      <c r="B7" s="366" t="s">
        <v>273</v>
      </c>
      <c r="C7" s="367" t="s">
        <v>274</v>
      </c>
      <c r="D7" s="331"/>
      <c r="E7" s="332">
        <f>IF(G7="",0,IF(F7+G7&lt;1000,1000,F7+G7))</f>
        <v>1298.52</v>
      </c>
      <c r="F7" s="333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10))</f>
        <v>-3.4800000000000075</v>
      </c>
      <c r="G7" s="332">
        <v>1302</v>
      </c>
      <c r="H7" s="326">
        <f>IF(COUNT(P7:AO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/((COUNT(P7:AO7))*2)%)</f>
        <v>53.846153846153847</v>
      </c>
      <c r="I7" s="331">
        <f>(G7-L7)</f>
        <v>51.846153846153811</v>
      </c>
      <c r="J7" s="335">
        <v>7</v>
      </c>
      <c r="K7" s="336">
        <f>SUM(P7:AO7)</f>
        <v>19</v>
      </c>
      <c r="L7" s="337">
        <f>(SUM($G$7:$G$34)-G7)/(COUNT($G$7:$G$34)-1)</f>
        <v>1250.1538461538462</v>
      </c>
      <c r="M7" s="338">
        <f>AS35</f>
        <v>113.5</v>
      </c>
      <c r="N7" s="376">
        <v>0</v>
      </c>
      <c r="O7" s="377"/>
      <c r="P7" s="264">
        <f>IF(P8+Q8=0,"",IF(P8=4,3,IF(P8=3,1,0)))</f>
        <v>0</v>
      </c>
      <c r="Q7" s="265"/>
      <c r="R7" s="264">
        <f>IF(R8+S8=0,"",IF(R8=4,3,IF(R8=3,1,0)))</f>
        <v>1</v>
      </c>
      <c r="S7" s="265"/>
      <c r="T7" s="264">
        <f>IF(T8+U8=0,"",IF(T8=4,3,IF(T8=3,1,0)))</f>
        <v>0</v>
      </c>
      <c r="U7" s="265"/>
      <c r="V7" s="264">
        <f>IF(V8+W8=0,"",IF(V8=4,3,IF(V8=3,1,0)))</f>
        <v>0</v>
      </c>
      <c r="W7" s="265"/>
      <c r="X7" s="264">
        <f>IF(X8+Y8=0,"",IF(X8=4,3,IF(X8=3,1,0)))</f>
        <v>3</v>
      </c>
      <c r="Y7" s="265"/>
      <c r="Z7" s="264">
        <f>IF(Z8+AA8=0,"",IF(Z8=4,3,IF(Z8=3,1,0)))</f>
        <v>3</v>
      </c>
      <c r="AA7" s="265"/>
      <c r="AB7" s="264">
        <f>IF(AB8+AC8=0,"",IF(AB8=4,3,IF(AB8=3,1,0)))</f>
        <v>1</v>
      </c>
      <c r="AC7" s="265"/>
      <c r="AD7" s="264">
        <f>IF(AD8+AE8=0,"",IF(AD8=4,3,IF(AD8=3,1,0)))</f>
        <v>1</v>
      </c>
      <c r="AE7" s="265"/>
      <c r="AF7" s="264">
        <f>IF(AF8+AG8=0,"",IF(AF8=4,3,IF(AF8=3,1,0)))</f>
        <v>1</v>
      </c>
      <c r="AG7" s="265"/>
      <c r="AH7" s="264">
        <f>IF(AH8+AI8=0,"",IF(AH8=4,3,IF(AH8=3,1,0)))</f>
        <v>3</v>
      </c>
      <c r="AI7" s="265"/>
      <c r="AJ7" s="264">
        <f>IF(AJ8+AK8=0,"",IF(AJ8=4,3,IF(AJ8=3,1,0)))</f>
        <v>0</v>
      </c>
      <c r="AK7" s="265"/>
      <c r="AL7" s="264">
        <f>IF(AL8+AM8=0,"",IF(AL8=4,3,IF(AL8=3,1,0)))</f>
        <v>3</v>
      </c>
      <c r="AM7" s="265"/>
      <c r="AN7" s="264">
        <f>IF(AN8+AO8=0,"",IF(AN8=4,3,IF(AN8=3,1,0)))</f>
        <v>3</v>
      </c>
      <c r="AO7" s="265"/>
      <c r="AP7" s="340">
        <f>SUM(AP8/AQ8)</f>
        <v>1.1470588235294117</v>
      </c>
      <c r="AQ7" s="321"/>
      <c r="AS7" s="334"/>
      <c r="AT7" s="322">
        <f>IF($P7=1,$K7/2)+IF($P7=0,$K7)</f>
        <v>19</v>
      </c>
      <c r="AU7" s="322">
        <f>IF($R7=1,$K7/2)+IF($R7=0,$K7)</f>
        <v>9.5</v>
      </c>
      <c r="AV7" s="322">
        <f>IF($T7=1,$K58)+IF($T7=0,$K7)</f>
        <v>19</v>
      </c>
      <c r="AW7" s="322">
        <f>IF($V7=1,$K7/2)+IF($V7=0,$K7)</f>
        <v>19</v>
      </c>
      <c r="AX7" s="322">
        <f>IF($X7=1,$K7/2)+IF($X7=0,$K7)</f>
        <v>0</v>
      </c>
      <c r="AY7" s="322">
        <f>IF($Z7=1,$K7/2)+IF($Z7=0,$K7)</f>
        <v>0</v>
      </c>
      <c r="AZ7" s="322">
        <f>IF($AB7=1,$K7/2)+IF($AB7=0,$K7)</f>
        <v>9.5</v>
      </c>
      <c r="BA7" s="322">
        <f>IF($AD7=1,$K7/2)+IF($AD7=0,$K7)</f>
        <v>9.5</v>
      </c>
      <c r="BB7" s="322">
        <f>IF($AF7=1,$K7/2)+IF($AF7=0,$K7)</f>
        <v>9.5</v>
      </c>
      <c r="BC7" s="322">
        <f>IF($AZ7=1,$K7/2)+IF($AH7=0,$K7)</f>
        <v>0</v>
      </c>
      <c r="BD7" s="322">
        <f>IF($AJ7=1,$K7/2)+IF($AJ7=0,$K7)</f>
        <v>19</v>
      </c>
      <c r="BE7" s="322">
        <f>IF($AL7=1,$K7/2)+IF($AL7=0,$K7)</f>
        <v>0</v>
      </c>
      <c r="BF7" s="322">
        <f>IF($AN7=1,$K7/2)+IF($AN7=0,$K7)</f>
        <v>0</v>
      </c>
    </row>
    <row r="8" spans="1:58" x14ac:dyDescent="0.25">
      <c r="A8" s="365"/>
      <c r="B8" s="366"/>
      <c r="C8" s="367"/>
      <c r="D8" s="331"/>
      <c r="E8" s="333"/>
      <c r="F8" s="333"/>
      <c r="G8" s="332"/>
      <c r="H8" s="326"/>
      <c r="I8" s="337"/>
      <c r="J8" s="335"/>
      <c r="K8" s="336"/>
      <c r="L8" s="337"/>
      <c r="M8" s="338"/>
      <c r="N8" s="66"/>
      <c r="O8" s="97"/>
      <c r="P8" s="68">
        <v>1</v>
      </c>
      <c r="Q8" s="69">
        <v>4</v>
      </c>
      <c r="R8" s="68">
        <v>3</v>
      </c>
      <c r="S8" s="69">
        <v>3</v>
      </c>
      <c r="T8" s="68">
        <v>2</v>
      </c>
      <c r="U8" s="69">
        <v>4</v>
      </c>
      <c r="V8" s="68">
        <v>2</v>
      </c>
      <c r="W8" s="69">
        <v>4</v>
      </c>
      <c r="X8" s="70">
        <v>4</v>
      </c>
      <c r="Y8" s="71">
        <v>2</v>
      </c>
      <c r="Z8" s="68">
        <v>4</v>
      </c>
      <c r="AA8" s="69">
        <v>1</v>
      </c>
      <c r="AB8" s="68">
        <v>3</v>
      </c>
      <c r="AC8" s="69">
        <v>3</v>
      </c>
      <c r="AD8" s="68">
        <v>3</v>
      </c>
      <c r="AE8" s="69">
        <v>3</v>
      </c>
      <c r="AF8" s="68">
        <v>3</v>
      </c>
      <c r="AG8" s="69">
        <v>3</v>
      </c>
      <c r="AH8" s="68">
        <v>4</v>
      </c>
      <c r="AI8" s="69">
        <v>2</v>
      </c>
      <c r="AJ8" s="68">
        <v>2</v>
      </c>
      <c r="AK8" s="69">
        <v>4</v>
      </c>
      <c r="AL8" s="68">
        <v>4</v>
      </c>
      <c r="AM8" s="69">
        <v>0</v>
      </c>
      <c r="AN8" s="120">
        <v>4</v>
      </c>
      <c r="AO8" s="69">
        <v>1</v>
      </c>
      <c r="AP8" s="79">
        <f>SUM($AN8,$AL8,$AJ8,$AH8,$AF8,$AD8,$AB8,$Z8,$X8,$V8,$T8,$R8,$P8,)</f>
        <v>39</v>
      </c>
      <c r="AQ8" s="73">
        <f>SUM($AO8,$AM8,$AK8,$AI8,$AG8,$AE8,$AC8,$AA8,$Y8,$W8,$U8,$S8,$Q8,)</f>
        <v>34</v>
      </c>
      <c r="AS8" s="334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</row>
    <row r="9" spans="1:58" ht="15.75" x14ac:dyDescent="0.25">
      <c r="A9" s="365">
        <v>2</v>
      </c>
      <c r="B9" s="372" t="s">
        <v>275</v>
      </c>
      <c r="C9" s="367" t="s">
        <v>188</v>
      </c>
      <c r="D9" s="331"/>
      <c r="E9" s="332">
        <f t="shared" ref="E9" si="0">IF(G9="",0,IF(F9+G9&lt;1000,1000,F9+G9))</f>
        <v>1258.76</v>
      </c>
      <c r="F9" s="333">
        <f>IF(I9&gt;150,IF(H9&gt;=65,0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(15+50)%)*10),IF(I9&lt;-150,IF(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&lt;1,0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10)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10))</f>
        <v>39.759999999999977</v>
      </c>
      <c r="G9" s="332">
        <v>1219</v>
      </c>
      <c r="H9" s="326">
        <f>IF(COUNT(N9:AO9)=0,0,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/((COUNT(N9:AO9))*2)%)</f>
        <v>61.538461538461533</v>
      </c>
      <c r="I9" s="337">
        <f>(G9-L9)</f>
        <v>-37.538461538461434</v>
      </c>
      <c r="J9" s="371">
        <v>2</v>
      </c>
      <c r="K9" s="336">
        <f>SUM(N9:AO9)</f>
        <v>23</v>
      </c>
      <c r="L9" s="337">
        <f>(SUM($G$7:$G$34)-G9)/(COUNT($G$7:$G$34)-1)</f>
        <v>1256.5384615384614</v>
      </c>
      <c r="M9" s="338">
        <f>AT35</f>
        <v>123</v>
      </c>
      <c r="N9" s="323">
        <f>IF(N10+O10=0,"",IF(N10=4,3,IF(N10=3,1,0)))</f>
        <v>3</v>
      </c>
      <c r="O9" s="265"/>
      <c r="P9" s="66"/>
      <c r="Q9" s="97"/>
      <c r="R9" s="323">
        <f>IF(R10+S10=0,"",IF(R10=4,3,IF(R10=3,1,0)))</f>
        <v>1</v>
      </c>
      <c r="S9" s="265"/>
      <c r="T9" s="264">
        <f>IF(T10+U10=0,"",IF(T10=4,3,IF(T10=3,1,0)))</f>
        <v>0</v>
      </c>
      <c r="U9" s="265"/>
      <c r="V9" s="264">
        <f>IF(V10+W10=0,"",IF(V10=4,3,IF(V10=3,1,0)))</f>
        <v>3</v>
      </c>
      <c r="W9" s="265"/>
      <c r="X9" s="264">
        <f>IF(X10+Y10=0,"",IF(X10=4,3,IF(X10=3,1,0)))</f>
        <v>0</v>
      </c>
      <c r="Y9" s="265"/>
      <c r="Z9" s="264">
        <f>IF(Z10+AA10=0,"",IF(Z10=4,3,IF(Z10=3,1,0)))</f>
        <v>3</v>
      </c>
      <c r="AA9" s="265"/>
      <c r="AB9" s="264">
        <f>IF(AB10+AC10=0,"",IF(AB10=4,3,IF(AB10=3,1,0)))</f>
        <v>3</v>
      </c>
      <c r="AC9" s="265"/>
      <c r="AD9" s="264">
        <f>IF(AD10+AE10=0,"",IF(AD10=4,3,IF(AD10=3,1,0)))</f>
        <v>0</v>
      </c>
      <c r="AE9" s="265"/>
      <c r="AF9" s="264">
        <f>IF(AF10+AG10=0,"",IF(AF10=4,3,IF(AF10=3,1,0)))</f>
        <v>3</v>
      </c>
      <c r="AG9" s="265"/>
      <c r="AH9" s="264">
        <f>IF(AH10+AI10=0,"",IF(AH10=4,3,IF(AH10=3,1,0)))</f>
        <v>1</v>
      </c>
      <c r="AI9" s="265"/>
      <c r="AJ9" s="264">
        <f>IF(AJ10+AK10=0,"",IF(AJ10=4,3,IF(AJ10=3,1,0)))</f>
        <v>0</v>
      </c>
      <c r="AK9" s="265"/>
      <c r="AL9" s="264">
        <f>IF(AL10+AM10=0,"",IF(AL10=4,3,IF(AL10=3,1,0)))</f>
        <v>3</v>
      </c>
      <c r="AM9" s="265"/>
      <c r="AN9" s="264">
        <f>IF(AN10+AO10=0,"",IF(AN10=4,3,IF(AN10=3,1,0)))</f>
        <v>3</v>
      </c>
      <c r="AO9" s="265"/>
      <c r="AP9" s="340">
        <f>SUM(AP10/AQ10)</f>
        <v>1.3333333333333333</v>
      </c>
      <c r="AQ9" s="321"/>
      <c r="AS9" s="322">
        <f>IF($N9=1,$K9/2)+IF($N9=0,$K9)</f>
        <v>0</v>
      </c>
      <c r="AT9" s="334"/>
      <c r="AU9" s="322">
        <f>IF($R9=1,$K9/2)+IF($R9=0,$K9)</f>
        <v>11.5</v>
      </c>
      <c r="AV9" s="322">
        <f>IF($T9=1,$K9/2)+IF($T9=0,$K9)</f>
        <v>23</v>
      </c>
      <c r="AW9" s="322">
        <f>IF($V9=1,$K9/2)+IF($V9=0,$K9)</f>
        <v>0</v>
      </c>
      <c r="AX9" s="322">
        <f>IF($X9=1,$K9/2)+IF($X9=0,$K9)</f>
        <v>23</v>
      </c>
      <c r="AY9" s="322">
        <f>IF($Z9=1,$K9/2)+IF($Z9=0,$K9)</f>
        <v>0</v>
      </c>
      <c r="AZ9" s="322">
        <f>IF($AB9=1,$K9/2)+IF($AB9=0,$K9)</f>
        <v>0</v>
      </c>
      <c r="BA9" s="322">
        <f>IF($AD9=1,$K9/2)+IF($AD9=0,$K9)</f>
        <v>23</v>
      </c>
      <c r="BB9" s="322">
        <f>IF($AF9=1,$K9/2)+IF($AF9=0,$K9)</f>
        <v>0</v>
      </c>
      <c r="BC9" s="322">
        <f>IF($AH9=1,$K9/2)+IF($AH9=0,$K9)</f>
        <v>11.5</v>
      </c>
      <c r="BD9" s="322">
        <f>IF($AJ9=1,$K9/2)+IF($AJ9=0,$K9)</f>
        <v>23</v>
      </c>
      <c r="BE9" s="322">
        <f>IF($AL9=1,$K9/2)+IF($AL9=0,$K9)</f>
        <v>0</v>
      </c>
      <c r="BF9" s="322">
        <f>IF($AN9=1,$K9/2)+IF($AN9=0,$K9)</f>
        <v>0</v>
      </c>
    </row>
    <row r="10" spans="1:58" x14ac:dyDescent="0.25">
      <c r="A10" s="365"/>
      <c r="B10" s="372"/>
      <c r="C10" s="367"/>
      <c r="D10" s="331"/>
      <c r="E10" s="333"/>
      <c r="F10" s="333"/>
      <c r="G10" s="332"/>
      <c r="H10" s="326"/>
      <c r="I10" s="337"/>
      <c r="J10" s="371"/>
      <c r="K10" s="336"/>
      <c r="L10" s="337"/>
      <c r="M10" s="338"/>
      <c r="N10" s="68">
        <v>4</v>
      </c>
      <c r="O10" s="69">
        <v>1</v>
      </c>
      <c r="P10" s="74"/>
      <c r="Q10" s="100"/>
      <c r="R10" s="68">
        <v>3</v>
      </c>
      <c r="S10" s="69">
        <v>3</v>
      </c>
      <c r="T10" s="68">
        <v>1</v>
      </c>
      <c r="U10" s="69">
        <v>4</v>
      </c>
      <c r="V10" s="70">
        <v>4</v>
      </c>
      <c r="W10" s="71">
        <v>2</v>
      </c>
      <c r="X10" s="68">
        <v>2</v>
      </c>
      <c r="Y10" s="69">
        <v>4</v>
      </c>
      <c r="Z10" s="68">
        <v>4</v>
      </c>
      <c r="AA10" s="69">
        <v>1</v>
      </c>
      <c r="AB10" s="68">
        <v>4</v>
      </c>
      <c r="AC10" s="69">
        <v>0</v>
      </c>
      <c r="AD10" s="68">
        <v>2</v>
      </c>
      <c r="AE10" s="69">
        <v>4</v>
      </c>
      <c r="AF10" s="68">
        <v>4</v>
      </c>
      <c r="AG10" s="69">
        <v>2</v>
      </c>
      <c r="AH10" s="68">
        <v>3</v>
      </c>
      <c r="AI10" s="69">
        <v>3</v>
      </c>
      <c r="AJ10" s="68">
        <v>1</v>
      </c>
      <c r="AK10" s="69">
        <v>4</v>
      </c>
      <c r="AL10" s="68">
        <v>4</v>
      </c>
      <c r="AM10" s="69">
        <v>2</v>
      </c>
      <c r="AN10" s="68">
        <v>4</v>
      </c>
      <c r="AO10" s="69">
        <v>0</v>
      </c>
      <c r="AP10" s="79">
        <f>SUM($AN10,$AL10,$AJ10,$AH10,$AF10,$AD10,$AB10,$Z10,$X10,$V10,$T10,$R10,$P10,$N10,)</f>
        <v>40</v>
      </c>
      <c r="AQ10" s="73">
        <f>SUM($AO10,$AM10,$AK10,$AI10,$AG10,$AE10,$AC10,$AA10,$Y10,$W10,$U10,$S10,$Q10,$O10,)</f>
        <v>30</v>
      </c>
      <c r="AS10" s="322"/>
      <c r="AT10" s="334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</row>
    <row r="11" spans="1:58" ht="15.75" x14ac:dyDescent="0.25">
      <c r="A11" s="365">
        <v>3</v>
      </c>
      <c r="B11" s="366" t="s">
        <v>276</v>
      </c>
      <c r="C11" s="367" t="s">
        <v>277</v>
      </c>
      <c r="D11" s="331"/>
      <c r="E11" s="332">
        <f t="shared" ref="E11" si="1">IF(G11="",0,IF(F11+G11&lt;1000,1000,F11+G11))</f>
        <v>1325.8</v>
      </c>
      <c r="F11" s="333">
        <f>IF(I11&gt;150,IF(H11&gt;=65,0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(15+50)%)*10),IF(I11&lt;-150,IF(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&lt;1,0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10)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10))</f>
        <v>-0.19999999999997797</v>
      </c>
      <c r="G11" s="332">
        <v>1326</v>
      </c>
      <c r="H11" s="326">
        <f t="shared" ref="H11" si="2">IF(COUNT(N11:AO11)=0,0,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/((COUNT(N11:AO11))*2)%)</f>
        <v>57.692307692307693</v>
      </c>
      <c r="I11" s="337">
        <f>(G11-L11)</f>
        <v>77.692307692307622</v>
      </c>
      <c r="J11" s="335">
        <v>5</v>
      </c>
      <c r="K11" s="336">
        <f>SUM(N11:AO11)</f>
        <v>20</v>
      </c>
      <c r="L11" s="337">
        <f>(SUM($G$7:$G$34)-G11)/(COUNT($G$7:$G$34)-1)</f>
        <v>1248.3076923076924</v>
      </c>
      <c r="M11" s="338">
        <f>AU35</f>
        <v>127</v>
      </c>
      <c r="N11" s="323">
        <f>IF(N12+O12=0,"",IF(N12=4,3,IF(N12=3,1,0)))</f>
        <v>1</v>
      </c>
      <c r="O11" s="265"/>
      <c r="P11" s="264">
        <f>IF(P12+Q12=0,"",IF(P12=4,3,IF(P12=3,1,0)))</f>
        <v>1</v>
      </c>
      <c r="Q11" s="265"/>
      <c r="R11" s="66"/>
      <c r="S11" s="67"/>
      <c r="T11" s="323">
        <f>IF(T12+U12=0,"",IF(T12=4,3,IF(T12=3,1,0)))</f>
        <v>1</v>
      </c>
      <c r="U11" s="265"/>
      <c r="V11" s="264">
        <f>IF(V12+W12=0,"",IF(V12=4,3,IF(V12=3,1,0)))</f>
        <v>0</v>
      </c>
      <c r="W11" s="265"/>
      <c r="X11" s="264">
        <f>IF(X12+Y12=0,"",IF(X12=4,3,IF(X12=3,1,0)))</f>
        <v>3</v>
      </c>
      <c r="Y11" s="265"/>
      <c r="Z11" s="264">
        <f>IF(Z12+AA12=0,"",IF(Z12=4,3,IF(Z12=3,1,0)))</f>
        <v>1</v>
      </c>
      <c r="AA11" s="265"/>
      <c r="AB11" s="264">
        <f>IF(AB12+AC12=0,"",IF(AB12=4,3,IF(AB12=3,1,0)))</f>
        <v>0</v>
      </c>
      <c r="AC11" s="265"/>
      <c r="AD11" s="264">
        <f>IF(AD12+AE12=0,"",IF(AD12=4,3,IF(AD12=3,1,0)))</f>
        <v>0</v>
      </c>
      <c r="AE11" s="265"/>
      <c r="AF11" s="264">
        <f>IF(AF12+AG12=0,"",IF(AF12=4,3,IF(AF12=3,1,0)))</f>
        <v>1</v>
      </c>
      <c r="AG11" s="265"/>
      <c r="AH11" s="264">
        <f>IF(AH12+AI12=0,"",IF(AH12=4,3,IF(AH12=3,1,0)))</f>
        <v>3</v>
      </c>
      <c r="AI11" s="265"/>
      <c r="AJ11" s="264">
        <f>IF(AJ12+AK12=0,"",IF(AJ12=4,3,IF(AJ12=3,1,0)))</f>
        <v>3</v>
      </c>
      <c r="AK11" s="265"/>
      <c r="AL11" s="264">
        <f>IF(AL12+AM12=0,"",IF(AL12=4,3,IF(AL12=3,1,0)))</f>
        <v>3</v>
      </c>
      <c r="AM11" s="265"/>
      <c r="AN11" s="264">
        <f>IF(AN12+AO12=0,"",IF(AN12=4,3,IF(AN12=3,1,0)))</f>
        <v>3</v>
      </c>
      <c r="AO11" s="265"/>
      <c r="AP11" s="340">
        <f>SUM(AP12/AQ12)</f>
        <v>1.1515151515151516</v>
      </c>
      <c r="AQ11" s="321"/>
      <c r="AS11" s="322">
        <f>IF($N11=1,$K11/2)+IF($N11=0,$K11)</f>
        <v>10</v>
      </c>
      <c r="AT11" s="322">
        <f>IF($P11=1,$K11/2)+IF($P11=0,$K11)</f>
        <v>10</v>
      </c>
      <c r="AU11" s="334"/>
      <c r="AV11" s="322">
        <f>IF($T11=1,$K11/2)+IF($T11=0,$K11)</f>
        <v>10</v>
      </c>
      <c r="AW11" s="322">
        <f>IF($V11=1,$K11/2)+IF($V11=0,$K11)</f>
        <v>20</v>
      </c>
      <c r="AX11" s="322">
        <f>IF($X11=1,$K11/2)+IF($X11=0,$K11)</f>
        <v>0</v>
      </c>
      <c r="AY11" s="322">
        <f>IF($Z11=1,$K11/2)+IF($Z11=0,$K11)</f>
        <v>10</v>
      </c>
      <c r="AZ11" s="322">
        <f>IF($AB11=1,$K11/2)+IF($AB11=0,$K11)</f>
        <v>20</v>
      </c>
      <c r="BA11" s="322">
        <f>IF($AD11=1,$K11/2)+IF($AD11=0,$K11)</f>
        <v>20</v>
      </c>
      <c r="BB11" s="322">
        <f>IF($AF11=1,$K11/2)+IF($AF11=0,$K11)</f>
        <v>10</v>
      </c>
      <c r="BC11" s="322">
        <f>IF($AH11=1,$K11/2)+IF($AH11=0,$K11)</f>
        <v>0</v>
      </c>
      <c r="BD11" s="322">
        <f>IF($AJ11=1,$K11/2)+IF($AJ11=0,$K11)</f>
        <v>0</v>
      </c>
      <c r="BE11" s="322">
        <f>IF($AL11=1,$K11/2)+IF($AL11=0,$K11)</f>
        <v>0</v>
      </c>
      <c r="BF11" s="322">
        <f>IF($AN11=1,$K11/2)+IF($AN11=0,$K11)</f>
        <v>0</v>
      </c>
    </row>
    <row r="12" spans="1:58" x14ac:dyDescent="0.25">
      <c r="A12" s="365"/>
      <c r="B12" s="366"/>
      <c r="C12" s="367"/>
      <c r="D12" s="331"/>
      <c r="E12" s="333"/>
      <c r="F12" s="333"/>
      <c r="G12" s="332"/>
      <c r="H12" s="326"/>
      <c r="I12" s="337"/>
      <c r="J12" s="335"/>
      <c r="K12" s="336"/>
      <c r="L12" s="337"/>
      <c r="M12" s="338"/>
      <c r="N12" s="68">
        <v>3</v>
      </c>
      <c r="O12" s="69">
        <v>3</v>
      </c>
      <c r="P12" s="68">
        <v>3</v>
      </c>
      <c r="Q12" s="69">
        <v>3</v>
      </c>
      <c r="R12" s="74"/>
      <c r="S12" s="75"/>
      <c r="T12" s="70">
        <v>3</v>
      </c>
      <c r="U12" s="71">
        <v>3</v>
      </c>
      <c r="V12" s="68">
        <v>1</v>
      </c>
      <c r="W12" s="69">
        <v>4</v>
      </c>
      <c r="X12" s="68">
        <v>4</v>
      </c>
      <c r="Y12" s="69">
        <v>1</v>
      </c>
      <c r="Z12" s="68">
        <v>3</v>
      </c>
      <c r="AA12" s="69">
        <v>3</v>
      </c>
      <c r="AB12" s="68">
        <v>1</v>
      </c>
      <c r="AC12" s="69">
        <v>4</v>
      </c>
      <c r="AD12" s="68">
        <v>1</v>
      </c>
      <c r="AE12" s="69">
        <v>4</v>
      </c>
      <c r="AF12" s="68">
        <v>3</v>
      </c>
      <c r="AG12" s="69">
        <v>3</v>
      </c>
      <c r="AH12" s="68">
        <v>4</v>
      </c>
      <c r="AI12" s="69">
        <v>2</v>
      </c>
      <c r="AJ12" s="68">
        <v>4</v>
      </c>
      <c r="AK12" s="69">
        <v>2</v>
      </c>
      <c r="AL12" s="68">
        <v>4</v>
      </c>
      <c r="AM12" s="69">
        <v>0</v>
      </c>
      <c r="AN12" s="68">
        <v>4</v>
      </c>
      <c r="AO12" s="69">
        <v>1</v>
      </c>
      <c r="AP12" s="79">
        <f>SUM($AN12,$AL12,$AJ12,$AH12,$AF12,$AD12,$AB12,$Z12,$X12,$V12,$T12,$R12,$P12,$N12,)</f>
        <v>38</v>
      </c>
      <c r="AQ12" s="73">
        <f>SUM($AO12,$AM12,$AK12,$AI12,$AG12,$AE12,$AC12,$AA12,$Y12,$W12,$U12,$S12,$Q12,$O12,)</f>
        <v>33</v>
      </c>
      <c r="AS12" s="322"/>
      <c r="AT12" s="322"/>
      <c r="AU12" s="334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</row>
    <row r="13" spans="1:58" ht="15.75" x14ac:dyDescent="0.25">
      <c r="A13" s="365">
        <v>4</v>
      </c>
      <c r="B13" s="366" t="s">
        <v>278</v>
      </c>
      <c r="C13" s="367" t="s">
        <v>126</v>
      </c>
      <c r="D13" s="331"/>
      <c r="E13" s="332">
        <f t="shared" ref="E13" si="3">IF(G13="",0,IF(F13+G13&lt;1000,1000,F13+G13))</f>
        <v>1229.48</v>
      </c>
      <c r="F13" s="333">
        <f>IF(I13&gt;150,IF(H13&gt;=65,0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(15+50)%)*10),IF(I13&lt;-150,IF(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&lt;1,0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10)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10))</f>
        <v>9.4800000000000395</v>
      </c>
      <c r="G13" s="332">
        <v>1220</v>
      </c>
      <c r="H13" s="326">
        <f t="shared" ref="H13" si="4">IF(COUNT(N13:AO13)=0,0,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/((COUNT(N13:AO13))*2)%)</f>
        <v>50</v>
      </c>
      <c r="I13" s="337">
        <f>(G13-L13)</f>
        <v>-36.461538461538566</v>
      </c>
      <c r="J13" s="335">
        <v>10</v>
      </c>
      <c r="K13" s="336">
        <f>SUM(N13:AO13)</f>
        <v>17</v>
      </c>
      <c r="L13" s="337">
        <f>(SUM($G$7:$G$34)-G13)/(COUNT($G$7:$G$34)-1)</f>
        <v>1256.4615384615386</v>
      </c>
      <c r="M13" s="338">
        <f>AV35</f>
        <v>111</v>
      </c>
      <c r="N13" s="323">
        <f>IF(N14+O14=0,"",IF(N14=4,3,IF(N14=3,1,0)))</f>
        <v>3</v>
      </c>
      <c r="O13" s="265"/>
      <c r="P13" s="264">
        <f>IF(P14+Q14=0,"",IF(P14=4,3,IF(P14=3,1,0)))</f>
        <v>3</v>
      </c>
      <c r="Q13" s="265"/>
      <c r="R13" s="264">
        <f>IF(R14+S14=0,"",IF(R14=4,3,IF(R14=3,1,0)))</f>
        <v>1</v>
      </c>
      <c r="S13" s="265"/>
      <c r="T13" s="66"/>
      <c r="U13" s="67"/>
      <c r="V13" s="323">
        <f>IF(V14+W14=0,"",IF(V14=4,3,IF(V14=3,1,0)))</f>
        <v>0</v>
      </c>
      <c r="W13" s="265"/>
      <c r="X13" s="264">
        <f>IF(X14+Y14=0,"",IF(X14=4,3,IF(X14=3,1,0)))</f>
        <v>0</v>
      </c>
      <c r="Y13" s="265"/>
      <c r="Z13" s="264">
        <f>IF(Z14+AA14=0,"",IF(Z14=4,3,IF(Z14=3,1,0)))</f>
        <v>3</v>
      </c>
      <c r="AA13" s="265"/>
      <c r="AB13" s="264">
        <f>IF(AB14+AC14=0,"",IF(AB14=4,3,IF(AB14=3,1,0)))</f>
        <v>3</v>
      </c>
      <c r="AC13" s="265"/>
      <c r="AD13" s="264">
        <f>IF(AD14+AE14=0,"",IF(AD14=4,3,IF(AD14=3,1,0)))</f>
        <v>1</v>
      </c>
      <c r="AE13" s="265"/>
      <c r="AF13" s="264">
        <f>IF(AF14+AG14=0,"",IF(AF14=4,3,IF(AF14=3,1,0)))</f>
        <v>0</v>
      </c>
      <c r="AG13" s="265"/>
      <c r="AH13" s="264">
        <f>IF(AH14+AI14=0,"",IF(AH14=4,3,IF(AH14=3,1,0)))</f>
        <v>1</v>
      </c>
      <c r="AI13" s="265"/>
      <c r="AJ13" s="264">
        <f>IF(AJ14+AK14=0,"",IF(AJ14=4,3,IF(AJ14=3,1,0)))</f>
        <v>0</v>
      </c>
      <c r="AK13" s="265"/>
      <c r="AL13" s="264">
        <f>IF(AL14+AM14=0,"",IF(AL14=4,3,IF(AL14=3,1,0)))</f>
        <v>1</v>
      </c>
      <c r="AM13" s="265"/>
      <c r="AN13" s="264">
        <f>IF(AN14+AO14=0,"",IF(AN14=4,3,IF(AN14=3,1,0)))</f>
        <v>1</v>
      </c>
      <c r="AO13" s="265"/>
      <c r="AP13" s="340">
        <f>SUM(AP14/AQ14)</f>
        <v>0.94736842105263153</v>
      </c>
      <c r="AQ13" s="321"/>
      <c r="AS13" s="322">
        <f>IF($N13=1,$K13/2)+IF($N13=0,$K13)</f>
        <v>0</v>
      </c>
      <c r="AT13" s="322">
        <f>IF($P13=1,$K13/2)+IF($P13=0,$K13)</f>
        <v>0</v>
      </c>
      <c r="AU13" s="322">
        <f>IF($R13=1,$K13/2)+IF($R13=0,$K13)</f>
        <v>8.5</v>
      </c>
      <c r="AV13" s="334"/>
      <c r="AW13" s="322">
        <f>IF($V13=1,$K13/2)+IF($V13=0,$K13)</f>
        <v>17</v>
      </c>
      <c r="AX13" s="322">
        <f>IF($X13=1,$K13/2)+IF($X13=0,$K13)</f>
        <v>17</v>
      </c>
      <c r="AY13" s="322">
        <f>IF($Z13=1,$K13/2)+IF($Z13=0,$K13)</f>
        <v>0</v>
      </c>
      <c r="AZ13" s="322">
        <f>IF($AB13=1,$K13/2)+IF($AB13=0,$K13)</f>
        <v>0</v>
      </c>
      <c r="BA13" s="322">
        <f>IF($AD13=1,$K13/2)+IF($AD13=0,$K13)</f>
        <v>8.5</v>
      </c>
      <c r="BB13" s="322">
        <f>IF($AF13=1,$K13/2)+IF($AF13=0,$K13)</f>
        <v>17</v>
      </c>
      <c r="BC13" s="322">
        <f>IF($AH13=1,$K13/2)+IF($AH13=0,$K13)</f>
        <v>8.5</v>
      </c>
      <c r="BD13" s="322">
        <f>IF($AJ13=1,$K13/2)+IF($AJ13=0,$K13)</f>
        <v>17</v>
      </c>
      <c r="BE13" s="322">
        <f>IF($AL13=1,$K13/2)+IF($AL13=0,$K13)</f>
        <v>8.5</v>
      </c>
      <c r="BF13" s="322">
        <f>IF($AN13=1,$K13/2)+IF($AN13=0,$K13)</f>
        <v>8.5</v>
      </c>
    </row>
    <row r="14" spans="1:58" x14ac:dyDescent="0.25">
      <c r="A14" s="365"/>
      <c r="B14" s="366"/>
      <c r="C14" s="367"/>
      <c r="D14" s="331"/>
      <c r="E14" s="333"/>
      <c r="F14" s="333"/>
      <c r="G14" s="332"/>
      <c r="H14" s="326"/>
      <c r="I14" s="337"/>
      <c r="J14" s="335"/>
      <c r="K14" s="336"/>
      <c r="L14" s="337"/>
      <c r="M14" s="338"/>
      <c r="N14" s="68">
        <v>4</v>
      </c>
      <c r="O14" s="69">
        <v>2</v>
      </c>
      <c r="P14" s="68">
        <v>4</v>
      </c>
      <c r="Q14" s="69">
        <v>1</v>
      </c>
      <c r="R14" s="70">
        <v>3</v>
      </c>
      <c r="S14" s="71">
        <v>3</v>
      </c>
      <c r="T14" s="74"/>
      <c r="U14" s="75"/>
      <c r="V14" s="68">
        <v>1</v>
      </c>
      <c r="W14" s="69">
        <v>4</v>
      </c>
      <c r="X14" s="68">
        <v>1</v>
      </c>
      <c r="Y14" s="69">
        <v>4</v>
      </c>
      <c r="Z14" s="68">
        <v>4</v>
      </c>
      <c r="AA14" s="69">
        <v>2</v>
      </c>
      <c r="AB14" s="68">
        <v>4</v>
      </c>
      <c r="AC14" s="69">
        <v>2</v>
      </c>
      <c r="AD14" s="68">
        <v>3</v>
      </c>
      <c r="AE14" s="69">
        <v>3</v>
      </c>
      <c r="AF14" s="68">
        <v>2</v>
      </c>
      <c r="AG14" s="69">
        <v>4</v>
      </c>
      <c r="AH14" s="68">
        <v>3</v>
      </c>
      <c r="AI14" s="69">
        <v>3</v>
      </c>
      <c r="AJ14" s="68">
        <v>1</v>
      </c>
      <c r="AK14" s="69">
        <v>4</v>
      </c>
      <c r="AL14" s="68">
        <v>3</v>
      </c>
      <c r="AM14" s="69">
        <v>3</v>
      </c>
      <c r="AN14" s="68">
        <v>3</v>
      </c>
      <c r="AO14" s="69">
        <v>3</v>
      </c>
      <c r="AP14" s="79">
        <f>SUM($AN14,$AL14,$AJ14,$AH14,$AF14,$AD14,$AB14,$Z14,$X14,$V14,$T14,$R14,$P14,$N14,)</f>
        <v>36</v>
      </c>
      <c r="AQ14" s="73">
        <f>SUM($AO14,$AM14,$AK14,$AI14,$AG14,$AE14,$AC14,$AA14,$Y14,$W14,$U14,$S14,$Q14,$O14,)</f>
        <v>38</v>
      </c>
      <c r="AS14" s="322"/>
      <c r="AT14" s="322"/>
      <c r="AU14" s="322"/>
      <c r="AV14" s="334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</row>
    <row r="15" spans="1:58" ht="15.75" x14ac:dyDescent="0.25">
      <c r="A15" s="365">
        <v>5</v>
      </c>
      <c r="B15" s="366" t="s">
        <v>279</v>
      </c>
      <c r="C15" s="367" t="s">
        <v>126</v>
      </c>
      <c r="D15" s="331"/>
      <c r="E15" s="332">
        <f t="shared" ref="E15" si="5">IF(G15="",0,IF(F15+G15&lt;1000,1000,F15+G15))</f>
        <v>1254.76</v>
      </c>
      <c r="F15" s="333">
        <f>IF(I15&gt;150,IF(H15&gt;=65,0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(15+50)%)*10),IF(I15&lt;-150,IF(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&lt;1,0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10)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10))</f>
        <v>-14.240000000000013</v>
      </c>
      <c r="G15" s="332">
        <v>1269</v>
      </c>
      <c r="H15" s="326">
        <f t="shared" ref="H15" si="6">IF(COUNT(N15:AO15)=0,0,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/((COUNT(N15:AO15))*2)%)</f>
        <v>46.153846153846153</v>
      </c>
      <c r="I15" s="337">
        <f>(G15-L15)</f>
        <v>16.307692307692378</v>
      </c>
      <c r="J15" s="335">
        <v>9</v>
      </c>
      <c r="K15" s="336">
        <f>SUM(N15:AO15)</f>
        <v>17</v>
      </c>
      <c r="L15" s="337">
        <f>(SUM($G$7:$G$34)-G15)/(COUNT($G$7:$G$34)-1)</f>
        <v>1252.6923076923076</v>
      </c>
      <c r="M15" s="338">
        <f>AW35</f>
        <v>100.5</v>
      </c>
      <c r="N15" s="323">
        <f>IF(N16+O16=0,"",IF(N16=4,3,IF(N16=3,1,0)))</f>
        <v>3</v>
      </c>
      <c r="O15" s="265"/>
      <c r="P15" s="264">
        <f>IF(P16+Q16=0,"",IF(P16=4,3,IF(P16=3,1,0)))</f>
        <v>0</v>
      </c>
      <c r="Q15" s="265"/>
      <c r="R15" s="264">
        <f>IF(R16+S16=0,"",IF(R16=4,3,IF(R16=3,1,0)))</f>
        <v>3</v>
      </c>
      <c r="S15" s="265"/>
      <c r="T15" s="264">
        <f>IF(T16+U16=0,"",IF(T16=4,3,IF(T16=3,1,0)))</f>
        <v>3</v>
      </c>
      <c r="U15" s="265"/>
      <c r="V15" s="66"/>
      <c r="W15" s="67"/>
      <c r="X15" s="323">
        <f>IF(X16+Y16=0,"",IF(X16=4,3,IF(X16=3,1,0)))</f>
        <v>0</v>
      </c>
      <c r="Y15" s="265"/>
      <c r="Z15" s="264">
        <f>IF(Z16+AA16=0,"",IF(Z16=4,3,IF(Z16=3,1,0)))</f>
        <v>3</v>
      </c>
      <c r="AA15" s="265"/>
      <c r="AB15" s="264">
        <f>IF(AB16+AC16=0,"",IF(AB16=4,3,IF(AB16=3,1,0)))</f>
        <v>1</v>
      </c>
      <c r="AC15" s="265"/>
      <c r="AD15" s="264">
        <f>IF(AD16+AE16=0,"",IF(AD16=4,3,IF(AD16=3,1,0)))</f>
        <v>1</v>
      </c>
      <c r="AE15" s="265"/>
      <c r="AF15" s="264">
        <f>IF(AF16+AG16=0,"",IF(AF16=4,3,IF(AF16=3,1,0)))</f>
        <v>0</v>
      </c>
      <c r="AG15" s="265"/>
      <c r="AH15" s="264">
        <f>IF(AH16+AI16=0,"",IF(AH16=4,3,IF(AH16=3,1,0)))</f>
        <v>0</v>
      </c>
      <c r="AI15" s="265"/>
      <c r="AJ15" s="264">
        <f>IF(AJ16+AK16=0,"",IF(AJ16=4,3,IF(AJ16=3,1,0)))</f>
        <v>0</v>
      </c>
      <c r="AK15" s="265"/>
      <c r="AL15" s="264">
        <f>IF(AL16+AM16=0,"",IF(AL16=4,3,IF(AL16=3,1,0)))</f>
        <v>3</v>
      </c>
      <c r="AM15" s="265"/>
      <c r="AN15" s="264">
        <f>IF(AN16+AO16=0,"",IF(AN16=4,3,IF(AN16=3,1,0)))</f>
        <v>0</v>
      </c>
      <c r="AO15" s="265"/>
      <c r="AP15" s="340">
        <f>SUM(AP16/AQ16)</f>
        <v>0.77777777777777779</v>
      </c>
      <c r="AQ15" s="321"/>
      <c r="AR15" s="103"/>
      <c r="AS15" s="322">
        <f>IF($N15=1,$K15/2)+IF($N15=0,$K15)</f>
        <v>0</v>
      </c>
      <c r="AT15" s="322">
        <f>IF($P15=1,$K15/2)+IF($P15=0,$K15)</f>
        <v>17</v>
      </c>
      <c r="AU15" s="322">
        <f>IF($R15=1,$K15/2)+IF($R15=0,$K15)</f>
        <v>0</v>
      </c>
      <c r="AV15" s="322">
        <f>IF($T15=1,$K15/2)+IF($T15=0,$K15)</f>
        <v>0</v>
      </c>
      <c r="AW15" s="334"/>
      <c r="AX15" s="322">
        <f>IF($X15=1,$K15/2)+IF($X15=0,$K15)</f>
        <v>17</v>
      </c>
      <c r="AY15" s="322">
        <f>IF($Z15=1,$K15/2)+IF($Z15=0,$K15)</f>
        <v>0</v>
      </c>
      <c r="AZ15" s="322">
        <f>IF($AB15=1,$K15/2)+IF($AB15=0,$K15)</f>
        <v>8.5</v>
      </c>
      <c r="BA15" s="322">
        <f>IF($AD15=1,$K15/2)+IF($AD15=0,$K15)</f>
        <v>8.5</v>
      </c>
      <c r="BB15" s="322">
        <f>IF($AF15=1,$K15/2)+IF($AF15=0,$K15)</f>
        <v>17</v>
      </c>
      <c r="BC15" s="322">
        <f>IF($AH15=1,$K15/2)+IF($AH15=0,$K15)</f>
        <v>17</v>
      </c>
      <c r="BD15" s="322">
        <f>IF($AJ15=1,$K15/2)+IF($AJ15=0,$K15)</f>
        <v>17</v>
      </c>
      <c r="BE15" s="322">
        <f>IF($AL15=1,$K15/2)+IF($AL15=0,$K15)</f>
        <v>0</v>
      </c>
      <c r="BF15" s="322">
        <f>IF($AN15=1,$K15/2)+IF($AN15=0,$K15)</f>
        <v>17</v>
      </c>
    </row>
    <row r="16" spans="1:58" x14ac:dyDescent="0.25">
      <c r="A16" s="365"/>
      <c r="B16" s="366"/>
      <c r="C16" s="367"/>
      <c r="D16" s="331"/>
      <c r="E16" s="333"/>
      <c r="F16" s="333"/>
      <c r="G16" s="332"/>
      <c r="H16" s="326"/>
      <c r="I16" s="337"/>
      <c r="J16" s="335"/>
      <c r="K16" s="336"/>
      <c r="L16" s="337"/>
      <c r="M16" s="338"/>
      <c r="N16" s="68">
        <v>4</v>
      </c>
      <c r="O16" s="69">
        <v>2</v>
      </c>
      <c r="P16" s="70">
        <v>2</v>
      </c>
      <c r="Q16" s="71">
        <v>4</v>
      </c>
      <c r="R16" s="68">
        <v>4</v>
      </c>
      <c r="S16" s="69">
        <v>1</v>
      </c>
      <c r="T16" s="68">
        <v>4</v>
      </c>
      <c r="U16" s="69">
        <v>1</v>
      </c>
      <c r="V16" s="74"/>
      <c r="W16" s="75"/>
      <c r="X16" s="68">
        <v>0</v>
      </c>
      <c r="Y16" s="69">
        <v>4</v>
      </c>
      <c r="Z16" s="68">
        <v>4</v>
      </c>
      <c r="AA16" s="69">
        <v>0</v>
      </c>
      <c r="AB16" s="68">
        <v>3</v>
      </c>
      <c r="AC16" s="69">
        <v>3</v>
      </c>
      <c r="AD16" s="68">
        <v>3</v>
      </c>
      <c r="AE16" s="69">
        <v>3</v>
      </c>
      <c r="AF16" s="68">
        <v>0</v>
      </c>
      <c r="AG16" s="69">
        <v>4</v>
      </c>
      <c r="AH16" s="68">
        <v>0</v>
      </c>
      <c r="AI16" s="69">
        <v>4</v>
      </c>
      <c r="AJ16" s="68">
        <v>0</v>
      </c>
      <c r="AK16" s="69">
        <v>4</v>
      </c>
      <c r="AL16" s="68">
        <v>4</v>
      </c>
      <c r="AM16" s="69">
        <v>2</v>
      </c>
      <c r="AN16" s="68">
        <v>0</v>
      </c>
      <c r="AO16" s="69">
        <v>4</v>
      </c>
      <c r="AP16" s="79">
        <f>SUM($AN16,$AL16,$AJ16,$AH16,$AF16,$AD16,$AB16,$Z16,$X16,$V16,$T16,$R16,$P16,$N16,)</f>
        <v>28</v>
      </c>
      <c r="AQ16" s="73">
        <f>SUM($AO16,$AM16,$AK16,$AI16,$AG16,$AE16,$AC16,$AA16,$Y16,$W16,$U16,$S16,$Q16,$O16,)</f>
        <v>36</v>
      </c>
      <c r="AS16" s="322"/>
      <c r="AT16" s="322"/>
      <c r="AU16" s="322"/>
      <c r="AV16" s="322"/>
      <c r="AW16" s="334"/>
      <c r="AX16" s="322"/>
      <c r="AY16" s="322"/>
      <c r="AZ16" s="322"/>
      <c r="BA16" s="322"/>
      <c r="BB16" s="322"/>
      <c r="BC16" s="322"/>
      <c r="BD16" s="322"/>
      <c r="BE16" s="322"/>
      <c r="BF16" s="322"/>
    </row>
    <row r="17" spans="1:58" ht="15.75" x14ac:dyDescent="0.25">
      <c r="A17" s="365">
        <v>6</v>
      </c>
      <c r="B17" s="366" t="s">
        <v>280</v>
      </c>
      <c r="C17" s="367" t="s">
        <v>277</v>
      </c>
      <c r="D17" s="331"/>
      <c r="E17" s="332">
        <f t="shared" ref="E17" si="7">IF(G17="",0,IF(F17+G17&lt;1000,1000,F17+G17))</f>
        <v>1333.4</v>
      </c>
      <c r="F17" s="333">
        <f>IF(I17&gt;150,IF(H17&gt;=65,0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(15+50)%)*10),IF(I17&lt;-150,IF(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&lt;1,0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10)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10))</f>
        <v>52.399999999999984</v>
      </c>
      <c r="G17" s="332">
        <v>1281</v>
      </c>
      <c r="H17" s="326">
        <f t="shared" ref="H17" si="8">IF(COUNT(N17:AO17)=0,0,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/((COUNT(N17:AO17))*2)%)</f>
        <v>73.07692307692308</v>
      </c>
      <c r="I17" s="337">
        <f>(G17-L17)</f>
        <v>29.230769230769283</v>
      </c>
      <c r="J17" s="370">
        <v>1</v>
      </c>
      <c r="K17" s="336">
        <f>SUM(N17:AO17)</f>
        <v>28</v>
      </c>
      <c r="L17" s="337">
        <f>(SUM($G$7:$G$34)-G17)/(COUNT($G$7:$G$34)-1)</f>
        <v>1251.7692307692307</v>
      </c>
      <c r="M17" s="338">
        <f>AX35</f>
        <v>158.5</v>
      </c>
      <c r="N17" s="323">
        <f>IF(N18+O18=0,"",IF(N18=4,3,IF(N18=3,1,0)))</f>
        <v>0</v>
      </c>
      <c r="O17" s="265"/>
      <c r="P17" s="264">
        <f>IF(P18+Q18=0,"",IF(P18=4,3,IF(P18=3,1,0)))</f>
        <v>3</v>
      </c>
      <c r="Q17" s="265"/>
      <c r="R17" s="264">
        <f>IF(R18+S18=0,"",IF(R18=4,3,IF(R18=3,1,0)))</f>
        <v>0</v>
      </c>
      <c r="S17" s="265"/>
      <c r="T17" s="264">
        <f>IF(T18+U18=0,"",IF(T18=4,3,IF(T18=3,1,0)))</f>
        <v>3</v>
      </c>
      <c r="U17" s="265"/>
      <c r="V17" s="264">
        <f>IF(V18+W18=0,"",IF(V18=4,3,IF(V18=3,1,0)))</f>
        <v>3</v>
      </c>
      <c r="W17" s="265"/>
      <c r="X17" s="66"/>
      <c r="Y17" s="67"/>
      <c r="Z17" s="323">
        <f>IF(Z18+AA18=0,"",IF(Z18=4,3,IF(Z18=3,1,0)))</f>
        <v>0</v>
      </c>
      <c r="AA17" s="265"/>
      <c r="AB17" s="264">
        <f>IF(AB18+AC18=0,"",IF(AB18=4,3,IF(AB18=3,1,0)))</f>
        <v>1</v>
      </c>
      <c r="AC17" s="265"/>
      <c r="AD17" s="264">
        <f>IF(AD18+AE18=0,"",IF(AD18=4,3,IF(AD18=3,1,0)))</f>
        <v>3</v>
      </c>
      <c r="AE17" s="265"/>
      <c r="AF17" s="264">
        <f>IF(AF18+AG18=0,"",IF(AF18=4,3,IF(AF18=3,1,0)))</f>
        <v>3</v>
      </c>
      <c r="AG17" s="265"/>
      <c r="AH17" s="264">
        <f>IF(AH18+AI18=0,"",IF(AH18=4,3,IF(AH18=3,1,0)))</f>
        <v>3</v>
      </c>
      <c r="AI17" s="265"/>
      <c r="AJ17" s="264">
        <f>IF(AJ18+AK18=0,"",IF(AJ18=4,3,IF(AJ18=3,1,0)))</f>
        <v>3</v>
      </c>
      <c r="AK17" s="265"/>
      <c r="AL17" s="264">
        <f>IF(AL18+AM18=0,"",IF(AL18=4,3,IF(AL18=3,1,0)))</f>
        <v>3</v>
      </c>
      <c r="AM17" s="265"/>
      <c r="AN17" s="264">
        <f>IF(AN18+AO18=0,"",IF(AN18=4,3,IF(AN18=3,1,0)))</f>
        <v>3</v>
      </c>
      <c r="AO17" s="265"/>
      <c r="AP17" s="340">
        <f>SUM(AP18/AQ18)</f>
        <v>2</v>
      </c>
      <c r="AQ17" s="321"/>
      <c r="AS17" s="322">
        <f>IF($N17=1,$K17/2)+IF($N17=0,$K17)</f>
        <v>28</v>
      </c>
      <c r="AT17" s="322">
        <f>IF($P17=1,$K17/2)+IF($P17=0,$K17)</f>
        <v>0</v>
      </c>
      <c r="AU17" s="322">
        <f>IF($R17=1,$K17/2)+IF($R17=0,$K17)</f>
        <v>28</v>
      </c>
      <c r="AV17" s="322">
        <f>IF($T17=1,$K17/2)+IF($T17=0,$K17)</f>
        <v>0</v>
      </c>
      <c r="AW17" s="322">
        <f>IF($V17=1,$K17/2)+IF($V17=0,$K17)</f>
        <v>0</v>
      </c>
      <c r="AX17" s="334"/>
      <c r="AY17" s="322">
        <f>IF($Z17=1,$K17/2)+IF($Z17=0,$K17)</f>
        <v>28</v>
      </c>
      <c r="AZ17" s="322">
        <f>IF($AB17=1,$K17/2)+IF($AB17=0,$K17)</f>
        <v>14</v>
      </c>
      <c r="BA17" s="322">
        <f>IF($AD17=1,$K17/2)+IF($AD17=0,$K17)</f>
        <v>0</v>
      </c>
      <c r="BB17" s="322">
        <f>IF($AF17=1,$K17/2)+IF($AF17=0,$K17)</f>
        <v>0</v>
      </c>
      <c r="BC17" s="322">
        <f>IF($AH17=1,$K17/2)+IF($AH17=0,$K17)</f>
        <v>0</v>
      </c>
      <c r="BD17" s="322">
        <f>IF($AJ17=1,$K17/2)+IF($AJ17=0,$K17)</f>
        <v>0</v>
      </c>
      <c r="BE17" s="322">
        <f>IF($AL17=1,$K17/2)+IF($AL17=0,$K17)</f>
        <v>0</v>
      </c>
      <c r="BF17" s="322">
        <f>IF($AN17=1,$K17/2)+IF($AN17=0,$K17)</f>
        <v>0</v>
      </c>
    </row>
    <row r="18" spans="1:58" x14ac:dyDescent="0.25">
      <c r="A18" s="365"/>
      <c r="B18" s="366"/>
      <c r="C18" s="367"/>
      <c r="D18" s="331"/>
      <c r="E18" s="333"/>
      <c r="F18" s="333"/>
      <c r="G18" s="332"/>
      <c r="H18" s="326"/>
      <c r="I18" s="337"/>
      <c r="J18" s="370"/>
      <c r="K18" s="336"/>
      <c r="L18" s="337"/>
      <c r="M18" s="338"/>
      <c r="N18" s="70">
        <v>2</v>
      </c>
      <c r="O18" s="71">
        <v>4</v>
      </c>
      <c r="P18" s="68">
        <v>4</v>
      </c>
      <c r="Q18" s="69">
        <v>2</v>
      </c>
      <c r="R18" s="68">
        <v>1</v>
      </c>
      <c r="S18" s="69">
        <v>4</v>
      </c>
      <c r="T18" s="68">
        <v>4</v>
      </c>
      <c r="U18" s="69">
        <v>1</v>
      </c>
      <c r="V18" s="68">
        <v>4</v>
      </c>
      <c r="W18" s="69">
        <v>0</v>
      </c>
      <c r="X18" s="74"/>
      <c r="Y18" s="75"/>
      <c r="Z18" s="68">
        <v>2</v>
      </c>
      <c r="AA18" s="69">
        <v>4</v>
      </c>
      <c r="AB18" s="68">
        <v>3</v>
      </c>
      <c r="AC18" s="69">
        <v>3</v>
      </c>
      <c r="AD18" s="68">
        <v>4</v>
      </c>
      <c r="AE18" s="69">
        <v>0</v>
      </c>
      <c r="AF18" s="68">
        <v>4</v>
      </c>
      <c r="AG18" s="69">
        <v>1</v>
      </c>
      <c r="AH18" s="68">
        <v>4</v>
      </c>
      <c r="AI18" s="69">
        <v>2</v>
      </c>
      <c r="AJ18" s="68">
        <v>4</v>
      </c>
      <c r="AK18" s="69">
        <v>0</v>
      </c>
      <c r="AL18" s="68">
        <v>4</v>
      </c>
      <c r="AM18" s="69">
        <v>1</v>
      </c>
      <c r="AN18" s="68">
        <v>4</v>
      </c>
      <c r="AO18" s="69">
        <v>0</v>
      </c>
      <c r="AP18" s="79">
        <f>SUM($AN18,$AL18,$AJ18,$AH18,$AF18,$AD18,$AB18,$Z18,$X18,$V18,$T18,$R18,$P18,$N18,)</f>
        <v>44</v>
      </c>
      <c r="AQ18" s="73">
        <f>SUM($AO18,$AM18,$AK18,$AI18,$AG18,$AE18,$AC18,$AA18,$Y18,$W18,$U18,$S18,$Q18,$O18,)</f>
        <v>22</v>
      </c>
      <c r="AS18" s="322"/>
      <c r="AT18" s="322"/>
      <c r="AU18" s="322"/>
      <c r="AV18" s="322"/>
      <c r="AW18" s="322"/>
      <c r="AX18" s="334"/>
      <c r="AY18" s="322"/>
      <c r="AZ18" s="322"/>
      <c r="BA18" s="322"/>
      <c r="BB18" s="322"/>
      <c r="BC18" s="322"/>
      <c r="BD18" s="322"/>
      <c r="BE18" s="322"/>
      <c r="BF18" s="322"/>
    </row>
    <row r="19" spans="1:58" ht="15.75" x14ac:dyDescent="0.25">
      <c r="A19" s="365">
        <v>7</v>
      </c>
      <c r="B19" s="366" t="s">
        <v>281</v>
      </c>
      <c r="C19" s="367" t="s">
        <v>126</v>
      </c>
      <c r="D19" s="331"/>
      <c r="E19" s="332">
        <f t="shared" ref="E19" si="9">IF(G19="",0,IF(F19+G19&lt;1000,1000,F19+G19))</f>
        <v>1190.2</v>
      </c>
      <c r="F19" s="333">
        <f>IF(I19&gt;150,IF(H19&gt;=65,0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(15+50)%)*10),IF(I19&lt;-150,IF(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&lt;1,0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10)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10))</f>
        <v>-30.799999999999983</v>
      </c>
      <c r="G19" s="332">
        <v>1221</v>
      </c>
      <c r="H19" s="326">
        <f t="shared" ref="H19" si="10">IF(COUNT(N19:AO19)=0,0,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/((COUNT(N19:AO19))*2)%)</f>
        <v>34.615384615384613</v>
      </c>
      <c r="I19" s="337">
        <f>(G19-L19)</f>
        <v>-35.384615384615472</v>
      </c>
      <c r="J19" s="335">
        <v>12</v>
      </c>
      <c r="K19" s="336">
        <f>SUM(N19:AO19)</f>
        <v>13</v>
      </c>
      <c r="L19" s="337">
        <f>(SUM($G$7:$G$34)-G19)/(COUNT($G$7:$G$34)-1)</f>
        <v>1256.3846153846155</v>
      </c>
      <c r="M19" s="338">
        <f>AY35</f>
        <v>80</v>
      </c>
      <c r="N19" s="323">
        <f>IF(N20+O20=0,"",IF(N20=4,3,IF(N20=3,1,0)))</f>
        <v>0</v>
      </c>
      <c r="O19" s="265"/>
      <c r="P19" s="264">
        <f>IF(P20+Q20=0,"",IF(P20=4,3,IF(P20=3,1,0)))</f>
        <v>0</v>
      </c>
      <c r="Q19" s="265"/>
      <c r="R19" s="264">
        <f>IF(R20+S20=0,"",IF(R20=4,3,IF(R20=3,1,0)))</f>
        <v>1</v>
      </c>
      <c r="S19" s="265"/>
      <c r="T19" s="264">
        <f>IF(T20+U20=0,"",IF(T20=4,3,IF(T20=3,1,0)))</f>
        <v>0</v>
      </c>
      <c r="U19" s="265"/>
      <c r="V19" s="264">
        <f>IF(V20+W20=0,"",IF(V20=4,3,IF(V20=3,1,0)))</f>
        <v>0</v>
      </c>
      <c r="W19" s="265"/>
      <c r="X19" s="264">
        <f>IF(X20+Y20=0,"",IF(X20=4,3,IF(X20=3,1,0)))</f>
        <v>3</v>
      </c>
      <c r="Y19" s="265"/>
      <c r="Z19" s="66"/>
      <c r="AA19" s="67"/>
      <c r="AB19" s="323">
        <f>IF(AB20+AC20=0,"",IF(AB20=4,3,IF(AB20=3,1,0)))</f>
        <v>0</v>
      </c>
      <c r="AC19" s="265"/>
      <c r="AD19" s="264">
        <f>IF(AD20+AE20=0,"",IF(AD20=4,3,IF(AD20=3,1,0)))</f>
        <v>0</v>
      </c>
      <c r="AE19" s="265"/>
      <c r="AF19" s="264">
        <f>IF(AF20+AG20=0,"",IF(AF20=4,3,IF(AF20=3,1,0)))</f>
        <v>0</v>
      </c>
      <c r="AG19" s="265"/>
      <c r="AH19" s="264">
        <f>IF(AH20+AI20=0,"",IF(AH20=4,3,IF(AH20=3,1,0)))</f>
        <v>3</v>
      </c>
      <c r="AI19" s="265"/>
      <c r="AJ19" s="264">
        <f>IF(AJ20+AK20=0,"",IF(AJ20=4,3,IF(AJ20=3,1,0)))</f>
        <v>3</v>
      </c>
      <c r="AK19" s="265"/>
      <c r="AL19" s="264">
        <f>IF(AL20+AM20=0,"",IF(AL20=4,3,IF(AL20=3,1,0)))</f>
        <v>0</v>
      </c>
      <c r="AM19" s="265"/>
      <c r="AN19" s="264">
        <f>IF(AN20+AO20=0,"",IF(AN20=4,3,IF(AN20=3,1,0)))</f>
        <v>3</v>
      </c>
      <c r="AO19" s="265"/>
      <c r="AP19" s="340">
        <f>SUM(AP20/AQ20)</f>
        <v>0.72499999999999998</v>
      </c>
      <c r="AQ19" s="321"/>
      <c r="AS19" s="322">
        <f>IF($N19=1,$K19/2)+IF($N19=0,$K19)</f>
        <v>13</v>
      </c>
      <c r="AT19" s="322">
        <f>IF($P19=1,$K19/2)+IF($P19=0,$K19)</f>
        <v>13</v>
      </c>
      <c r="AU19" s="322">
        <f>IF($R19=1,$K19/2)+IF($R19=0,$K19)</f>
        <v>6.5</v>
      </c>
      <c r="AV19" s="322">
        <f>IF($T19=1,$K19/2)+IF($T19=0,$K19)</f>
        <v>13</v>
      </c>
      <c r="AW19" s="322">
        <f>IF($V19=1,$K19/2)+IF($V19=0,$K19)</f>
        <v>13</v>
      </c>
      <c r="AX19" s="322">
        <f>IF($X19=1,$K19/2)+IF($X19=0,$K19)</f>
        <v>0</v>
      </c>
      <c r="AY19" s="334"/>
      <c r="AZ19" s="322">
        <f>IF($AB19=1,$K19/2)+IF($AB19=0,$K19)</f>
        <v>13</v>
      </c>
      <c r="BA19" s="322">
        <f>IF($AD19=1,$K19/2)+IF($AD19=0,$K19)</f>
        <v>13</v>
      </c>
      <c r="BB19" s="322">
        <f>IF($AF19=1,$K19/2)+IF($AF19=0,$K19)</f>
        <v>13</v>
      </c>
      <c r="BC19" s="322">
        <f>IF($AH19=1,$K19/2)+IF($AH19=0,$K19)</f>
        <v>0</v>
      </c>
      <c r="BD19" s="322">
        <f>IF($AJ19=1,$K19/2)+IF($AJ19=0,$K19)</f>
        <v>0</v>
      </c>
      <c r="BE19" s="322">
        <f>IF($AL19=1,$K19/2)+IF($AL19=0,$K19)</f>
        <v>13</v>
      </c>
      <c r="BF19" s="322">
        <f>IF($AN19=1,$K19/2)+IF($AN19=0,$K19)</f>
        <v>0</v>
      </c>
    </row>
    <row r="20" spans="1:58" x14ac:dyDescent="0.25">
      <c r="A20" s="365"/>
      <c r="B20" s="366"/>
      <c r="C20" s="367"/>
      <c r="D20" s="331"/>
      <c r="E20" s="333"/>
      <c r="F20" s="333"/>
      <c r="G20" s="332"/>
      <c r="H20" s="326"/>
      <c r="I20" s="337"/>
      <c r="J20" s="335"/>
      <c r="K20" s="336"/>
      <c r="L20" s="337"/>
      <c r="M20" s="338"/>
      <c r="N20" s="68">
        <v>1</v>
      </c>
      <c r="O20" s="69">
        <v>4</v>
      </c>
      <c r="P20" s="68">
        <v>1</v>
      </c>
      <c r="Q20" s="69">
        <v>4</v>
      </c>
      <c r="R20" s="68">
        <v>3</v>
      </c>
      <c r="S20" s="69">
        <v>3</v>
      </c>
      <c r="T20" s="68">
        <v>2</v>
      </c>
      <c r="U20" s="69">
        <v>4</v>
      </c>
      <c r="V20" s="68">
        <v>0</v>
      </c>
      <c r="W20" s="69">
        <v>4</v>
      </c>
      <c r="X20" s="68">
        <v>4</v>
      </c>
      <c r="Y20" s="69">
        <v>2</v>
      </c>
      <c r="Z20" s="74"/>
      <c r="AA20" s="75"/>
      <c r="AB20" s="68">
        <v>1</v>
      </c>
      <c r="AC20" s="69">
        <v>4</v>
      </c>
      <c r="AD20" s="68">
        <v>1</v>
      </c>
      <c r="AE20" s="69">
        <v>4</v>
      </c>
      <c r="AF20" s="68">
        <v>2</v>
      </c>
      <c r="AG20" s="69">
        <v>4</v>
      </c>
      <c r="AH20" s="68">
        <v>4</v>
      </c>
      <c r="AI20" s="69">
        <v>1</v>
      </c>
      <c r="AJ20" s="68">
        <v>4</v>
      </c>
      <c r="AK20" s="69">
        <v>1</v>
      </c>
      <c r="AL20" s="68">
        <v>2</v>
      </c>
      <c r="AM20" s="69">
        <v>4</v>
      </c>
      <c r="AN20" s="68">
        <v>4</v>
      </c>
      <c r="AO20" s="69">
        <v>1</v>
      </c>
      <c r="AP20" s="79">
        <f>SUM($AN20,$AL20,$AJ20,$AH20,$AF20,$AD20,$AB20,$Z20,$X20,$V20,$T20,$R20,$P20,$N20,)</f>
        <v>29</v>
      </c>
      <c r="AQ20" s="73">
        <f>SUM($AO20,$AM20,$AK20,$AI20,$AG20,$AE20,$AC20,$AA20,$Y20,$W20,$U20,$S20,$Q20,$O20,)</f>
        <v>40</v>
      </c>
      <c r="AS20" s="322"/>
      <c r="AT20" s="322"/>
      <c r="AU20" s="322"/>
      <c r="AV20" s="322"/>
      <c r="AW20" s="322"/>
      <c r="AX20" s="322"/>
      <c r="AY20" s="334"/>
      <c r="AZ20" s="322"/>
      <c r="BA20" s="322"/>
      <c r="BB20" s="322"/>
      <c r="BC20" s="322"/>
      <c r="BD20" s="322"/>
      <c r="BE20" s="322"/>
      <c r="BF20" s="322"/>
    </row>
    <row r="21" spans="1:58" ht="15.75" x14ac:dyDescent="0.25">
      <c r="A21" s="365">
        <v>8</v>
      </c>
      <c r="B21" s="366" t="s">
        <v>282</v>
      </c>
      <c r="C21" s="367" t="s">
        <v>126</v>
      </c>
      <c r="D21" s="331"/>
      <c r="E21" s="332">
        <f t="shared" ref="E21" si="11">IF(G21="",0,IF(F21+G21&lt;1000,1000,F21+G21))</f>
        <v>1219.32</v>
      </c>
      <c r="F21" s="333">
        <f>IF(I21&gt;150,IF(H21&gt;=65,0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(15+50)%)*10),IF(I21&lt;-150,IF(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&lt;1,0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10)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10))</f>
        <v>27.319999999999993</v>
      </c>
      <c r="G21" s="332">
        <v>1192</v>
      </c>
      <c r="H21" s="326">
        <f t="shared" ref="H21" si="12">IF(COUNT(N21:AO21)=0,0,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/((COUNT(N21:AO21))*2)%)</f>
        <v>53.846153846153847</v>
      </c>
      <c r="I21" s="337">
        <f>(G21-L21)</f>
        <v>-66.615384615384528</v>
      </c>
      <c r="J21" s="335">
        <v>6</v>
      </c>
      <c r="K21" s="336">
        <f>SUM(N21:AO21)</f>
        <v>19</v>
      </c>
      <c r="L21" s="337">
        <f>(SUM($G$7:$G$34)-G21)/(COUNT($G$7:$G$34)-1)</f>
        <v>1258.6153846153845</v>
      </c>
      <c r="M21" s="338">
        <f>AZ35</f>
        <v>117</v>
      </c>
      <c r="N21" s="323">
        <f>IF(N22+O22=0,"",IF(N22=4,3,IF(N22=3,1,0)))</f>
        <v>1</v>
      </c>
      <c r="O21" s="265"/>
      <c r="P21" s="264">
        <f>IF(P22+Q22=0,"",IF(P22=4,3,IF(P22=3,1,0)))</f>
        <v>0</v>
      </c>
      <c r="Q21" s="265"/>
      <c r="R21" s="264">
        <f>IF(R22+S22=0,"",IF(R22=4,3,IF(R22=3,1,0)))</f>
        <v>3</v>
      </c>
      <c r="S21" s="265"/>
      <c r="T21" s="264">
        <f>IF(T22+U22=0,"",IF(T22=4,3,IF(T22=3,1,0)))</f>
        <v>0</v>
      </c>
      <c r="U21" s="265"/>
      <c r="V21" s="264">
        <f>IF(V22+W22=0,"",IF(V22=4,3,IF(V22=3,1,0)))</f>
        <v>1</v>
      </c>
      <c r="W21" s="265"/>
      <c r="X21" s="264">
        <f>IF(X22+Y22=0,"",IF(X22=4,3,IF(X22=3,1,0)))</f>
        <v>1</v>
      </c>
      <c r="Y21" s="265"/>
      <c r="Z21" s="264">
        <f>IF(Z22+AA22=0,"",IF(Z22=4,3,IF(Z22=3,1,0)))</f>
        <v>3</v>
      </c>
      <c r="AA21" s="265"/>
      <c r="AB21" s="66"/>
      <c r="AC21" s="67"/>
      <c r="AD21" s="323">
        <f>IF(AD22+AE22=0,"",IF(AD22=4,3,IF(AD22=3,1,0)))</f>
        <v>3</v>
      </c>
      <c r="AE21" s="265"/>
      <c r="AF21" s="264">
        <f>IF(AF22+AG22=0,"",IF(AF22=4,3,IF(AF22=3,1,0)))</f>
        <v>0</v>
      </c>
      <c r="AG21" s="265"/>
      <c r="AH21" s="264">
        <f>IF(AH22+AI22=0,"",IF(AH22=4,3,IF(AH22=3,1,0)))</f>
        <v>3</v>
      </c>
      <c r="AI21" s="265"/>
      <c r="AJ21" s="264">
        <f>IF(AJ22+AK22=0,"",IF(AJ22=4,3,IF(AJ22=3,1,0)))</f>
        <v>1</v>
      </c>
      <c r="AK21" s="265"/>
      <c r="AL21" s="264">
        <f>IF(AL22+AM22=0,"",IF(AL22=4,3,IF(AL22=3,1,0)))</f>
        <v>0</v>
      </c>
      <c r="AM21" s="265"/>
      <c r="AN21" s="264">
        <f>IF(AN22+AO22=0,"",IF(AN22=4,3,IF(AN22=3,1,0)))</f>
        <v>3</v>
      </c>
      <c r="AO21" s="265"/>
      <c r="AP21" s="340">
        <f>SUM(AP22/AQ22)</f>
        <v>1.1935483870967742</v>
      </c>
      <c r="AQ21" s="321"/>
      <c r="AS21" s="322">
        <f>IF($N21=1,$K21/2)+IF($N21=0,$K21)</f>
        <v>9.5</v>
      </c>
      <c r="AT21" s="322">
        <f>IF($P21=1,$K21/2)+IF($P21=0,$K21)</f>
        <v>19</v>
      </c>
      <c r="AU21" s="322">
        <f>IF($R21=1,$K21/2)+IF($R21=0,$K21)</f>
        <v>0</v>
      </c>
      <c r="AV21" s="322">
        <f>IF($T21=1,$K21/2)+IF($T21=0,$K21)</f>
        <v>19</v>
      </c>
      <c r="AW21" s="322">
        <f>IF($V21=1,$K21/2)+IF($V21=0,$K21)</f>
        <v>9.5</v>
      </c>
      <c r="AX21" s="322">
        <f>IF($X21=1,$K21/2)+IF($X21=0,$K21)</f>
        <v>9.5</v>
      </c>
      <c r="AY21" s="322">
        <f>IF($Z21=1,$K21/2)+IF($Z21=0,$K21)</f>
        <v>0</v>
      </c>
      <c r="AZ21" s="334"/>
      <c r="BA21" s="322">
        <f>IF($AD21=1,$K21/2)+IF($AD21=0,$K21)</f>
        <v>0</v>
      </c>
      <c r="BB21" s="322">
        <f>IF($AF21=1,$K21/2)+IF($AF21=0,$K21)</f>
        <v>19</v>
      </c>
      <c r="BC21" s="322">
        <f>IF($AH21=1,$K21/2)+IF($AH21=0,$K21)</f>
        <v>0</v>
      </c>
      <c r="BD21" s="322">
        <f>IF($AJ21=1,$K21/2)+IF($AJ21=0,$K21)</f>
        <v>9.5</v>
      </c>
      <c r="BE21" s="322">
        <f>IF($AL21=1,$K21/2)+IF($AL21=0,$K21)</f>
        <v>19</v>
      </c>
      <c r="BF21" s="322">
        <f>IF($AN21=1,$K21/2)+IF($AN21=0,$K21)</f>
        <v>0</v>
      </c>
    </row>
    <row r="22" spans="1:58" x14ac:dyDescent="0.25">
      <c r="A22" s="365"/>
      <c r="B22" s="366"/>
      <c r="C22" s="367"/>
      <c r="D22" s="331"/>
      <c r="E22" s="333"/>
      <c r="F22" s="333"/>
      <c r="G22" s="332"/>
      <c r="H22" s="326"/>
      <c r="I22" s="337"/>
      <c r="J22" s="335"/>
      <c r="K22" s="336"/>
      <c r="L22" s="337"/>
      <c r="M22" s="338"/>
      <c r="N22" s="68">
        <v>3</v>
      </c>
      <c r="O22" s="69">
        <v>3</v>
      </c>
      <c r="P22" s="68">
        <v>0</v>
      </c>
      <c r="Q22" s="69">
        <v>4</v>
      </c>
      <c r="R22" s="68">
        <v>4</v>
      </c>
      <c r="S22" s="69">
        <v>1</v>
      </c>
      <c r="T22" s="68">
        <v>2</v>
      </c>
      <c r="U22" s="69">
        <v>4</v>
      </c>
      <c r="V22" s="68">
        <v>3</v>
      </c>
      <c r="W22" s="69">
        <v>3</v>
      </c>
      <c r="X22" s="68">
        <v>3</v>
      </c>
      <c r="Y22" s="69">
        <v>3</v>
      </c>
      <c r="Z22" s="68">
        <v>4</v>
      </c>
      <c r="AA22" s="69">
        <v>1</v>
      </c>
      <c r="AB22" s="74"/>
      <c r="AC22" s="75"/>
      <c r="AD22" s="68">
        <v>4</v>
      </c>
      <c r="AE22" s="69">
        <v>0</v>
      </c>
      <c r="AF22" s="68">
        <v>2</v>
      </c>
      <c r="AG22" s="69">
        <v>4</v>
      </c>
      <c r="AH22" s="68">
        <v>4</v>
      </c>
      <c r="AI22" s="69">
        <v>1</v>
      </c>
      <c r="AJ22" s="68">
        <v>3</v>
      </c>
      <c r="AK22" s="69">
        <v>3</v>
      </c>
      <c r="AL22" s="68">
        <v>1</v>
      </c>
      <c r="AM22" s="69">
        <v>4</v>
      </c>
      <c r="AN22" s="70">
        <v>4</v>
      </c>
      <c r="AO22" s="71">
        <v>0</v>
      </c>
      <c r="AP22" s="79">
        <f>SUM($AN22,$AL22,$AJ22,$AH22,$AF22,$AD22,$AB22,$Z22,$X22,$V22,$T22,$R22,$P22,$N22,)</f>
        <v>37</v>
      </c>
      <c r="AQ22" s="73">
        <f>SUM($AO22,$AM22,$AK22,$AI22,$AG22,$AE22,$AC22,$AA22,$Y22,$W22,$U22,$S22,$Q22,$O22,)</f>
        <v>31</v>
      </c>
      <c r="AS22" s="322"/>
      <c r="AT22" s="322"/>
      <c r="AU22" s="322"/>
      <c r="AV22" s="322"/>
      <c r="AW22" s="322"/>
      <c r="AX22" s="322"/>
      <c r="AY22" s="322"/>
      <c r="AZ22" s="334"/>
      <c r="BA22" s="322"/>
      <c r="BB22" s="322"/>
      <c r="BC22" s="322"/>
      <c r="BD22" s="322"/>
      <c r="BE22" s="322"/>
      <c r="BF22" s="322"/>
    </row>
    <row r="23" spans="1:58" ht="15.75" x14ac:dyDescent="0.25">
      <c r="A23" s="365">
        <v>9</v>
      </c>
      <c r="B23" s="366" t="s">
        <v>283</v>
      </c>
      <c r="C23" s="367" t="s">
        <v>126</v>
      </c>
      <c r="D23" s="331"/>
      <c r="E23" s="332">
        <f t="shared" ref="E23" si="13">IF(G23="",0,IF(F23+G23&lt;1000,1000,F23+G23))</f>
        <v>1237.24</v>
      </c>
      <c r="F23" s="333">
        <f>IF(I23&gt;150,IF(H23&gt;=65,0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(15+50)%)*10),IF(I23&lt;-150,IF(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&lt;1,0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10)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10))</f>
        <v>34.239999999999995</v>
      </c>
      <c r="G23" s="332">
        <v>1203</v>
      </c>
      <c r="H23" s="326">
        <f t="shared" ref="H23" si="14">IF(COUNT(N23:AO23)=0,0,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/((COUNT(N23:AO23))*2)%)</f>
        <v>57.692307692307693</v>
      </c>
      <c r="I23" s="337">
        <f>(G23-L23)</f>
        <v>-54.769230769230717</v>
      </c>
      <c r="J23" s="369">
        <v>3</v>
      </c>
      <c r="K23" s="336">
        <f>SUM(N23:AO23)</f>
        <v>20</v>
      </c>
      <c r="L23" s="337">
        <f>(SUM($G$7:$G$34)-G23)/(COUNT($G$7:$G$34)-1)</f>
        <v>1257.7692307692307</v>
      </c>
      <c r="M23" s="338">
        <f>BA35</f>
        <v>123.5</v>
      </c>
      <c r="N23" s="323">
        <f>IF(N24+O24=0,"",IF(N24=4,3,IF(N24=3,1,0)))</f>
        <v>1</v>
      </c>
      <c r="O23" s="265"/>
      <c r="P23" s="264">
        <f>IF(P24+Q24=0,"",IF(P24=4,3,IF(P24=3,1,0)))</f>
        <v>3</v>
      </c>
      <c r="Q23" s="265"/>
      <c r="R23" s="264">
        <f>IF(R24+S24=0,"",IF(R24=4,3,IF(R24=3,1,0)))</f>
        <v>3</v>
      </c>
      <c r="S23" s="265"/>
      <c r="T23" s="264">
        <f>IF(T24+U24=0,"",IF(T24=4,3,IF(T24=3,1,0)))</f>
        <v>1</v>
      </c>
      <c r="U23" s="265"/>
      <c r="V23" s="264">
        <f>IF(V24+W24=0,"",IF(V24=4,3,IF(V24=3,1,0)))</f>
        <v>1</v>
      </c>
      <c r="W23" s="265"/>
      <c r="X23" s="264">
        <f>IF(X24+Y24=0,"",IF(X24=4,3,IF(X24=3,1,0)))</f>
        <v>0</v>
      </c>
      <c r="Y23" s="265"/>
      <c r="Z23" s="264">
        <f>IF(Z24+AA24=0,"",IF(Z24=4,3,IF(Z24=3,1,0)))</f>
        <v>3</v>
      </c>
      <c r="AA23" s="265"/>
      <c r="AB23" s="264">
        <f>IF(AB24+AC24=0,"",IF(AB24=4,3,IF(AB24=3,1,0)))</f>
        <v>0</v>
      </c>
      <c r="AC23" s="265"/>
      <c r="AD23" s="66"/>
      <c r="AE23" s="67"/>
      <c r="AF23" s="323">
        <f>IF(AF24+AG24=0,"",IF(AF24=4,3,IF(AF24=3,1,0)))</f>
        <v>3</v>
      </c>
      <c r="AG23" s="265"/>
      <c r="AH23" s="264">
        <f>IF(AH24+AI24=0,"",IF(AH24=4,3,IF(AH24=3,1,0)))</f>
        <v>1</v>
      </c>
      <c r="AI23" s="265"/>
      <c r="AJ23" s="264">
        <f>IF(AJ24+AK24=0,"",IF(AJ24=4,3,IF(AJ24=3,1,0)))</f>
        <v>0</v>
      </c>
      <c r="AK23" s="265"/>
      <c r="AL23" s="264">
        <f>IF(AL24+AM24=0,"",IF(AL24=4,3,IF(AL24=3,1,0)))</f>
        <v>3</v>
      </c>
      <c r="AM23" s="265"/>
      <c r="AN23" s="264">
        <f>IF(AN24+AO24=0,"",IF(AN24=4,3,IF(AN24=3,1,0)))</f>
        <v>1</v>
      </c>
      <c r="AO23" s="265"/>
      <c r="AP23" s="340">
        <f>SUM(AP24/AQ24)</f>
        <v>1.0571428571428572</v>
      </c>
      <c r="AQ23" s="321"/>
      <c r="AS23" s="322">
        <f>IF($N23=1,$K23/2)+IF($N23=0,$K23)</f>
        <v>10</v>
      </c>
      <c r="AT23" s="322">
        <f>IF($P23=1,$K23/2)+IF($P23=0,$K23)</f>
        <v>0</v>
      </c>
      <c r="AU23" s="322">
        <f>IF($R23=1,$K23/2)+IF($R23=0,$K23)</f>
        <v>0</v>
      </c>
      <c r="AV23" s="322">
        <f>IF($T23=1,$K23/2)+IF($T23=0,$K23)</f>
        <v>10</v>
      </c>
      <c r="AW23" s="322">
        <f>IF($V23=1,$K23/2)+IF($V23=0,$K23)</f>
        <v>10</v>
      </c>
      <c r="AX23" s="322">
        <f>IF($X23=1,$K23/2)+IF($X23=0,$K23)</f>
        <v>20</v>
      </c>
      <c r="AY23" s="322">
        <f>IF($Z23=1,$K23/2)+IF($Z23=0,$K23)</f>
        <v>0</v>
      </c>
      <c r="AZ23" s="322">
        <f>IF($AB23=1,$K23/2)+IF($AB23=0,$K23)</f>
        <v>20</v>
      </c>
      <c r="BA23" s="334"/>
      <c r="BB23" s="322">
        <f>IF($AF23=1,$K23/2)+IF($AF23=0,$K23)</f>
        <v>0</v>
      </c>
      <c r="BC23" s="322">
        <f>IF($AH23=1,$K23/2)+IF($AH23=0,$K23)</f>
        <v>10</v>
      </c>
      <c r="BD23" s="322">
        <f>IF($AJ23=1,$K23/2)+IF($AJ23=0,$K23)</f>
        <v>20</v>
      </c>
      <c r="BE23" s="322">
        <f>IF($AL23=1,$K23/2)+IF($AL23=0,$K23)</f>
        <v>0</v>
      </c>
      <c r="BF23" s="322">
        <f>IF($AN23=1,$K23/2)+IF($AN23=0,$K23)</f>
        <v>10</v>
      </c>
    </row>
    <row r="24" spans="1:58" x14ac:dyDescent="0.25">
      <c r="A24" s="365"/>
      <c r="B24" s="366"/>
      <c r="C24" s="367"/>
      <c r="D24" s="331"/>
      <c r="E24" s="333"/>
      <c r="F24" s="333"/>
      <c r="G24" s="332"/>
      <c r="H24" s="326"/>
      <c r="I24" s="337"/>
      <c r="J24" s="369"/>
      <c r="K24" s="336"/>
      <c r="L24" s="337"/>
      <c r="M24" s="338"/>
      <c r="N24" s="68">
        <v>3</v>
      </c>
      <c r="O24" s="69">
        <v>3</v>
      </c>
      <c r="P24" s="68">
        <v>4</v>
      </c>
      <c r="Q24" s="69">
        <v>2</v>
      </c>
      <c r="R24" s="68">
        <v>4</v>
      </c>
      <c r="S24" s="69">
        <v>1</v>
      </c>
      <c r="T24" s="68">
        <v>3</v>
      </c>
      <c r="U24" s="69">
        <v>3</v>
      </c>
      <c r="V24" s="68">
        <v>3</v>
      </c>
      <c r="W24" s="69">
        <v>3</v>
      </c>
      <c r="X24" s="68">
        <v>0</v>
      </c>
      <c r="Y24" s="69">
        <v>4</v>
      </c>
      <c r="Z24" s="68">
        <v>4</v>
      </c>
      <c r="AA24" s="69">
        <v>1</v>
      </c>
      <c r="AB24" s="68">
        <v>0</v>
      </c>
      <c r="AC24" s="69">
        <v>4</v>
      </c>
      <c r="AD24" s="74"/>
      <c r="AE24" s="75"/>
      <c r="AF24" s="68">
        <v>4</v>
      </c>
      <c r="AG24" s="69">
        <v>2</v>
      </c>
      <c r="AH24" s="68">
        <v>3</v>
      </c>
      <c r="AI24" s="69">
        <v>3</v>
      </c>
      <c r="AJ24" s="68">
        <v>2</v>
      </c>
      <c r="AK24" s="69">
        <v>4</v>
      </c>
      <c r="AL24" s="70">
        <v>4</v>
      </c>
      <c r="AM24" s="71">
        <v>2</v>
      </c>
      <c r="AN24" s="68">
        <v>3</v>
      </c>
      <c r="AO24" s="69">
        <v>3</v>
      </c>
      <c r="AP24" s="79">
        <f>SUM($AN24,$AL24,$AJ24,$AH24,$AF24,$AD24,$AB24,$Z24,$X24,$V24,$T24,$R24,$P24,$N24,)</f>
        <v>37</v>
      </c>
      <c r="AQ24" s="73">
        <f>SUM($AO24,$AM24,$AK24,$AI24,$AG24,$AE24,$AC24,$AA24,$Y24,$W24,$U24,$S24,$Q24,$O24,)</f>
        <v>35</v>
      </c>
      <c r="AS24" s="322"/>
      <c r="AT24" s="322"/>
      <c r="AU24" s="322"/>
      <c r="AV24" s="322"/>
      <c r="AW24" s="322"/>
      <c r="AX24" s="322"/>
      <c r="AY24" s="322"/>
      <c r="AZ24" s="322"/>
      <c r="BA24" s="334"/>
      <c r="BB24" s="322"/>
      <c r="BC24" s="322"/>
      <c r="BD24" s="322"/>
      <c r="BE24" s="322"/>
      <c r="BF24" s="322"/>
    </row>
    <row r="25" spans="1:58" ht="15.75" x14ac:dyDescent="0.25">
      <c r="A25" s="365">
        <v>10</v>
      </c>
      <c r="B25" s="366" t="s">
        <v>284</v>
      </c>
      <c r="C25" s="367" t="s">
        <v>277</v>
      </c>
      <c r="D25" s="331"/>
      <c r="E25" s="332">
        <f t="shared" ref="E25" si="15">IF(G25="",0,IF(F25+G25&lt;1000,1000,F25+G25))</f>
        <v>1196.3599999999999</v>
      </c>
      <c r="F25" s="333">
        <f>IF(I25&gt;150,IF(H25&gt;=65,0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(15+50)%)*10),IF(I25&lt;-150,IF(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&lt;1,0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10)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10))</f>
        <v>22.360000000000007</v>
      </c>
      <c r="G25" s="332">
        <v>1174</v>
      </c>
      <c r="H25" s="326">
        <f t="shared" ref="H25" si="16">IF(COUNT(N25:AO25)=0,0,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/((COUNT(N25:AO25))*2)%)</f>
        <v>50</v>
      </c>
      <c r="I25" s="337">
        <f>(G25-L25)</f>
        <v>-86</v>
      </c>
      <c r="J25" s="335">
        <v>8</v>
      </c>
      <c r="K25" s="336">
        <f>SUM(N25:AO25)</f>
        <v>18</v>
      </c>
      <c r="L25" s="337">
        <f>(SUM($G$7:$G$34)-G25)/(COUNT($G$7:$G$34)-1)</f>
        <v>1260</v>
      </c>
      <c r="M25" s="338">
        <f>BB35</f>
        <v>103.5</v>
      </c>
      <c r="N25" s="323">
        <f>IF(N26+O26=0,"",IF(N26=4,3,IF(N26=3,1,0)))</f>
        <v>1</v>
      </c>
      <c r="O25" s="265"/>
      <c r="P25" s="264">
        <f>IF(P26+Q26=0,"",IF(P26=4,3,IF(P26=3,1,0)))</f>
        <v>0</v>
      </c>
      <c r="Q25" s="265"/>
      <c r="R25" s="264">
        <f>IF(R26+S26=0,"",IF(R26=4,3,IF(R26=3,1,0)))</f>
        <v>1</v>
      </c>
      <c r="S25" s="265"/>
      <c r="T25" s="264">
        <f>IF(T26+U26=0,"",IF(T26=4,3,IF(T26=3,1,0)))</f>
        <v>3</v>
      </c>
      <c r="U25" s="265"/>
      <c r="V25" s="264">
        <f>IF(V26+W26=0,"",IF(V26=4,3,IF(V26=3,1,0)))</f>
        <v>3</v>
      </c>
      <c r="W25" s="265"/>
      <c r="X25" s="264">
        <f>IF(X26+Y26=0,"",IF(X26=4,3,IF(X26=3,1,0)))</f>
        <v>0</v>
      </c>
      <c r="Y25" s="265"/>
      <c r="Z25" s="264">
        <f>IF(Z26+AA26=0,"",IF(Z26=4,3,IF(Z26=3,1,0)))</f>
        <v>3</v>
      </c>
      <c r="AA25" s="265"/>
      <c r="AB25" s="264">
        <f>IF(AB26+AC26=0,"",IF(AB26=4,3,IF(AB26=3,1,0)))</f>
        <v>3</v>
      </c>
      <c r="AC25" s="265"/>
      <c r="AD25" s="264">
        <f>IF(AD26+AE26=0,"",IF(AD26=4,3,IF(AD26=3,1,0)))</f>
        <v>0</v>
      </c>
      <c r="AE25" s="265"/>
      <c r="AF25" s="66"/>
      <c r="AG25" s="67"/>
      <c r="AH25" s="323">
        <f>IF(AH26+AI26=0,"",IF(AH26=4,3,IF(AH26=3,1,0)))</f>
        <v>0</v>
      </c>
      <c r="AI25" s="265"/>
      <c r="AJ25" s="264">
        <f>IF(AJ26+AK26=0,"",IF(AJ26=4,3,IF(AJ26=3,1,0)))</f>
        <v>1</v>
      </c>
      <c r="AK25" s="265"/>
      <c r="AL25" s="264">
        <f>IF(AL26+AM26=0,"",IF(AL26=4,3,IF(AL26=3,1,0)))</f>
        <v>0</v>
      </c>
      <c r="AM25" s="265"/>
      <c r="AN25" s="264">
        <f>IF(AN26+AO26=0,"",IF(AN26=4,3,IF(AN26=3,1,0)))</f>
        <v>3</v>
      </c>
      <c r="AO25" s="265"/>
      <c r="AP25" s="340">
        <f>SUM(AP26/AQ26)</f>
        <v>1.0277777777777777</v>
      </c>
      <c r="AQ25" s="321"/>
      <c r="AS25" s="322">
        <f>IF($N25=1,$K25/2)+IF($N25=0,$K25)</f>
        <v>9</v>
      </c>
      <c r="AT25" s="322">
        <f>IF($P25=1,$K25/2)+IF($P25=0,$K25)</f>
        <v>18</v>
      </c>
      <c r="AU25" s="322">
        <f>IF($R25=1,$K25/2)+IF($R25=0,$K25)</f>
        <v>9</v>
      </c>
      <c r="AV25" s="322">
        <f>IF($T25=1,$K25/2)+IF($T25=0,$K25)</f>
        <v>0</v>
      </c>
      <c r="AW25" s="322">
        <f>IF($V25=1,$K25/2)+IF($V25=0,$K25)</f>
        <v>0</v>
      </c>
      <c r="AX25" s="322">
        <f>IF($X25=1,$K25/2)+IF($X25=0,$K25)</f>
        <v>18</v>
      </c>
      <c r="AY25" s="322">
        <f>IF($Z25=1,$K25/2)+IF($Z25=0,$K25)</f>
        <v>0</v>
      </c>
      <c r="AZ25" s="322">
        <f>IF($AB25=1,$K25/2)+IF($AB25=0,$K25)</f>
        <v>0</v>
      </c>
      <c r="BA25" s="322">
        <f>IF($AD25=1,$K25/2)+IF($AD25=0,$K25)</f>
        <v>18</v>
      </c>
      <c r="BB25" s="334"/>
      <c r="BC25" s="322">
        <f>IF($AH25=1,$K25/2)+IF($AH25=0,$K25)</f>
        <v>18</v>
      </c>
      <c r="BD25" s="322">
        <f>IF($AJ25=1,$K25/2)+IF($AJ25=0,$K25)</f>
        <v>9</v>
      </c>
      <c r="BE25" s="322">
        <f>IF($AL25=1,$K25/2)+IF($AL25=0,$K25)</f>
        <v>18</v>
      </c>
      <c r="BF25" s="322">
        <f>IF($AN25=1,$K25/2)+IF($AN25=0,$K25)</f>
        <v>0</v>
      </c>
    </row>
    <row r="26" spans="1:58" x14ac:dyDescent="0.25">
      <c r="A26" s="365"/>
      <c r="B26" s="366"/>
      <c r="C26" s="367"/>
      <c r="D26" s="331"/>
      <c r="E26" s="333"/>
      <c r="F26" s="333"/>
      <c r="G26" s="332"/>
      <c r="H26" s="326"/>
      <c r="I26" s="337"/>
      <c r="J26" s="335"/>
      <c r="K26" s="336"/>
      <c r="L26" s="337"/>
      <c r="M26" s="338"/>
      <c r="N26" s="68">
        <v>3</v>
      </c>
      <c r="O26" s="69">
        <v>3</v>
      </c>
      <c r="P26" s="68">
        <v>2</v>
      </c>
      <c r="Q26" s="69">
        <v>4</v>
      </c>
      <c r="R26" s="68">
        <v>3</v>
      </c>
      <c r="S26" s="69">
        <v>3</v>
      </c>
      <c r="T26" s="68">
        <v>4</v>
      </c>
      <c r="U26" s="69">
        <v>2</v>
      </c>
      <c r="V26" s="68">
        <v>4</v>
      </c>
      <c r="W26" s="69">
        <v>0</v>
      </c>
      <c r="X26" s="68">
        <v>1</v>
      </c>
      <c r="Y26" s="69">
        <v>4</v>
      </c>
      <c r="Z26" s="68">
        <v>4</v>
      </c>
      <c r="AA26" s="69">
        <v>2</v>
      </c>
      <c r="AB26" s="68">
        <v>4</v>
      </c>
      <c r="AC26" s="69">
        <v>2</v>
      </c>
      <c r="AD26" s="68">
        <v>2</v>
      </c>
      <c r="AE26" s="69">
        <v>4</v>
      </c>
      <c r="AF26" s="74"/>
      <c r="AG26" s="75"/>
      <c r="AH26" s="68">
        <v>2</v>
      </c>
      <c r="AI26" s="69">
        <v>4</v>
      </c>
      <c r="AJ26" s="70">
        <v>3</v>
      </c>
      <c r="AK26" s="71">
        <v>3</v>
      </c>
      <c r="AL26" s="68">
        <v>1</v>
      </c>
      <c r="AM26" s="69">
        <v>4</v>
      </c>
      <c r="AN26" s="68">
        <v>4</v>
      </c>
      <c r="AO26" s="69">
        <v>1</v>
      </c>
      <c r="AP26" s="79">
        <f>SUM($AN26,$AL26,$AJ26,$AH26,$AF26,$AD26,$AB26,$Z26,$X26,$V26,$T26,$R26,$P26,$N26,)</f>
        <v>37</v>
      </c>
      <c r="AQ26" s="73">
        <f>SUM($AO26,$AM26,$AK26,$AI26,$AG26,$AE26,$AC26,$AA26,$Y26,$W26,$U26,$S26,$Q26,$O26,)</f>
        <v>36</v>
      </c>
      <c r="AS26" s="322"/>
      <c r="AT26" s="322"/>
      <c r="AU26" s="322"/>
      <c r="AV26" s="322"/>
      <c r="AW26" s="322"/>
      <c r="AX26" s="322"/>
      <c r="AY26" s="322"/>
      <c r="AZ26" s="322"/>
      <c r="BA26" s="322"/>
      <c r="BB26" s="334"/>
      <c r="BC26" s="322"/>
      <c r="BD26" s="322"/>
      <c r="BE26" s="322"/>
      <c r="BF26" s="322"/>
    </row>
    <row r="27" spans="1:58" ht="15.75" x14ac:dyDescent="0.25">
      <c r="A27" s="365">
        <v>11</v>
      </c>
      <c r="B27" s="366" t="s">
        <v>285</v>
      </c>
      <c r="C27" s="367" t="s">
        <v>263</v>
      </c>
      <c r="D27" s="331"/>
      <c r="E27" s="332">
        <f t="shared" ref="E27" si="17">IF(G27="",0,IF(F27+G27&lt;1000,1000,F27+G27))</f>
        <v>1225.32</v>
      </c>
      <c r="F27" s="333">
        <f>IF(I27&gt;150,IF(H27&gt;=65,0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(15+50)%)*10),IF(I27&lt;-150,IF(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&lt;1,0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10)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10))</f>
        <v>-16.68000000000001</v>
      </c>
      <c r="G27" s="332">
        <v>1242</v>
      </c>
      <c r="H27" s="326">
        <f t="shared" ref="H27" si="18">IF(COUNT(N27:AO27)=0,0,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/((COUNT(N27:AO27))*2)%)</f>
        <v>42.307692307692307</v>
      </c>
      <c r="I27" s="337">
        <f>(G27-L27)</f>
        <v>-12.769230769230717</v>
      </c>
      <c r="J27" s="335">
        <v>11</v>
      </c>
      <c r="K27" s="336">
        <f>SUM(N27:AO27)</f>
        <v>14</v>
      </c>
      <c r="L27" s="337">
        <f>(SUM($G$7:$G$34)-G27)/(COUNT($G$7:$G$34)-1)</f>
        <v>1254.7692307692307</v>
      </c>
      <c r="M27" s="338">
        <f>BC35</f>
        <v>91</v>
      </c>
      <c r="N27" s="323">
        <f>IF(N28+O28=0,"",IF(N28=4,3,IF(N28=3,1,0)))</f>
        <v>0</v>
      </c>
      <c r="O27" s="265"/>
      <c r="P27" s="264">
        <f>IF(P28+Q28=0,"",IF(P28=4,3,IF(P28=3,1,0)))</f>
        <v>1</v>
      </c>
      <c r="Q27" s="265"/>
      <c r="R27" s="264">
        <f>IF(R28+S28=0,"",IF(R28=4,3,IF(R28=3,1,0)))</f>
        <v>0</v>
      </c>
      <c r="S27" s="265"/>
      <c r="T27" s="264">
        <f>IF(T28+U28=0,"",IF(T28=4,3,IF(T28=3,1,0)))</f>
        <v>1</v>
      </c>
      <c r="U27" s="265"/>
      <c r="V27" s="264">
        <f>IF(V28+W28=0,"",IF(V28=4,3,IF(V28=3,1,0)))</f>
        <v>3</v>
      </c>
      <c r="W27" s="265"/>
      <c r="X27" s="264">
        <f>IF(X28+Y28=0,"",IF(X28=4,3,IF(X28=3,1,0)))</f>
        <v>0</v>
      </c>
      <c r="Y27" s="265"/>
      <c r="Z27" s="264">
        <f>IF(Z28+AA28=0,"",IF(Z28=4,3,IF(Z28=3,1,0)))</f>
        <v>0</v>
      </c>
      <c r="AA27" s="265"/>
      <c r="AB27" s="264">
        <f>IF(AB28+AC28=0,"",IF(AB28=4,3,IF(AB28=3,1,0)))</f>
        <v>0</v>
      </c>
      <c r="AC27" s="265"/>
      <c r="AD27" s="264">
        <f>IF(AD28+AE28=0,"",IF(AD28=4,3,IF(AD28=3,1,0)))</f>
        <v>1</v>
      </c>
      <c r="AE27" s="265"/>
      <c r="AF27" s="264">
        <f>IF(AF28+AG28=0,"",IF(AF28=4,3,IF(AF28=3,1,0)))</f>
        <v>3</v>
      </c>
      <c r="AG27" s="265"/>
      <c r="AH27" s="66"/>
      <c r="AI27" s="67"/>
      <c r="AJ27" s="323">
        <f>IF(AJ28+AK28=0,"",IF(AJ28=4,3,IF(AJ28=3,1,0)))</f>
        <v>1</v>
      </c>
      <c r="AK27" s="265"/>
      <c r="AL27" s="264">
        <f>IF(AL28+AM28=0,"",IF(AL28=4,3,IF(AL28=3,1,0)))</f>
        <v>3</v>
      </c>
      <c r="AM27" s="265"/>
      <c r="AN27" s="264">
        <f>IF(AN28+AO28=0,"",IF(AN28=4,3,IF(AN28=3,1,0)))</f>
        <v>1</v>
      </c>
      <c r="AO27" s="265"/>
      <c r="AP27" s="340">
        <f>SUM(AP28/AQ28)</f>
        <v>0.94594594594594594</v>
      </c>
      <c r="AQ27" s="321"/>
      <c r="AS27" s="322">
        <f>IF($N27=1,$K27/2)+IF($N27=0,$K27)</f>
        <v>14</v>
      </c>
      <c r="AT27" s="322">
        <f>IF($P27=1,$K27/2)+IF($P27=0,$K27)</f>
        <v>7</v>
      </c>
      <c r="AU27" s="322">
        <f>IF($R27=1,$K27/2)+IF($R27=0,$K27)</f>
        <v>14</v>
      </c>
      <c r="AV27" s="322">
        <f>IF($T27=1,$K27/2)+IF($T27=0,$K27)</f>
        <v>7</v>
      </c>
      <c r="AW27" s="322">
        <f>IF($V27=1,$K27/2)+IF($V27=0,$K27)</f>
        <v>0</v>
      </c>
      <c r="AX27" s="322">
        <f>IF($X27=1,$K27/2)+IF($X27=0,$K27)</f>
        <v>14</v>
      </c>
      <c r="AY27" s="322">
        <f>IF($Z27=1,$K27/2)+IF($Z27=0,$K27)</f>
        <v>14</v>
      </c>
      <c r="AZ27" s="322">
        <f>IF($AB27=1,$K27/2)+IF($AB27=0,$K27)</f>
        <v>14</v>
      </c>
      <c r="BA27" s="322">
        <f>IF($AD27=1,$K27/2)+IF($AD27=0,$K27)</f>
        <v>7</v>
      </c>
      <c r="BB27" s="322">
        <f>IF($AF27=1,$K27/2)+IF($AF27=0,$K27)</f>
        <v>0</v>
      </c>
      <c r="BC27" s="334"/>
      <c r="BD27" s="322">
        <f>IF($AJ27=1,$K27/2)+IF($AJ27=0,$K27)</f>
        <v>7</v>
      </c>
      <c r="BE27" s="322">
        <f>IF($AL27=1,$K27/2)+IF($AL27=0,$K27)</f>
        <v>0</v>
      </c>
      <c r="BF27" s="322">
        <f>IF($AN27=1,$K27/2)+IF($AN27=0,$K27)</f>
        <v>7</v>
      </c>
    </row>
    <row r="28" spans="1:58" x14ac:dyDescent="0.25">
      <c r="A28" s="365"/>
      <c r="B28" s="366"/>
      <c r="C28" s="367"/>
      <c r="D28" s="331"/>
      <c r="E28" s="333"/>
      <c r="F28" s="333"/>
      <c r="G28" s="332"/>
      <c r="H28" s="326"/>
      <c r="I28" s="337"/>
      <c r="J28" s="335"/>
      <c r="K28" s="336"/>
      <c r="L28" s="337"/>
      <c r="M28" s="338"/>
      <c r="N28" s="68">
        <v>2</v>
      </c>
      <c r="O28" s="69">
        <v>4</v>
      </c>
      <c r="P28" s="68">
        <v>3</v>
      </c>
      <c r="Q28" s="69">
        <v>3</v>
      </c>
      <c r="R28" s="68">
        <v>2</v>
      </c>
      <c r="S28" s="69">
        <v>4</v>
      </c>
      <c r="T28" s="68">
        <v>3</v>
      </c>
      <c r="U28" s="69">
        <v>3</v>
      </c>
      <c r="V28" s="68">
        <v>4</v>
      </c>
      <c r="W28" s="69">
        <v>0</v>
      </c>
      <c r="X28" s="68">
        <v>2</v>
      </c>
      <c r="Y28" s="69">
        <v>4</v>
      </c>
      <c r="Z28" s="68">
        <v>1</v>
      </c>
      <c r="AA28" s="69">
        <v>4</v>
      </c>
      <c r="AB28" s="68">
        <v>1</v>
      </c>
      <c r="AC28" s="69">
        <v>4</v>
      </c>
      <c r="AD28" s="68">
        <v>3</v>
      </c>
      <c r="AE28" s="69">
        <v>3</v>
      </c>
      <c r="AF28" s="68">
        <v>4</v>
      </c>
      <c r="AG28" s="69">
        <v>2</v>
      </c>
      <c r="AH28" s="74"/>
      <c r="AI28" s="75"/>
      <c r="AJ28" s="68">
        <v>3</v>
      </c>
      <c r="AK28" s="69">
        <v>3</v>
      </c>
      <c r="AL28" s="68">
        <v>4</v>
      </c>
      <c r="AM28" s="69">
        <v>0</v>
      </c>
      <c r="AN28" s="68">
        <v>3</v>
      </c>
      <c r="AO28" s="69">
        <v>3</v>
      </c>
      <c r="AP28" s="79">
        <f>SUM($AN28,$AL28,$AJ28,$AH28,$AF28,$AD28,$AB28,$Z28,$X28,$V28,$T28,$R28,$P28,$N28,)</f>
        <v>35</v>
      </c>
      <c r="AQ28" s="73">
        <f>SUM($AO28,$AM28,$AK28,$AI28,$AG28,$AE28,$AC28,$AA28,$Y28,$W28,$U28,$S28,$Q28,$O28,)</f>
        <v>37</v>
      </c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34"/>
      <c r="BD28" s="322"/>
      <c r="BE28" s="322"/>
      <c r="BF28" s="322"/>
    </row>
    <row r="29" spans="1:58" ht="15.75" x14ac:dyDescent="0.25">
      <c r="A29" s="365">
        <v>12</v>
      </c>
      <c r="B29" s="366" t="s">
        <v>286</v>
      </c>
      <c r="C29" s="367" t="s">
        <v>126</v>
      </c>
      <c r="D29" s="331"/>
      <c r="E29" s="332">
        <f t="shared" ref="E29" si="19">IF(G29="",0,IF(F29+G29&lt;1000,1000,F29+G29))</f>
        <v>1286.92</v>
      </c>
      <c r="F29" s="333">
        <f>IF(I29&gt;150,IF(H29&gt;=65,0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(15+50)%)*10),IF(I29&lt;-150,IF(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&lt;1,0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10)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10))</f>
        <v>14.920000000000044</v>
      </c>
      <c r="G29" s="332">
        <v>1272</v>
      </c>
      <c r="H29" s="326">
        <f t="shared" ref="H29" si="20">IF(COUNT(N29:AO29)=0,0,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/((COUNT(N29:AO29))*2)%)</f>
        <v>57.692307692307693</v>
      </c>
      <c r="I29" s="337">
        <f>(G29-L29)</f>
        <v>19.538461538461434</v>
      </c>
      <c r="J29" s="335">
        <v>4</v>
      </c>
      <c r="K29" s="336">
        <f>SUM(N29:AO29)</f>
        <v>20</v>
      </c>
      <c r="L29" s="337">
        <f>(SUM($G$7:$G$34)-G29)/(COUNT($G$7:$G$34)-1)</f>
        <v>1252.4615384615386</v>
      </c>
      <c r="M29" s="338">
        <f>BD35</f>
        <v>131.5</v>
      </c>
      <c r="N29" s="323">
        <f>IF(N30+O30=0,"",IF(N30=4,3,IF(N30=3,1,0)))</f>
        <v>3</v>
      </c>
      <c r="O29" s="265"/>
      <c r="P29" s="264">
        <f>IF(P30+Q30=0,"",IF(P30=4,3,IF(P30=3,1,0)))</f>
        <v>3</v>
      </c>
      <c r="Q29" s="265"/>
      <c r="R29" s="264">
        <f>IF(R30+S30=0,"",IF(R30=4,3,IF(R30=3,1,0)))</f>
        <v>0</v>
      </c>
      <c r="S29" s="265"/>
      <c r="T29" s="264">
        <f>IF(T30+U30=0,"",IF(T30=4,3,IF(T30=3,1,0)))</f>
        <v>3</v>
      </c>
      <c r="U29" s="265"/>
      <c r="V29" s="264">
        <f>IF(V30+W30=0,"",IF(V30=4,3,IF(V30=3,1,0)))</f>
        <v>3</v>
      </c>
      <c r="W29" s="265"/>
      <c r="X29" s="264">
        <f>IF(X30+Y30=0,"",IF(X30=4,3,IF(X30=3,1,0)))</f>
        <v>0</v>
      </c>
      <c r="Y29" s="265"/>
      <c r="Z29" s="264">
        <f>IF(Z30+AA30=0,"",IF(Z30=4,3,IF(Z30=3,1,0)))</f>
        <v>0</v>
      </c>
      <c r="AA29" s="265"/>
      <c r="AB29" s="264">
        <f>IF(AB30+AC30=0,"",IF(AB30=4,3,IF(AB30=3,1,0)))</f>
        <v>1</v>
      </c>
      <c r="AC29" s="265"/>
      <c r="AD29" s="264">
        <f>IF(AD30+AE30=0,"",IF(AD30=4,3,IF(AD30=3,1,0)))</f>
        <v>3</v>
      </c>
      <c r="AE29" s="265"/>
      <c r="AF29" s="264">
        <f>IF(AF30+AG30=0,"",IF(AF30=4,3,IF(AF30=3,1,0)))</f>
        <v>1</v>
      </c>
      <c r="AG29" s="265"/>
      <c r="AH29" s="264">
        <f>IF(AH30+AI30=0,"",IF(AH30=4,3,IF(AH30=3,1,0)))</f>
        <v>1</v>
      </c>
      <c r="AI29" s="265"/>
      <c r="AJ29" s="66"/>
      <c r="AK29" s="67"/>
      <c r="AL29" s="323">
        <f>IF(AL30+AM30=0,"",IF(AL30=4,3,IF(AL30=3,1,0)))</f>
        <v>1</v>
      </c>
      <c r="AM29" s="265"/>
      <c r="AN29" s="264">
        <f>IF(AN30+AO30=0,"",IF(AN30=4,3,IF(AN30=3,1,0)))</f>
        <v>1</v>
      </c>
      <c r="AO29" s="265"/>
      <c r="AP29" s="340">
        <f>SUM(AP30/AQ30)</f>
        <v>1.1515151515151516</v>
      </c>
      <c r="AQ29" s="321"/>
      <c r="AS29" s="322">
        <f>IF($N29=1,$K29/2)+IF($N29=0,$K29)</f>
        <v>0</v>
      </c>
      <c r="AT29" s="322">
        <f>IF($P29=1,$K29/2)+IF($P29=0,$K29)</f>
        <v>0</v>
      </c>
      <c r="AU29" s="322">
        <f>IF($R29=1,$K29/2)+IF($R29=0,$K29)</f>
        <v>20</v>
      </c>
      <c r="AV29" s="322">
        <f>IF($T29=1,$K29/2)+IF($T29=0,$K29)</f>
        <v>0</v>
      </c>
      <c r="AW29" s="322">
        <f>IF($V29=1,$K29/2)+IF($V29=0,$K29)</f>
        <v>0</v>
      </c>
      <c r="AX29" s="322">
        <f>IF($X29=1,$K29/2)+IF($X29=0,$K29)</f>
        <v>20</v>
      </c>
      <c r="AY29" s="322">
        <f>IF($Z29=1,$K29/2)+IF($Z29=0,$K29)</f>
        <v>20</v>
      </c>
      <c r="AZ29" s="322">
        <f>IF($AB29=1,$K29/2)+IF($AB29=0,$K29)</f>
        <v>10</v>
      </c>
      <c r="BA29" s="322">
        <f>IF($AD29=1,$K29/2)+IF($AD29=0,$K29)</f>
        <v>0</v>
      </c>
      <c r="BB29" s="322">
        <f>IF($AF29=1,$K29/2)+IF($AF29=0,$K29)</f>
        <v>10</v>
      </c>
      <c r="BC29" s="322">
        <f>IF($AH29=1,$K29/2)+IF($AH29=0,$K29)</f>
        <v>10</v>
      </c>
      <c r="BD29" s="334"/>
      <c r="BE29" s="322">
        <f>IF($AL29=1,$K29/2)+IF($AL29=0,$K29)</f>
        <v>10</v>
      </c>
      <c r="BF29" s="322">
        <f>IF($AN29=1,$K29/2)+IF($AN29=0,$K29)</f>
        <v>10</v>
      </c>
    </row>
    <row r="30" spans="1:58" x14ac:dyDescent="0.25">
      <c r="A30" s="365"/>
      <c r="B30" s="366"/>
      <c r="C30" s="367"/>
      <c r="D30" s="331"/>
      <c r="E30" s="333"/>
      <c r="F30" s="333"/>
      <c r="G30" s="332"/>
      <c r="H30" s="326"/>
      <c r="I30" s="337"/>
      <c r="J30" s="335"/>
      <c r="K30" s="336"/>
      <c r="L30" s="337"/>
      <c r="M30" s="338"/>
      <c r="N30" s="68">
        <v>4</v>
      </c>
      <c r="O30" s="69">
        <v>2</v>
      </c>
      <c r="P30" s="68">
        <v>4</v>
      </c>
      <c r="Q30" s="69">
        <v>1</v>
      </c>
      <c r="R30" s="68">
        <v>2</v>
      </c>
      <c r="S30" s="69">
        <v>4</v>
      </c>
      <c r="T30" s="68">
        <v>4</v>
      </c>
      <c r="U30" s="69">
        <v>1</v>
      </c>
      <c r="V30" s="68">
        <v>4</v>
      </c>
      <c r="W30" s="69">
        <v>0</v>
      </c>
      <c r="X30" s="68">
        <v>0</v>
      </c>
      <c r="Y30" s="69">
        <v>4</v>
      </c>
      <c r="Z30" s="68">
        <v>1</v>
      </c>
      <c r="AA30" s="69">
        <v>4</v>
      </c>
      <c r="AB30" s="68">
        <v>3</v>
      </c>
      <c r="AC30" s="69">
        <v>3</v>
      </c>
      <c r="AD30" s="68">
        <v>4</v>
      </c>
      <c r="AE30" s="69">
        <v>2</v>
      </c>
      <c r="AF30" s="70">
        <v>3</v>
      </c>
      <c r="AG30" s="71">
        <v>3</v>
      </c>
      <c r="AH30" s="68">
        <v>3</v>
      </c>
      <c r="AI30" s="69">
        <v>3</v>
      </c>
      <c r="AJ30" s="74"/>
      <c r="AK30" s="75"/>
      <c r="AL30" s="68">
        <v>3</v>
      </c>
      <c r="AM30" s="69">
        <v>3</v>
      </c>
      <c r="AN30" s="68">
        <v>3</v>
      </c>
      <c r="AO30" s="69">
        <v>3</v>
      </c>
      <c r="AP30" s="79">
        <f>SUM($AN30,$AL30,$AJ30,$AH30,$AF30,$AD30,$AB30,$Z30,$X30,$V30,$T30,$R30,$P30,$N30,)</f>
        <v>38</v>
      </c>
      <c r="AQ30" s="73">
        <f>SUM($AO30,$AM30,$AK30,$AI30,$AG30,$AE30,$AC30,$AA30,$Y30,$W30,$U30,$S30,$Q30,$O30,)</f>
        <v>33</v>
      </c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34"/>
      <c r="BE30" s="322"/>
      <c r="BF30" s="322"/>
    </row>
    <row r="31" spans="1:58" ht="15.75" x14ac:dyDescent="0.25">
      <c r="A31" s="365">
        <v>13</v>
      </c>
      <c r="B31" s="366" t="s">
        <v>287</v>
      </c>
      <c r="C31" s="368" t="s">
        <v>274</v>
      </c>
      <c r="D31" s="331"/>
      <c r="E31" s="332">
        <f t="shared" ref="E31" si="21">IF(G31="",0,IF(F31+G31&lt;1000,1000,F31+G31))</f>
        <v>1265.8</v>
      </c>
      <c r="F31" s="333">
        <f>IF(I31&gt;150,IF(H31&gt;=65,0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(15+50)%)*10),IF(I31&lt;-150,IF(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&lt;1,0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10)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10))</f>
        <v>-60.199999999999974</v>
      </c>
      <c r="G31" s="332">
        <v>1326</v>
      </c>
      <c r="H31" s="326">
        <f t="shared" ref="H31" si="22">IF(COUNT(N31:AO31)=0,0,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/((COUNT(N31:AO31))*2)%)</f>
        <v>34.615384615384613</v>
      </c>
      <c r="I31" s="337">
        <f>(G31-L31)</f>
        <v>77.692307692307622</v>
      </c>
      <c r="J31" s="335">
        <v>13</v>
      </c>
      <c r="K31" s="336">
        <f>SUM(N31:AO31)</f>
        <v>12</v>
      </c>
      <c r="L31" s="337">
        <f>(SUM($G$7:$G$34)-G31)/(COUNT($G$7:$G$34)-1)</f>
        <v>1248.3076923076924</v>
      </c>
      <c r="M31" s="338">
        <f>BE35</f>
        <v>72.5</v>
      </c>
      <c r="N31" s="323">
        <f>IF(N32+O32=0,"",IF(N32=4,3,IF(N32=3,1,0)))</f>
        <v>0</v>
      </c>
      <c r="O31" s="265"/>
      <c r="P31" s="264">
        <f>IF(P32+Q32=0,"",IF(P32=4,3,IF(P32=3,1,0)))</f>
        <v>0</v>
      </c>
      <c r="Q31" s="265"/>
      <c r="R31" s="264">
        <f>IF(R32+S32=0,"",IF(R32=4,3,IF(R32=3,1,0)))</f>
        <v>0</v>
      </c>
      <c r="S31" s="265"/>
      <c r="T31" s="264">
        <f>IF(T32+U32=0,"",IF(T32=4,3,IF(T32=3,1,0)))</f>
        <v>1</v>
      </c>
      <c r="U31" s="265"/>
      <c r="V31" s="264">
        <f>IF(V32+W32=0,"",IF(V32=4,3,IF(V32=3,1,0)))</f>
        <v>0</v>
      </c>
      <c r="W31" s="265"/>
      <c r="X31" s="264">
        <f>IF(X32+Y32=0,"",IF(X32=4,3,IF(X32=3,1,0)))</f>
        <v>0</v>
      </c>
      <c r="Y31" s="265"/>
      <c r="Z31" s="264">
        <f>IF(Z32+AA32=0,"",IF(Z32=4,3,IF(Z32=3,1,0)))</f>
        <v>3</v>
      </c>
      <c r="AA31" s="265"/>
      <c r="AB31" s="264">
        <f>IF(AB32+AC32=0,"",IF(AB32=4,3,IF(AB32=3,1,0)))</f>
        <v>3</v>
      </c>
      <c r="AC31" s="265"/>
      <c r="AD31" s="264">
        <f>IF(AD32+AE32=0,"",IF(AD32=4,3,IF(AD32=3,1,0)))</f>
        <v>0</v>
      </c>
      <c r="AE31" s="265"/>
      <c r="AF31" s="264">
        <f>IF(AF32+AG32=0,"",IF(AF32=4,3,IF(AF32=3,1,0)))</f>
        <v>3</v>
      </c>
      <c r="AG31" s="265"/>
      <c r="AH31" s="264">
        <f>IF(AH32+AI32=0,"",IF(AH32=4,3,IF(AH32=3,1,0)))</f>
        <v>0</v>
      </c>
      <c r="AI31" s="265"/>
      <c r="AJ31" s="264">
        <f>IF(AJ32+AK32=0,"",IF(AJ32=4,3,IF(AJ32=3,1,0)))</f>
        <v>1</v>
      </c>
      <c r="AK31" s="265"/>
      <c r="AL31" s="66"/>
      <c r="AM31" s="67"/>
      <c r="AN31" s="323">
        <f>IF(AN32+AO32=0,"",IF(AN32=4,3,IF(AN32=3,1,0)))</f>
        <v>1</v>
      </c>
      <c r="AO31" s="265"/>
      <c r="AP31" s="340">
        <f>SUM(AP32/AQ32)</f>
        <v>0.68292682926829273</v>
      </c>
      <c r="AQ31" s="321"/>
      <c r="AS31" s="322">
        <f>IF($N31=1,$K31/2)+IF($N31=0,$K31)</f>
        <v>12</v>
      </c>
      <c r="AT31" s="322">
        <f>IF($P31=1,$K31/2)+IF($P31=0,$K31)</f>
        <v>12</v>
      </c>
      <c r="AU31" s="322">
        <f>IF($R31=1,$K31/2)+IF($R31=0,$K31)</f>
        <v>12</v>
      </c>
      <c r="AV31" s="322">
        <f>IF($T31=1,$K31/2)+IF($T31=0,$K31)</f>
        <v>6</v>
      </c>
      <c r="AW31" s="322">
        <f>IF($V31=1,$K31/2)+IF($V31=0,$K31)</f>
        <v>12</v>
      </c>
      <c r="AX31" s="322">
        <f>IF($X31=1,$K31/2)+IF($X31=0,$K31)</f>
        <v>12</v>
      </c>
      <c r="AY31" s="322">
        <f>IF($Z31=1,$K31/2)+IF($Z31=0,$K31)</f>
        <v>0</v>
      </c>
      <c r="AZ31" s="322">
        <f>IF($AB31=1,$K31/2)+IF($AB31=0,$K31)</f>
        <v>0</v>
      </c>
      <c r="BA31" s="322">
        <f>IF($AD31=1,$K31/2)+IF($AD31=0,$K31)</f>
        <v>12</v>
      </c>
      <c r="BB31" s="322">
        <f>IF($AF31=1,$K31/2)+IF($AF31=0,$K31)</f>
        <v>0</v>
      </c>
      <c r="BC31" s="322">
        <f>IF($AH31=1,$K31/2)+IF($AH31=0,$K31)</f>
        <v>12</v>
      </c>
      <c r="BD31" s="322">
        <f>IF($AJ31=1,$K31/2)+IF($AJ31=0,$K31)</f>
        <v>6</v>
      </c>
      <c r="BE31" s="334"/>
      <c r="BF31" s="322">
        <f>IF($AN31=1,$K31/2)+IF($AN31=0,$K31)</f>
        <v>6</v>
      </c>
    </row>
    <row r="32" spans="1:58" x14ac:dyDescent="0.25">
      <c r="A32" s="365"/>
      <c r="B32" s="366"/>
      <c r="C32" s="368"/>
      <c r="D32" s="331"/>
      <c r="E32" s="333"/>
      <c r="F32" s="333"/>
      <c r="G32" s="332"/>
      <c r="H32" s="326"/>
      <c r="I32" s="337"/>
      <c r="J32" s="335"/>
      <c r="K32" s="336"/>
      <c r="L32" s="337"/>
      <c r="M32" s="338"/>
      <c r="N32" s="68">
        <v>0</v>
      </c>
      <c r="O32" s="69">
        <v>4</v>
      </c>
      <c r="P32" s="68">
        <v>2</v>
      </c>
      <c r="Q32" s="69">
        <v>4</v>
      </c>
      <c r="R32" s="68">
        <v>0</v>
      </c>
      <c r="S32" s="69">
        <v>4</v>
      </c>
      <c r="T32" s="68">
        <v>3</v>
      </c>
      <c r="U32" s="69">
        <v>3</v>
      </c>
      <c r="V32" s="68">
        <v>2</v>
      </c>
      <c r="W32" s="69">
        <v>4</v>
      </c>
      <c r="X32" s="68">
        <v>1</v>
      </c>
      <c r="Y32" s="69">
        <v>4</v>
      </c>
      <c r="Z32" s="68">
        <v>4</v>
      </c>
      <c r="AA32" s="69">
        <v>2</v>
      </c>
      <c r="AB32" s="68">
        <v>4</v>
      </c>
      <c r="AC32" s="69">
        <v>1</v>
      </c>
      <c r="AD32" s="70">
        <v>2</v>
      </c>
      <c r="AE32" s="71">
        <v>4</v>
      </c>
      <c r="AF32" s="68">
        <v>4</v>
      </c>
      <c r="AG32" s="69">
        <v>1</v>
      </c>
      <c r="AH32" s="68">
        <v>0</v>
      </c>
      <c r="AI32" s="69">
        <v>4</v>
      </c>
      <c r="AJ32" s="68">
        <v>3</v>
      </c>
      <c r="AK32" s="69">
        <v>3</v>
      </c>
      <c r="AL32" s="74"/>
      <c r="AM32" s="75"/>
      <c r="AN32" s="68">
        <v>3</v>
      </c>
      <c r="AO32" s="69">
        <v>3</v>
      </c>
      <c r="AP32" s="79">
        <f>SUM($AN32,$AL32,$AJ32,$AH32,$AF32,$AD32,$AB32,$Z32,$X32,$V32,$T32,$R32,$P32,$N32,)</f>
        <v>28</v>
      </c>
      <c r="AQ32" s="73">
        <f>SUM($AO32,$AM32,$AK32,$AI32,$AG32,$AE32,$AC32,$AA32,$Y32,$W32,$U32,$S32,$Q32,$O32,)</f>
        <v>41</v>
      </c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34"/>
      <c r="BF32" s="322"/>
    </row>
    <row r="33" spans="1:58" ht="15.75" x14ac:dyDescent="0.25">
      <c r="A33" s="365">
        <v>14</v>
      </c>
      <c r="B33" s="366" t="s">
        <v>288</v>
      </c>
      <c r="C33" s="367" t="s">
        <v>277</v>
      </c>
      <c r="D33" s="331"/>
      <c r="E33" s="332">
        <f>IF(G33="",0,IF(F33+G33&lt;1000,1000,F33+G33))</f>
        <v>1232.1199999999999</v>
      </c>
      <c r="F33" s="333">
        <f>IF(I33&gt;150,IF(H33&gt;=65,0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(15+50)%)*10),IF(I33&lt;-150,IF(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&lt;1,0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10)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10))</f>
        <v>-74.88000000000001</v>
      </c>
      <c r="G33" s="332">
        <v>1307</v>
      </c>
      <c r="H33" s="326">
        <f>IF(COUNT(N33:AO33)=0,0,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/((COUNT(N33:AO33))*2)%)</f>
        <v>26.923076923076923</v>
      </c>
      <c r="I33" s="331">
        <f>(G33-L33)</f>
        <v>57.230769230769283</v>
      </c>
      <c r="J33" s="335">
        <v>14</v>
      </c>
      <c r="K33" s="336">
        <f>SUM(N33:AO33)</f>
        <v>8</v>
      </c>
      <c r="L33" s="337">
        <f>(SUM($G$7:$G$34)-G33)/(COUNT($G$7:$G$34)-1)</f>
        <v>1249.7692307692307</v>
      </c>
      <c r="M33" s="338">
        <f>BF35</f>
        <v>58.5</v>
      </c>
      <c r="N33" s="323">
        <f>IF(N34+O34=0,"",IF(N34=4,3,IF(N34=3,1,0)))</f>
        <v>0</v>
      </c>
      <c r="O33" s="265"/>
      <c r="P33" s="264">
        <f>IF(P34+Q34=0,"",IF(P34=4,3,IF(P34=3,1,0)))</f>
        <v>0</v>
      </c>
      <c r="Q33" s="265"/>
      <c r="R33" s="264">
        <f>IF(R34+S34=0,"",IF(R34=4,3,IF(R34=3,1,0)))</f>
        <v>0</v>
      </c>
      <c r="S33" s="265"/>
      <c r="T33" s="264">
        <f>IF(T34+U34=0,"",IF(T34=4,3,IF(T34=3,1,0)))</f>
        <v>1</v>
      </c>
      <c r="U33" s="265"/>
      <c r="V33" s="264">
        <f>IF(V34+W34=0,"",IF(V34=4,3,IF(V34=3,1,0)))</f>
        <v>3</v>
      </c>
      <c r="W33" s="265"/>
      <c r="X33" s="264">
        <f>IF(X34+Y34=0,"",IF(X34=4,3,IF(X34=3,1,0)))</f>
        <v>0</v>
      </c>
      <c r="Y33" s="265"/>
      <c r="Z33" s="264">
        <f>IF(Z34+AA34=0,"",IF(Z34=4,3,IF(Z34=3,1,0)))</f>
        <v>0</v>
      </c>
      <c r="AA33" s="265"/>
      <c r="AB33" s="264">
        <f>IF(AB34+AC34=0,"",IF(AB34=4,3,IF(AB34=3,1,0)))</f>
        <v>0</v>
      </c>
      <c r="AC33" s="265"/>
      <c r="AD33" s="264">
        <f>IF(AD34+AE34=0,"",IF(AD34=4,3,IF(AD34=3,1,0)))</f>
        <v>1</v>
      </c>
      <c r="AE33" s="265"/>
      <c r="AF33" s="264">
        <f>IF(AF34+AG34=0,"",IF(AF34=4,3,IF(AF34=3,1,0)))</f>
        <v>0</v>
      </c>
      <c r="AG33" s="265"/>
      <c r="AH33" s="264">
        <f>IF(AH34+AI34=0,"",IF(AH34=4,3,IF(AH34=3,1,0)))</f>
        <v>1</v>
      </c>
      <c r="AI33" s="265"/>
      <c r="AJ33" s="264">
        <f>IF(AJ34+AK34=0,"",IF(AJ34=4,3,IF(AJ34=3,1,0)))</f>
        <v>1</v>
      </c>
      <c r="AK33" s="265"/>
      <c r="AL33" s="264">
        <f>IF(AL34+AM34=0,"",IF(AL34=4,3,IF(AL34=3,1,0)))</f>
        <v>1</v>
      </c>
      <c r="AM33" s="265"/>
      <c r="AN33" s="66"/>
      <c r="AO33" s="67"/>
      <c r="AP33" s="320">
        <f>SUM(AP34/AQ34)</f>
        <v>0.53488372093023251</v>
      </c>
      <c r="AQ33" s="321"/>
      <c r="AS33" s="322">
        <f>IF($N33=1,$K33/2)+IF($N33=0,$K33)</f>
        <v>8</v>
      </c>
      <c r="AT33" s="322">
        <f>IF($P33=1,$K33/2)+IF($P33=0,$K33)</f>
        <v>8</v>
      </c>
      <c r="AU33" s="322">
        <f>IF($R33=1,$K33/2)+IF($R33=0,$K33)</f>
        <v>8</v>
      </c>
      <c r="AV33" s="322">
        <f>IF($T33=1,$K33/2)+IF($T33=0,$K33)</f>
        <v>4</v>
      </c>
      <c r="AW33" s="322">
        <f>IF($V33=1,$K33/2)+IF($V33=0,$K33)</f>
        <v>0</v>
      </c>
      <c r="AX33" s="322">
        <f>IF($X33=1,$K33/2)+IF($X33=0,$K33)</f>
        <v>8</v>
      </c>
      <c r="AY33" s="322">
        <f>IF($Z33=1,$K33/2)+IF($Z33=0,$K33)</f>
        <v>8</v>
      </c>
      <c r="AZ33" s="322">
        <f>IF($AB33=1,$K33/2)+IF($AB33=0,$K33)</f>
        <v>8</v>
      </c>
      <c r="BA33" s="322">
        <f>IF($AD33=1,$K33/2)+IF($AD33=0,$K33)</f>
        <v>4</v>
      </c>
      <c r="BB33" s="322">
        <f>IF($AF33=1,$K33/2)+IF($AF33=0,$K33)</f>
        <v>8</v>
      </c>
      <c r="BC33" s="322">
        <f>IF($AH33=1,$K33/2)+IF($AH33=0,$K33)</f>
        <v>4</v>
      </c>
      <c r="BD33" s="322">
        <f>IF($AJ33=1,$K33/2)+IF($AJ33=0,$K33)</f>
        <v>4</v>
      </c>
      <c r="BE33" s="322">
        <f>IF($AL33=1,$K33/2)+IF($AL33=0,$K33)</f>
        <v>4</v>
      </c>
      <c r="BF33" s="334"/>
    </row>
    <row r="34" spans="1:58" x14ac:dyDescent="0.25">
      <c r="A34" s="365"/>
      <c r="B34" s="366"/>
      <c r="C34" s="367"/>
      <c r="D34" s="331"/>
      <c r="E34" s="333"/>
      <c r="F34" s="333"/>
      <c r="G34" s="332"/>
      <c r="H34" s="326"/>
      <c r="I34" s="337"/>
      <c r="J34" s="335"/>
      <c r="K34" s="336"/>
      <c r="L34" s="337"/>
      <c r="M34" s="338"/>
      <c r="N34" s="68">
        <v>1</v>
      </c>
      <c r="O34" s="69">
        <v>4</v>
      </c>
      <c r="P34" s="68">
        <v>0</v>
      </c>
      <c r="Q34" s="69">
        <v>4</v>
      </c>
      <c r="R34" s="68">
        <v>1</v>
      </c>
      <c r="S34" s="69">
        <v>4</v>
      </c>
      <c r="T34" s="68">
        <v>3</v>
      </c>
      <c r="U34" s="69">
        <v>3</v>
      </c>
      <c r="V34" s="68">
        <v>4</v>
      </c>
      <c r="W34" s="69">
        <v>0</v>
      </c>
      <c r="X34" s="68">
        <v>0</v>
      </c>
      <c r="Y34" s="69">
        <v>4</v>
      </c>
      <c r="Z34" s="68">
        <v>1</v>
      </c>
      <c r="AA34" s="69">
        <v>4</v>
      </c>
      <c r="AB34" s="70">
        <v>0</v>
      </c>
      <c r="AC34" s="71">
        <v>4</v>
      </c>
      <c r="AD34" s="68">
        <v>3</v>
      </c>
      <c r="AE34" s="69">
        <v>3</v>
      </c>
      <c r="AF34" s="68">
        <v>1</v>
      </c>
      <c r="AG34" s="69">
        <v>4</v>
      </c>
      <c r="AH34" s="68">
        <v>3</v>
      </c>
      <c r="AI34" s="69">
        <v>3</v>
      </c>
      <c r="AJ34" s="68">
        <v>3</v>
      </c>
      <c r="AK34" s="69">
        <v>3</v>
      </c>
      <c r="AL34" s="68">
        <v>3</v>
      </c>
      <c r="AM34" s="69">
        <v>3</v>
      </c>
      <c r="AN34" s="74"/>
      <c r="AO34" s="75"/>
      <c r="AP34" s="72">
        <f>SUM($AN34,$AL34,$AJ34,$AH34,$AF34,$AD34,$AB34,$Z34,$X34,$V34,$T34,$R34,$P34,$N34,)</f>
        <v>23</v>
      </c>
      <c r="AQ34" s="73">
        <f>SUM($AO34,$AM34,$AK34,$AI34,$AG34,$AE34,$AC34,$AA34,$Y34,$W34,$U34,$S34,$Q34,$O34,)</f>
        <v>43</v>
      </c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34"/>
    </row>
    <row r="35" spans="1:58" x14ac:dyDescent="0.25">
      <c r="B35" s="110"/>
      <c r="C35" s="110"/>
      <c r="D35" s="111"/>
      <c r="E35" s="112"/>
      <c r="F35" s="112"/>
      <c r="G35" s="111">
        <f>G7+G9+G11+G13+G15+G17+G19+G21+G23+G25+G27+G29+G31+G33</f>
        <v>17554</v>
      </c>
      <c r="H35" s="112"/>
      <c r="I35" s="112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S35" s="113">
        <f t="shared" ref="AS35:BF35" si="23">SUM(AS7:AS34)</f>
        <v>113.5</v>
      </c>
      <c r="AT35" s="113">
        <f t="shared" si="23"/>
        <v>123</v>
      </c>
      <c r="AU35" s="113">
        <f t="shared" si="23"/>
        <v>127</v>
      </c>
      <c r="AV35" s="113">
        <f t="shared" si="23"/>
        <v>111</v>
      </c>
      <c r="AW35" s="113">
        <f t="shared" si="23"/>
        <v>100.5</v>
      </c>
      <c r="AX35" s="113">
        <f t="shared" si="23"/>
        <v>158.5</v>
      </c>
      <c r="AY35" s="113">
        <f t="shared" si="23"/>
        <v>80</v>
      </c>
      <c r="AZ35" s="113">
        <f t="shared" si="23"/>
        <v>117</v>
      </c>
      <c r="BA35" s="113">
        <f t="shared" si="23"/>
        <v>123.5</v>
      </c>
      <c r="BB35" s="113">
        <f t="shared" si="23"/>
        <v>103.5</v>
      </c>
      <c r="BC35" s="113">
        <f t="shared" si="23"/>
        <v>91</v>
      </c>
      <c r="BD35" s="113">
        <f t="shared" si="23"/>
        <v>131.5</v>
      </c>
      <c r="BE35" s="113">
        <f t="shared" si="23"/>
        <v>72.5</v>
      </c>
      <c r="BF35" s="113">
        <f t="shared" si="23"/>
        <v>58.5</v>
      </c>
    </row>
    <row r="36" spans="1:58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58" x14ac:dyDescent="0.25">
      <c r="B37" s="319" t="s">
        <v>289</v>
      </c>
      <c r="C37" s="319"/>
      <c r="D37" s="319"/>
      <c r="E37" s="319"/>
      <c r="F37" s="319"/>
      <c r="G37" s="319"/>
      <c r="H37" s="319"/>
      <c r="L37" s="319" t="s">
        <v>270</v>
      </c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/>
      <c r="AJ37"/>
      <c r="AK37"/>
      <c r="AL37"/>
      <c r="AM37"/>
      <c r="AN37"/>
      <c r="AO37"/>
    </row>
    <row r="38" spans="1:58" ht="15.75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30:U30 N32:S32 AN24:AO24 N28:W28" name="Diapazons4_38"/>
    <protectedRange sqref="AP10:AQ10 AP12:AQ12 AP14:AQ14 AP16:AQ16 AP18:AQ18 AP20:AQ20 AP22:AQ22 AP24:AQ24 AP26:AQ26 AP30:AQ30 AP32:AQ32 AP34:AQ34 AP8:AQ8 AP28:AQ28" name="Diapazons1"/>
  </protectedRanges>
  <mergeCells count="597">
    <mergeCell ref="A1:AQ1"/>
    <mergeCell ref="E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M7:M8"/>
    <mergeCell ref="N7:O7"/>
    <mergeCell ref="P7:Q7"/>
    <mergeCell ref="R7:S7"/>
    <mergeCell ref="T7:U7"/>
    <mergeCell ref="V7:W7"/>
    <mergeCell ref="G7:G8"/>
    <mergeCell ref="H7:H8"/>
    <mergeCell ref="I7:I8"/>
    <mergeCell ref="J7:J8"/>
    <mergeCell ref="K7:K8"/>
    <mergeCell ref="L7:L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D9:AE9"/>
    <mergeCell ref="AF9:AG9"/>
    <mergeCell ref="AH9:AI9"/>
    <mergeCell ref="AJ9:AK9"/>
    <mergeCell ref="M9:M10"/>
    <mergeCell ref="N9:O9"/>
    <mergeCell ref="R9:S9"/>
    <mergeCell ref="T9:U9"/>
    <mergeCell ref="V9:W9"/>
    <mergeCell ref="X9:Y9"/>
    <mergeCell ref="BB9:BB10"/>
    <mergeCell ref="BC9:BC10"/>
    <mergeCell ref="BD9:BD10"/>
    <mergeCell ref="BE9:BE10"/>
    <mergeCell ref="BF9:BF10"/>
    <mergeCell ref="A11:A12"/>
    <mergeCell ref="B11:B12"/>
    <mergeCell ref="C11:C12"/>
    <mergeCell ref="D11:D12"/>
    <mergeCell ref="E11:E12"/>
    <mergeCell ref="AV9:AV10"/>
    <mergeCell ref="AW9:AW10"/>
    <mergeCell ref="AX9:AX10"/>
    <mergeCell ref="AY9:AY10"/>
    <mergeCell ref="AZ9:AZ10"/>
    <mergeCell ref="BA9:BA10"/>
    <mergeCell ref="AL9:AM9"/>
    <mergeCell ref="AN9:AO9"/>
    <mergeCell ref="AP9:AQ9"/>
    <mergeCell ref="AS9:AS10"/>
    <mergeCell ref="AT9:AT10"/>
    <mergeCell ref="AU9:AU10"/>
    <mergeCell ref="Z9:AA9"/>
    <mergeCell ref="AB9:AC9"/>
    <mergeCell ref="L11:L12"/>
    <mergeCell ref="M11:M12"/>
    <mergeCell ref="N11:O11"/>
    <mergeCell ref="P11:Q11"/>
    <mergeCell ref="T11:U11"/>
    <mergeCell ref="V11:W11"/>
    <mergeCell ref="F11:F12"/>
    <mergeCell ref="G11:G12"/>
    <mergeCell ref="H11:H12"/>
    <mergeCell ref="I11:I12"/>
    <mergeCell ref="J11:J12"/>
    <mergeCell ref="K11:K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BA11:BA12"/>
    <mergeCell ref="BB11:BB12"/>
    <mergeCell ref="BC11:BC12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D13:AE13"/>
    <mergeCell ref="AF13:AG13"/>
    <mergeCell ref="AH13:AI13"/>
    <mergeCell ref="AJ13:AK13"/>
    <mergeCell ref="M13:M14"/>
    <mergeCell ref="N13:O13"/>
    <mergeCell ref="P13:Q13"/>
    <mergeCell ref="R13:S13"/>
    <mergeCell ref="V13:W13"/>
    <mergeCell ref="X13:Y13"/>
    <mergeCell ref="BB13:BB14"/>
    <mergeCell ref="BC13:BC14"/>
    <mergeCell ref="BD13:BD14"/>
    <mergeCell ref="BE13:BE14"/>
    <mergeCell ref="BF13:BF14"/>
    <mergeCell ref="A15:A16"/>
    <mergeCell ref="B15:B16"/>
    <mergeCell ref="C15:C16"/>
    <mergeCell ref="D15:D16"/>
    <mergeCell ref="E15:E16"/>
    <mergeCell ref="AV13:AV14"/>
    <mergeCell ref="AW13:AW14"/>
    <mergeCell ref="AX13:AX14"/>
    <mergeCell ref="AY13:AY14"/>
    <mergeCell ref="AZ13:AZ14"/>
    <mergeCell ref="BA13:BA14"/>
    <mergeCell ref="AL13:AM13"/>
    <mergeCell ref="AN13:AO13"/>
    <mergeCell ref="AP13:AQ13"/>
    <mergeCell ref="AS13:AS14"/>
    <mergeCell ref="AT13:AT14"/>
    <mergeCell ref="AU13:AU14"/>
    <mergeCell ref="Z13:AA13"/>
    <mergeCell ref="AB13:AC13"/>
    <mergeCell ref="L15:L16"/>
    <mergeCell ref="M15:M16"/>
    <mergeCell ref="N15:O15"/>
    <mergeCell ref="P15:Q15"/>
    <mergeCell ref="R15:S15"/>
    <mergeCell ref="T15:U15"/>
    <mergeCell ref="F15:F16"/>
    <mergeCell ref="G15:G16"/>
    <mergeCell ref="H15:H16"/>
    <mergeCell ref="I15:I16"/>
    <mergeCell ref="J15:J16"/>
    <mergeCell ref="K15:K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D17:AE17"/>
    <mergeCell ref="AF17:AG17"/>
    <mergeCell ref="AH17:AI17"/>
    <mergeCell ref="AJ17:AK17"/>
    <mergeCell ref="M17:M18"/>
    <mergeCell ref="N17:O17"/>
    <mergeCell ref="P17:Q17"/>
    <mergeCell ref="R17:S17"/>
    <mergeCell ref="T17:U17"/>
    <mergeCell ref="V17:W17"/>
    <mergeCell ref="BB17:BB18"/>
    <mergeCell ref="BC17:BC18"/>
    <mergeCell ref="BD17:BD18"/>
    <mergeCell ref="BE17:BE18"/>
    <mergeCell ref="BF17:BF18"/>
    <mergeCell ref="A19:A20"/>
    <mergeCell ref="B19:B20"/>
    <mergeCell ref="C19:C20"/>
    <mergeCell ref="D19:D20"/>
    <mergeCell ref="E19:E20"/>
    <mergeCell ref="AV17:AV18"/>
    <mergeCell ref="AW17:AW18"/>
    <mergeCell ref="AX17:AX18"/>
    <mergeCell ref="AY17:AY18"/>
    <mergeCell ref="AZ17:AZ18"/>
    <mergeCell ref="BA17:BA18"/>
    <mergeCell ref="AL17:AM17"/>
    <mergeCell ref="AN17:AO17"/>
    <mergeCell ref="AP17:AQ17"/>
    <mergeCell ref="AS17:AS18"/>
    <mergeCell ref="AT17:AT18"/>
    <mergeCell ref="AU17:AU18"/>
    <mergeCell ref="Z17:AA17"/>
    <mergeCell ref="AB17:AC17"/>
    <mergeCell ref="L19:L20"/>
    <mergeCell ref="M19:M20"/>
    <mergeCell ref="N19:O19"/>
    <mergeCell ref="P19:Q19"/>
    <mergeCell ref="R19:S19"/>
    <mergeCell ref="T19:U19"/>
    <mergeCell ref="F19:F20"/>
    <mergeCell ref="G19:G20"/>
    <mergeCell ref="H19:H20"/>
    <mergeCell ref="I19:I20"/>
    <mergeCell ref="J19:J20"/>
    <mergeCell ref="K19:K20"/>
    <mergeCell ref="AJ19:AK19"/>
    <mergeCell ref="AL19:AM19"/>
    <mergeCell ref="AN19:AO19"/>
    <mergeCell ref="AP19:AQ19"/>
    <mergeCell ref="AS19:AS20"/>
    <mergeCell ref="AT19:AT20"/>
    <mergeCell ref="V19:W19"/>
    <mergeCell ref="X19:Y19"/>
    <mergeCell ref="AB19:AC19"/>
    <mergeCell ref="AD19:AE19"/>
    <mergeCell ref="AF19:AG19"/>
    <mergeCell ref="AH19:AI19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D21:AE21"/>
    <mergeCell ref="AF21:AG21"/>
    <mergeCell ref="AH21:AI21"/>
    <mergeCell ref="AJ21:AK21"/>
    <mergeCell ref="M21:M22"/>
    <mergeCell ref="N21:O21"/>
    <mergeCell ref="P21:Q21"/>
    <mergeCell ref="R21:S21"/>
    <mergeCell ref="T21:U21"/>
    <mergeCell ref="V21:W21"/>
    <mergeCell ref="BB21:BB22"/>
    <mergeCell ref="BC21:BC22"/>
    <mergeCell ref="BD21:BD22"/>
    <mergeCell ref="BE21:BE22"/>
    <mergeCell ref="BF21:BF22"/>
    <mergeCell ref="A23:A24"/>
    <mergeCell ref="B23:B24"/>
    <mergeCell ref="C23:C24"/>
    <mergeCell ref="D23:D24"/>
    <mergeCell ref="E23:E24"/>
    <mergeCell ref="AV21:AV22"/>
    <mergeCell ref="AW21:AW22"/>
    <mergeCell ref="AX21:AX22"/>
    <mergeCell ref="AY21:AY22"/>
    <mergeCell ref="AZ21:AZ22"/>
    <mergeCell ref="BA21:BA22"/>
    <mergeCell ref="AL21:AM21"/>
    <mergeCell ref="AN21:AO21"/>
    <mergeCell ref="AP21:AQ21"/>
    <mergeCell ref="AS21:AS22"/>
    <mergeCell ref="AT21:AT22"/>
    <mergeCell ref="AU21:AU22"/>
    <mergeCell ref="X21:Y21"/>
    <mergeCell ref="Z21:AA21"/>
    <mergeCell ref="L23:L24"/>
    <mergeCell ref="M23:M24"/>
    <mergeCell ref="N23:O23"/>
    <mergeCell ref="P23:Q23"/>
    <mergeCell ref="R23:S23"/>
    <mergeCell ref="T23:U23"/>
    <mergeCell ref="F23:F24"/>
    <mergeCell ref="G23:G24"/>
    <mergeCell ref="H23:H24"/>
    <mergeCell ref="I23:I24"/>
    <mergeCell ref="J23:J24"/>
    <mergeCell ref="K23:K24"/>
    <mergeCell ref="AJ23:AK23"/>
    <mergeCell ref="AL23:AM23"/>
    <mergeCell ref="AN23:AO23"/>
    <mergeCell ref="AP23:AQ23"/>
    <mergeCell ref="AS23:AS24"/>
    <mergeCell ref="AT23:AT24"/>
    <mergeCell ref="V23:W23"/>
    <mergeCell ref="X23:Y23"/>
    <mergeCell ref="Z23:AA23"/>
    <mergeCell ref="AB23:AC23"/>
    <mergeCell ref="AF23:AG23"/>
    <mergeCell ref="AH23:AI23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B25:AC25"/>
    <mergeCell ref="AD25:AE25"/>
    <mergeCell ref="AH25:AI25"/>
    <mergeCell ref="AJ25:AK25"/>
    <mergeCell ref="M25:M26"/>
    <mergeCell ref="N25:O25"/>
    <mergeCell ref="P25:Q25"/>
    <mergeCell ref="R25:S25"/>
    <mergeCell ref="T25:U25"/>
    <mergeCell ref="V25:W25"/>
    <mergeCell ref="BB25:BB26"/>
    <mergeCell ref="BC25:BC26"/>
    <mergeCell ref="BD25:BD26"/>
    <mergeCell ref="BE25:BE26"/>
    <mergeCell ref="BF25:BF26"/>
    <mergeCell ref="A27:A28"/>
    <mergeCell ref="B27:B28"/>
    <mergeCell ref="C27:C28"/>
    <mergeCell ref="D27:D28"/>
    <mergeCell ref="E27:E28"/>
    <mergeCell ref="AV25:AV26"/>
    <mergeCell ref="AW25:AW26"/>
    <mergeCell ref="AX25:AX26"/>
    <mergeCell ref="AY25:AY26"/>
    <mergeCell ref="AZ25:AZ26"/>
    <mergeCell ref="BA25:BA26"/>
    <mergeCell ref="AL25:AM25"/>
    <mergeCell ref="AN25:AO25"/>
    <mergeCell ref="AP25:AQ25"/>
    <mergeCell ref="AS25:AS26"/>
    <mergeCell ref="AT25:AT26"/>
    <mergeCell ref="AU25:AU26"/>
    <mergeCell ref="X25:Y25"/>
    <mergeCell ref="Z25:AA25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AJ27:AK27"/>
    <mergeCell ref="AL27:AM27"/>
    <mergeCell ref="AN27:AO27"/>
    <mergeCell ref="AP27:AQ27"/>
    <mergeCell ref="AS27:AS28"/>
    <mergeCell ref="AT27:AT28"/>
    <mergeCell ref="V27:W27"/>
    <mergeCell ref="X27:Y27"/>
    <mergeCell ref="Z27:AA27"/>
    <mergeCell ref="AB27:AC27"/>
    <mergeCell ref="AD27:AE27"/>
    <mergeCell ref="AF27:AG27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B29:AC29"/>
    <mergeCell ref="AD29:AE29"/>
    <mergeCell ref="AF29:AG29"/>
    <mergeCell ref="AH29:AI29"/>
    <mergeCell ref="M29:M30"/>
    <mergeCell ref="N29:O29"/>
    <mergeCell ref="P29:Q29"/>
    <mergeCell ref="R29:S29"/>
    <mergeCell ref="T29:U29"/>
    <mergeCell ref="V29:W29"/>
    <mergeCell ref="BB29:BB30"/>
    <mergeCell ref="BC29:BC30"/>
    <mergeCell ref="BD29:BD30"/>
    <mergeCell ref="BE29:BE30"/>
    <mergeCell ref="BF29:BF30"/>
    <mergeCell ref="A31:A32"/>
    <mergeCell ref="B31:B32"/>
    <mergeCell ref="C31:C32"/>
    <mergeCell ref="D31:D32"/>
    <mergeCell ref="E31:E32"/>
    <mergeCell ref="AV29:AV30"/>
    <mergeCell ref="AW29:AW30"/>
    <mergeCell ref="AX29:AX30"/>
    <mergeCell ref="AY29:AY30"/>
    <mergeCell ref="AZ29:AZ30"/>
    <mergeCell ref="BA29:BA30"/>
    <mergeCell ref="AL29:AM29"/>
    <mergeCell ref="AN29:AO29"/>
    <mergeCell ref="AP29:AQ29"/>
    <mergeCell ref="AS29:AS30"/>
    <mergeCell ref="AT29:AT30"/>
    <mergeCell ref="AU29:AU30"/>
    <mergeCell ref="X29:Y29"/>
    <mergeCell ref="Z29:AA29"/>
    <mergeCell ref="P31:Q31"/>
    <mergeCell ref="R31:S31"/>
    <mergeCell ref="T31:U31"/>
    <mergeCell ref="F31:F32"/>
    <mergeCell ref="G31:G32"/>
    <mergeCell ref="H31:H32"/>
    <mergeCell ref="I31:I32"/>
    <mergeCell ref="J31:J32"/>
    <mergeCell ref="K31:K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H31:AI31"/>
    <mergeCell ref="AJ31:AK31"/>
    <mergeCell ref="AN31:AO31"/>
    <mergeCell ref="AP31:AQ31"/>
    <mergeCell ref="AS31:AS32"/>
    <mergeCell ref="AT31:AT32"/>
    <mergeCell ref="V31:W31"/>
    <mergeCell ref="X31:Y31"/>
    <mergeCell ref="Z31:AA31"/>
    <mergeCell ref="AB31:AC31"/>
    <mergeCell ref="AD31:AE31"/>
    <mergeCell ref="AF31:AG31"/>
    <mergeCell ref="L31:L32"/>
    <mergeCell ref="M31:M32"/>
    <mergeCell ref="N31:O31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BB33:BB34"/>
    <mergeCell ref="BC33:BC34"/>
    <mergeCell ref="BD33:BD34"/>
    <mergeCell ref="BE33:BE34"/>
    <mergeCell ref="BF33:BF34"/>
    <mergeCell ref="B37:H37"/>
    <mergeCell ref="L37:AH37"/>
    <mergeCell ref="AV33:AV34"/>
    <mergeCell ref="AW33:AW34"/>
    <mergeCell ref="AX33:AX34"/>
    <mergeCell ref="AY33:AY34"/>
    <mergeCell ref="AZ33:AZ34"/>
    <mergeCell ref="BA33:BA34"/>
    <mergeCell ref="AJ33:AK33"/>
    <mergeCell ref="AL33:AM33"/>
    <mergeCell ref="AP33:AQ33"/>
    <mergeCell ref="AS33:AS34"/>
    <mergeCell ref="AT33:AT34"/>
    <mergeCell ref="AU33:AU34"/>
    <mergeCell ref="X33:Y33"/>
    <mergeCell ref="Z33:AA33"/>
    <mergeCell ref="AB33:AC33"/>
    <mergeCell ref="AD33:AE33"/>
    <mergeCell ref="AF33:AG33"/>
  </mergeCells>
  <conditionalFormatting sqref="U35">
    <cfRule type="cellIs" dxfId="1312" priority="749" stopIfTrue="1" operator="equal">
      <formula>#REF!</formula>
    </cfRule>
    <cfRule type="cellIs" dxfId="1311" priority="750" stopIfTrue="1" operator="greaterThan">
      <formula>#REF!</formula>
    </cfRule>
  </conditionalFormatting>
  <conditionalFormatting sqref="AN12">
    <cfRule type="cellIs" dxfId="1310" priority="745" stopIfTrue="1" operator="notEqual">
      <formula>S34</formula>
    </cfRule>
    <cfRule type="expression" dxfId="1309" priority="746" stopIfTrue="1">
      <formula>$N$7=5</formula>
    </cfRule>
  </conditionalFormatting>
  <conditionalFormatting sqref="AO12">
    <cfRule type="cellIs" dxfId="1308" priority="747" stopIfTrue="1" operator="notEqual">
      <formula>R34</formula>
    </cfRule>
    <cfRule type="expression" dxfId="1307" priority="748" stopIfTrue="1">
      <formula>$N$7=5</formula>
    </cfRule>
  </conditionalFormatting>
  <conditionalFormatting sqref="AL14">
    <cfRule type="cellIs" dxfId="1306" priority="741" stopIfTrue="1" operator="notEqual">
      <formula>U32</formula>
    </cfRule>
    <cfRule type="expression" dxfId="1305" priority="742" stopIfTrue="1">
      <formula>$N$7=3</formula>
    </cfRule>
  </conditionalFormatting>
  <conditionalFormatting sqref="AM14">
    <cfRule type="cellIs" dxfId="1304" priority="743" stopIfTrue="1" operator="notEqual">
      <formula>T32</formula>
    </cfRule>
    <cfRule type="expression" dxfId="1303" priority="744" stopIfTrue="1">
      <formula>$N$7=3</formula>
    </cfRule>
  </conditionalFormatting>
  <conditionalFormatting sqref="AJ16">
    <cfRule type="cellIs" dxfId="1302" priority="737" stopIfTrue="1" operator="notEqual">
      <formula>W30</formula>
    </cfRule>
    <cfRule type="expression" dxfId="1301" priority="738" stopIfTrue="1">
      <formula>$N$7=3</formula>
    </cfRule>
  </conditionalFormatting>
  <conditionalFormatting sqref="AK16">
    <cfRule type="cellIs" dxfId="1300" priority="739" stopIfTrue="1" operator="notEqual">
      <formula>V30</formula>
    </cfRule>
    <cfRule type="expression" dxfId="1299" priority="740" stopIfTrue="1">
      <formula>$N$7=3</formula>
    </cfRule>
  </conditionalFormatting>
  <conditionalFormatting sqref="AH18">
    <cfRule type="cellIs" dxfId="1298" priority="733" stopIfTrue="1" operator="notEqual">
      <formula>Y28</formula>
    </cfRule>
    <cfRule type="expression" dxfId="1297" priority="734" stopIfTrue="1">
      <formula>$N$7=3</formula>
    </cfRule>
  </conditionalFormatting>
  <conditionalFormatting sqref="AI18">
    <cfRule type="cellIs" dxfId="1296" priority="735" stopIfTrue="1" operator="notEqual">
      <formula>X28</formula>
    </cfRule>
    <cfRule type="expression" dxfId="1295" priority="736" stopIfTrue="1">
      <formula>$N$7=3</formula>
    </cfRule>
  </conditionalFormatting>
  <conditionalFormatting sqref="AF20">
    <cfRule type="cellIs" dxfId="1294" priority="729" stopIfTrue="1" operator="notEqual">
      <formula>AA26</formula>
    </cfRule>
    <cfRule type="expression" dxfId="1293" priority="730" stopIfTrue="1">
      <formula>$N$7=3</formula>
    </cfRule>
  </conditionalFormatting>
  <conditionalFormatting sqref="AG20">
    <cfRule type="cellIs" dxfId="1292" priority="731" stopIfTrue="1" operator="notEqual">
      <formula>Z26</formula>
    </cfRule>
    <cfRule type="expression" dxfId="1291" priority="732" stopIfTrue="1">
      <formula>$N$7=3</formula>
    </cfRule>
  </conditionalFormatting>
  <conditionalFormatting sqref="AD22">
    <cfRule type="cellIs" dxfId="1290" priority="725" stopIfTrue="1" operator="notEqual">
      <formula>AC24</formula>
    </cfRule>
    <cfRule type="expression" dxfId="1289" priority="726" stopIfTrue="1">
      <formula>$N$7=3</formula>
    </cfRule>
  </conditionalFormatting>
  <conditionalFormatting sqref="AE22">
    <cfRule type="cellIs" dxfId="1288" priority="727" stopIfTrue="1" operator="notEqual">
      <formula>AB24</formula>
    </cfRule>
    <cfRule type="expression" dxfId="1287" priority="728" stopIfTrue="1">
      <formula>$N$7=3</formula>
    </cfRule>
  </conditionalFormatting>
  <conditionalFormatting sqref="AB24">
    <cfRule type="cellIs" dxfId="1286" priority="721" stopIfTrue="1" operator="notEqual">
      <formula>AE22</formula>
    </cfRule>
    <cfRule type="expression" dxfId="1285" priority="722" stopIfTrue="1">
      <formula>$N$7=3</formula>
    </cfRule>
  </conditionalFormatting>
  <conditionalFormatting sqref="AC24">
    <cfRule type="cellIs" dxfId="1284" priority="723" stopIfTrue="1" operator="notEqual">
      <formula>AD22</formula>
    </cfRule>
    <cfRule type="expression" dxfId="1283" priority="724" stopIfTrue="1">
      <formula>$N$7=3</formula>
    </cfRule>
  </conditionalFormatting>
  <conditionalFormatting sqref="Z26">
    <cfRule type="cellIs" dxfId="1282" priority="717" stopIfTrue="1" operator="notEqual">
      <formula>AG20</formula>
    </cfRule>
    <cfRule type="expression" dxfId="1281" priority="718" stopIfTrue="1">
      <formula>$N$7=3</formula>
    </cfRule>
  </conditionalFormatting>
  <conditionalFormatting sqref="AA26">
    <cfRule type="cellIs" dxfId="1280" priority="719" stopIfTrue="1" operator="notEqual">
      <formula>AF20</formula>
    </cfRule>
    <cfRule type="expression" dxfId="1279" priority="720" stopIfTrue="1">
      <formula>$N$7=3</formula>
    </cfRule>
  </conditionalFormatting>
  <conditionalFormatting sqref="X28">
    <cfRule type="cellIs" dxfId="1278" priority="713" stopIfTrue="1" operator="notEqual">
      <formula>AI18</formula>
    </cfRule>
    <cfRule type="expression" dxfId="1277" priority="714" stopIfTrue="1">
      <formula>$N$7=3</formula>
    </cfRule>
  </conditionalFormatting>
  <conditionalFormatting sqref="Y28">
    <cfRule type="cellIs" dxfId="1276" priority="715" stopIfTrue="1" operator="notEqual">
      <formula>AH18</formula>
    </cfRule>
    <cfRule type="expression" dxfId="1275" priority="716" stopIfTrue="1">
      <formula>$N$7=3</formula>
    </cfRule>
  </conditionalFormatting>
  <conditionalFormatting sqref="V30">
    <cfRule type="cellIs" dxfId="1274" priority="709" stopIfTrue="1" operator="notEqual">
      <formula>AK16</formula>
    </cfRule>
    <cfRule type="expression" dxfId="1273" priority="710" stopIfTrue="1">
      <formula>$N$7=3</formula>
    </cfRule>
  </conditionalFormatting>
  <conditionalFormatting sqref="W30">
    <cfRule type="cellIs" dxfId="1272" priority="711" stopIfTrue="1" operator="notEqual">
      <formula>AJ16</formula>
    </cfRule>
    <cfRule type="expression" dxfId="1271" priority="712" stopIfTrue="1">
      <formula>$N$7=3</formula>
    </cfRule>
  </conditionalFormatting>
  <conditionalFormatting sqref="T32">
    <cfRule type="cellIs" dxfId="1270" priority="705" stopIfTrue="1" operator="notEqual">
      <formula>AM14</formula>
    </cfRule>
    <cfRule type="expression" dxfId="1269" priority="706" stopIfTrue="1">
      <formula>$N$7=3</formula>
    </cfRule>
  </conditionalFormatting>
  <conditionalFormatting sqref="U32">
    <cfRule type="cellIs" dxfId="1268" priority="707" stopIfTrue="1" operator="notEqual">
      <formula>AL14</formula>
    </cfRule>
    <cfRule type="expression" dxfId="1267" priority="708" stopIfTrue="1">
      <formula>$N$7=3</formula>
    </cfRule>
  </conditionalFormatting>
  <conditionalFormatting sqref="R34">
    <cfRule type="cellIs" dxfId="1266" priority="701" stopIfTrue="1" operator="notEqual">
      <formula>AO12</formula>
    </cfRule>
    <cfRule type="expression" dxfId="1265" priority="702" stopIfTrue="1">
      <formula>$N$7=5</formula>
    </cfRule>
  </conditionalFormatting>
  <conditionalFormatting sqref="S34">
    <cfRule type="cellIs" dxfId="1264" priority="703" stopIfTrue="1" operator="notEqual">
      <formula>AN12</formula>
    </cfRule>
    <cfRule type="expression" dxfId="1263" priority="704" stopIfTrue="1">
      <formula>$N$7=5</formula>
    </cfRule>
  </conditionalFormatting>
  <conditionalFormatting sqref="AN14">
    <cfRule type="cellIs" dxfId="1262" priority="697" stopIfTrue="1" operator="notEqual">
      <formula>U34</formula>
    </cfRule>
    <cfRule type="expression" dxfId="1261" priority="698" stopIfTrue="1">
      <formula>$N$7=7</formula>
    </cfRule>
  </conditionalFormatting>
  <conditionalFormatting sqref="AO14">
    <cfRule type="cellIs" dxfId="1260" priority="699" stopIfTrue="1" operator="notEqual">
      <formula>T34</formula>
    </cfRule>
    <cfRule type="expression" dxfId="1259" priority="700" stopIfTrue="1">
      <formula>$N$7=7</formula>
    </cfRule>
  </conditionalFormatting>
  <conditionalFormatting sqref="AL16">
    <cfRule type="cellIs" dxfId="1258" priority="693" stopIfTrue="1" operator="notEqual">
      <formula>W32</formula>
    </cfRule>
    <cfRule type="expression" dxfId="1257" priority="694" stopIfTrue="1">
      <formula>$N$7=4</formula>
    </cfRule>
  </conditionalFormatting>
  <conditionalFormatting sqref="AM16">
    <cfRule type="cellIs" dxfId="1256" priority="695" stopIfTrue="1" operator="notEqual">
      <formula>V32</formula>
    </cfRule>
    <cfRule type="expression" dxfId="1255" priority="696" stopIfTrue="1">
      <formula>$N$7=4</formula>
    </cfRule>
  </conditionalFormatting>
  <conditionalFormatting sqref="AJ18">
    <cfRule type="cellIs" dxfId="1254" priority="689" stopIfTrue="1" operator="notEqual">
      <formula>Y30</formula>
    </cfRule>
    <cfRule type="expression" dxfId="1253" priority="690" stopIfTrue="1">
      <formula>$N$7=4</formula>
    </cfRule>
  </conditionalFormatting>
  <conditionalFormatting sqref="AK18">
    <cfRule type="cellIs" dxfId="1252" priority="691" stopIfTrue="1" operator="notEqual">
      <formula>X30</formula>
    </cfRule>
    <cfRule type="expression" dxfId="1251" priority="692" stopIfTrue="1">
      <formula>$N$7=4</formula>
    </cfRule>
  </conditionalFormatting>
  <conditionalFormatting sqref="AH20">
    <cfRule type="cellIs" dxfId="1250" priority="685" stopIfTrue="1" operator="notEqual">
      <formula>AA28</formula>
    </cfRule>
    <cfRule type="expression" dxfId="1249" priority="686" stopIfTrue="1">
      <formula>$N$7=4</formula>
    </cfRule>
  </conditionalFormatting>
  <conditionalFormatting sqref="AI20">
    <cfRule type="cellIs" dxfId="1248" priority="687" stopIfTrue="1" operator="notEqual">
      <formula>Z28</formula>
    </cfRule>
    <cfRule type="expression" dxfId="1247" priority="688" stopIfTrue="1">
      <formula>$N$7=4</formula>
    </cfRule>
  </conditionalFormatting>
  <conditionalFormatting sqref="AF22">
    <cfRule type="cellIs" dxfId="1246" priority="681" stopIfTrue="1" operator="notEqual">
      <formula>AC26</formula>
    </cfRule>
    <cfRule type="expression" dxfId="1245" priority="682" stopIfTrue="1">
      <formula>$N$7=4</formula>
    </cfRule>
  </conditionalFormatting>
  <conditionalFormatting sqref="AG22">
    <cfRule type="cellIs" dxfId="1244" priority="683" stopIfTrue="1" operator="notEqual">
      <formula>AB26</formula>
    </cfRule>
    <cfRule type="expression" dxfId="1243" priority="684" stopIfTrue="1">
      <formula>$N$7=4</formula>
    </cfRule>
  </conditionalFormatting>
  <conditionalFormatting sqref="AB26">
    <cfRule type="cellIs" dxfId="1242" priority="677" stopIfTrue="1" operator="notEqual">
      <formula>AG22</formula>
    </cfRule>
    <cfRule type="expression" dxfId="1241" priority="678" stopIfTrue="1">
      <formula>$N$7=4</formula>
    </cfRule>
  </conditionalFormatting>
  <conditionalFormatting sqref="AC26">
    <cfRule type="cellIs" dxfId="1240" priority="679" stopIfTrue="1" operator="notEqual">
      <formula>AF22</formula>
    </cfRule>
    <cfRule type="expression" dxfId="1239" priority="680" stopIfTrue="1">
      <formula>$N$7=4</formula>
    </cfRule>
  </conditionalFormatting>
  <conditionalFormatting sqref="Z28">
    <cfRule type="cellIs" dxfId="1238" priority="673" stopIfTrue="1" operator="notEqual">
      <formula>AI20</formula>
    </cfRule>
    <cfRule type="expression" dxfId="1237" priority="674" stopIfTrue="1">
      <formula>$N$7=4</formula>
    </cfRule>
  </conditionalFormatting>
  <conditionalFormatting sqref="AA28">
    <cfRule type="cellIs" dxfId="1236" priority="675" stopIfTrue="1" operator="notEqual">
      <formula>AH20</formula>
    </cfRule>
    <cfRule type="expression" dxfId="1235" priority="676" stopIfTrue="1">
      <formula>$N$7=4</formula>
    </cfRule>
  </conditionalFormatting>
  <conditionalFormatting sqref="X30">
    <cfRule type="cellIs" dxfId="1234" priority="669" stopIfTrue="1" operator="notEqual">
      <formula>AK18</formula>
    </cfRule>
    <cfRule type="expression" dxfId="1233" priority="670" stopIfTrue="1">
      <formula>$N$7=4</formula>
    </cfRule>
  </conditionalFormatting>
  <conditionalFormatting sqref="Y30">
    <cfRule type="cellIs" dxfId="1232" priority="671" stopIfTrue="1" operator="notEqual">
      <formula>AJ18</formula>
    </cfRule>
    <cfRule type="expression" dxfId="1231" priority="672" stopIfTrue="1">
      <formula>$N$7=4</formula>
    </cfRule>
  </conditionalFormatting>
  <conditionalFormatting sqref="V32">
    <cfRule type="cellIs" dxfId="1230" priority="665" stopIfTrue="1" operator="notEqual">
      <formula>AM16</formula>
    </cfRule>
    <cfRule type="expression" dxfId="1229" priority="666" stopIfTrue="1">
      <formula>$N$7=4</formula>
    </cfRule>
  </conditionalFormatting>
  <conditionalFormatting sqref="W32">
    <cfRule type="cellIs" dxfId="1228" priority="667" stopIfTrue="1" operator="notEqual">
      <formula>AL16</formula>
    </cfRule>
    <cfRule type="expression" dxfId="1227" priority="668" stopIfTrue="1">
      <formula>$N$7=4</formula>
    </cfRule>
  </conditionalFormatting>
  <conditionalFormatting sqref="T34">
    <cfRule type="cellIs" dxfId="1226" priority="661" stopIfTrue="1" operator="notEqual">
      <formula>AO14</formula>
    </cfRule>
    <cfRule type="expression" dxfId="1225" priority="662" stopIfTrue="1">
      <formula>$N$7=7</formula>
    </cfRule>
  </conditionalFormatting>
  <conditionalFormatting sqref="U34">
    <cfRule type="cellIs" dxfId="1224" priority="663" stopIfTrue="1" operator="notEqual">
      <formula>AN14</formula>
    </cfRule>
    <cfRule type="expression" dxfId="1223" priority="664" stopIfTrue="1">
      <formula>$N$7=7</formula>
    </cfRule>
  </conditionalFormatting>
  <conditionalFormatting sqref="P8">
    <cfRule type="cellIs" dxfId="1222" priority="657" stopIfTrue="1" operator="notEqual">
      <formula>O10</formula>
    </cfRule>
    <cfRule type="expression" dxfId="1221" priority="658" stopIfTrue="1">
      <formula>$N$7=2</formula>
    </cfRule>
  </conditionalFormatting>
  <conditionalFormatting sqref="Q8">
    <cfRule type="cellIs" dxfId="1220" priority="659" stopIfTrue="1" operator="notEqual">
      <formula>N10</formula>
    </cfRule>
    <cfRule type="expression" dxfId="1219" priority="660" stopIfTrue="1">
      <formula>$N$7=2</formula>
    </cfRule>
  </conditionalFormatting>
  <conditionalFormatting sqref="N10">
    <cfRule type="cellIs" dxfId="1218" priority="653" stopIfTrue="1" operator="notEqual">
      <formula>Q8</formula>
    </cfRule>
    <cfRule type="expression" dxfId="1217" priority="654" stopIfTrue="1">
      <formula>$N$7=2</formula>
    </cfRule>
  </conditionalFormatting>
  <conditionalFormatting sqref="O10">
    <cfRule type="cellIs" dxfId="1216" priority="655" stopIfTrue="1" operator="notEqual">
      <formula>P8</formula>
    </cfRule>
    <cfRule type="expression" dxfId="1215" priority="656" stopIfTrue="1">
      <formula>$N$7=2</formula>
    </cfRule>
  </conditionalFormatting>
  <conditionalFormatting sqref="R8">
    <cfRule type="cellIs" dxfId="1214" priority="649" stopIfTrue="1" operator="notEqual">
      <formula>O12</formula>
    </cfRule>
    <cfRule type="expression" dxfId="1213" priority="650" stopIfTrue="1">
      <formula>$N$7=3</formula>
    </cfRule>
  </conditionalFormatting>
  <conditionalFormatting sqref="S8">
    <cfRule type="cellIs" dxfId="1212" priority="651" stopIfTrue="1" operator="notEqual">
      <formula>N12</formula>
    </cfRule>
    <cfRule type="expression" dxfId="1211" priority="652" stopIfTrue="1">
      <formula>$N$7=3</formula>
    </cfRule>
  </conditionalFormatting>
  <conditionalFormatting sqref="N12">
    <cfRule type="cellIs" dxfId="1210" priority="645" stopIfTrue="1" operator="notEqual">
      <formula>S8</formula>
    </cfRule>
    <cfRule type="expression" dxfId="1209" priority="646" stopIfTrue="1">
      <formula>$N$7=3</formula>
    </cfRule>
  </conditionalFormatting>
  <conditionalFormatting sqref="O12">
    <cfRule type="cellIs" dxfId="1208" priority="647" stopIfTrue="1" operator="notEqual">
      <formula>R8</formula>
    </cfRule>
    <cfRule type="expression" dxfId="1207" priority="648" stopIfTrue="1">
      <formula>$N$7=3</formula>
    </cfRule>
  </conditionalFormatting>
  <conditionalFormatting sqref="AN16">
    <cfRule type="cellIs" dxfId="1206" priority="641" stopIfTrue="1" operator="notEqual">
      <formula>W34</formula>
    </cfRule>
    <cfRule type="expression" dxfId="1205" priority="642" stopIfTrue="1">
      <formula>$N$7=9</formula>
    </cfRule>
  </conditionalFormatting>
  <conditionalFormatting sqref="AO16">
    <cfRule type="cellIs" dxfId="1204" priority="643" stopIfTrue="1" operator="notEqual">
      <formula>V34</formula>
    </cfRule>
    <cfRule type="expression" dxfId="1203" priority="644" stopIfTrue="1">
      <formula>$N$7=9</formula>
    </cfRule>
  </conditionalFormatting>
  <conditionalFormatting sqref="AL18">
    <cfRule type="cellIs" dxfId="1202" priority="637" stopIfTrue="1" operator="notEqual">
      <formula>Y32</formula>
    </cfRule>
    <cfRule type="expression" dxfId="1201" priority="638" stopIfTrue="1">
      <formula>$N$7=5</formula>
    </cfRule>
  </conditionalFormatting>
  <conditionalFormatting sqref="AM18">
    <cfRule type="cellIs" dxfId="1200" priority="639" stopIfTrue="1" operator="notEqual">
      <formula>X32</formula>
    </cfRule>
    <cfRule type="expression" dxfId="1199" priority="640" stopIfTrue="1">
      <formula>$N$7=5</formula>
    </cfRule>
  </conditionalFormatting>
  <conditionalFormatting sqref="AJ20">
    <cfRule type="cellIs" dxfId="1198" priority="633" stopIfTrue="1" operator="notEqual">
      <formula>AA30</formula>
    </cfRule>
    <cfRule type="expression" dxfId="1197" priority="634" stopIfTrue="1">
      <formula>$N$7=5</formula>
    </cfRule>
  </conditionalFormatting>
  <conditionalFormatting sqref="AK20">
    <cfRule type="cellIs" dxfId="1196" priority="635" stopIfTrue="1" operator="notEqual">
      <formula>Z30</formula>
    </cfRule>
    <cfRule type="expression" dxfId="1195" priority="636" stopIfTrue="1">
      <formula>$N$7=5</formula>
    </cfRule>
  </conditionalFormatting>
  <conditionalFormatting sqref="AH22">
    <cfRule type="cellIs" dxfId="1194" priority="629" stopIfTrue="1" operator="notEqual">
      <formula>AC28</formula>
    </cfRule>
    <cfRule type="expression" dxfId="1193" priority="630" stopIfTrue="1">
      <formula>$N$7=5</formula>
    </cfRule>
  </conditionalFormatting>
  <conditionalFormatting sqref="AI22">
    <cfRule type="cellIs" dxfId="1192" priority="631" stopIfTrue="1" operator="notEqual">
      <formula>AB28</formula>
    </cfRule>
    <cfRule type="expression" dxfId="1191" priority="632" stopIfTrue="1">
      <formula>$N$7=5</formula>
    </cfRule>
  </conditionalFormatting>
  <conditionalFormatting sqref="AF24">
    <cfRule type="cellIs" dxfId="1190" priority="625" stopIfTrue="1" operator="notEqual">
      <formula>AE26</formula>
    </cfRule>
    <cfRule type="expression" dxfId="1189" priority="626" stopIfTrue="1">
      <formula>$N$7=5</formula>
    </cfRule>
  </conditionalFormatting>
  <conditionalFormatting sqref="AG24">
    <cfRule type="cellIs" dxfId="1188" priority="627" stopIfTrue="1" operator="notEqual">
      <formula>AD26</formula>
    </cfRule>
    <cfRule type="expression" dxfId="1187" priority="628" stopIfTrue="1">
      <formula>$N$7=5</formula>
    </cfRule>
  </conditionalFormatting>
  <conditionalFormatting sqref="AD26">
    <cfRule type="cellIs" dxfId="1186" priority="621" stopIfTrue="1" operator="notEqual">
      <formula>AG24</formula>
    </cfRule>
    <cfRule type="expression" dxfId="1185" priority="622" stopIfTrue="1">
      <formula>$N$7=5</formula>
    </cfRule>
  </conditionalFormatting>
  <conditionalFormatting sqref="AE26">
    <cfRule type="cellIs" dxfId="1184" priority="623" stopIfTrue="1" operator="notEqual">
      <formula>AF24</formula>
    </cfRule>
    <cfRule type="expression" dxfId="1183" priority="624" stopIfTrue="1">
      <formula>$N$7=5</formula>
    </cfRule>
  </conditionalFormatting>
  <conditionalFormatting sqref="AB28">
    <cfRule type="cellIs" dxfId="1182" priority="617" stopIfTrue="1" operator="notEqual">
      <formula>AI22</formula>
    </cfRule>
    <cfRule type="expression" dxfId="1181" priority="618" stopIfTrue="1">
      <formula>$N$7=5</formula>
    </cfRule>
  </conditionalFormatting>
  <conditionalFormatting sqref="AC28">
    <cfRule type="cellIs" dxfId="1180" priority="619" stopIfTrue="1" operator="notEqual">
      <formula>AH22</formula>
    </cfRule>
    <cfRule type="expression" dxfId="1179" priority="620" stopIfTrue="1">
      <formula>$N$7=5</formula>
    </cfRule>
  </conditionalFormatting>
  <conditionalFormatting sqref="Z30">
    <cfRule type="cellIs" dxfId="1178" priority="613" stopIfTrue="1" operator="notEqual">
      <formula>AK20</formula>
    </cfRule>
    <cfRule type="expression" dxfId="1177" priority="614" stopIfTrue="1">
      <formula>$N$7=5</formula>
    </cfRule>
  </conditionalFormatting>
  <conditionalFormatting sqref="AA30">
    <cfRule type="cellIs" dxfId="1176" priority="615" stopIfTrue="1" operator="notEqual">
      <formula>AJ20</formula>
    </cfRule>
    <cfRule type="expression" dxfId="1175" priority="616" stopIfTrue="1">
      <formula>$N$7=5</formula>
    </cfRule>
  </conditionalFormatting>
  <conditionalFormatting sqref="X32">
    <cfRule type="cellIs" dxfId="1174" priority="609" stopIfTrue="1" operator="notEqual">
      <formula>AM18</formula>
    </cfRule>
    <cfRule type="expression" dxfId="1173" priority="610" stopIfTrue="1">
      <formula>$N$7=5</formula>
    </cfRule>
  </conditionalFormatting>
  <conditionalFormatting sqref="Y32">
    <cfRule type="cellIs" dxfId="1172" priority="611" stopIfTrue="1" operator="notEqual">
      <formula>AL18</formula>
    </cfRule>
    <cfRule type="expression" dxfId="1171" priority="612" stopIfTrue="1">
      <formula>$N$7=5</formula>
    </cfRule>
  </conditionalFormatting>
  <conditionalFormatting sqref="V34">
    <cfRule type="cellIs" dxfId="1170" priority="605" stopIfTrue="1" operator="notEqual">
      <formula>AO16</formula>
    </cfRule>
    <cfRule type="expression" dxfId="1169" priority="606" stopIfTrue="1">
      <formula>$N$7=9</formula>
    </cfRule>
  </conditionalFormatting>
  <conditionalFormatting sqref="W34">
    <cfRule type="cellIs" dxfId="1168" priority="607" stopIfTrue="1" operator="notEqual">
      <formula>AN16</formula>
    </cfRule>
    <cfRule type="expression" dxfId="1167" priority="608" stopIfTrue="1">
      <formula>$N$7=9</formula>
    </cfRule>
  </conditionalFormatting>
  <conditionalFormatting sqref="AN18">
    <cfRule type="cellIs" dxfId="1166" priority="601" stopIfTrue="1" operator="notEqual">
      <formula>Y34</formula>
    </cfRule>
    <cfRule type="expression" dxfId="1165" priority="602" stopIfTrue="1">
      <formula>$N$7=11</formula>
    </cfRule>
  </conditionalFormatting>
  <conditionalFormatting sqref="AO18">
    <cfRule type="cellIs" dxfId="1164" priority="603" stopIfTrue="1" operator="notEqual">
      <formula>X34</formula>
    </cfRule>
    <cfRule type="expression" dxfId="1163" priority="604" stopIfTrue="1">
      <formula>$N$7=11</formula>
    </cfRule>
  </conditionalFormatting>
  <conditionalFormatting sqref="AL20">
    <cfRule type="cellIs" dxfId="1162" priority="597" stopIfTrue="1" operator="notEqual">
      <formula>AA32</formula>
    </cfRule>
    <cfRule type="expression" dxfId="1161" priority="598" stopIfTrue="1">
      <formula>$N$7=6</formula>
    </cfRule>
  </conditionalFormatting>
  <conditionalFormatting sqref="AM20">
    <cfRule type="cellIs" dxfId="1160" priority="599" stopIfTrue="1" operator="notEqual">
      <formula>Z32</formula>
    </cfRule>
    <cfRule type="expression" dxfId="1159" priority="600" stopIfTrue="1">
      <formula>$N$7=6</formula>
    </cfRule>
  </conditionalFormatting>
  <conditionalFormatting sqref="AJ22">
    <cfRule type="cellIs" dxfId="1158" priority="593" stopIfTrue="1" operator="notEqual">
      <formula>AC30</formula>
    </cfRule>
    <cfRule type="expression" dxfId="1157" priority="594" stopIfTrue="1">
      <formula>$N$7=6</formula>
    </cfRule>
  </conditionalFormatting>
  <conditionalFormatting sqref="AK22">
    <cfRule type="cellIs" dxfId="1156" priority="595" stopIfTrue="1" operator="notEqual">
      <formula>AB30</formula>
    </cfRule>
    <cfRule type="expression" dxfId="1155" priority="596" stopIfTrue="1">
      <formula>$N$7=6</formula>
    </cfRule>
  </conditionalFormatting>
  <conditionalFormatting sqref="AH24">
    <cfRule type="cellIs" dxfId="1154" priority="589" stopIfTrue="1" operator="notEqual">
      <formula>AE28</formula>
    </cfRule>
    <cfRule type="expression" dxfId="1153" priority="590" stopIfTrue="1">
      <formula>$N$7=6</formula>
    </cfRule>
  </conditionalFormatting>
  <conditionalFormatting sqref="AI24">
    <cfRule type="cellIs" dxfId="1152" priority="591" stopIfTrue="1" operator="notEqual">
      <formula>AD28</formula>
    </cfRule>
    <cfRule type="expression" dxfId="1151" priority="592" stopIfTrue="1">
      <formula>$N$7=6</formula>
    </cfRule>
  </conditionalFormatting>
  <conditionalFormatting sqref="AD28">
    <cfRule type="cellIs" dxfId="1150" priority="585" stopIfTrue="1" operator="notEqual">
      <formula>AI24</formula>
    </cfRule>
    <cfRule type="expression" dxfId="1149" priority="586" stopIfTrue="1">
      <formula>$N$7=6</formula>
    </cfRule>
  </conditionalFormatting>
  <conditionalFormatting sqref="AE28">
    <cfRule type="cellIs" dxfId="1148" priority="587" stopIfTrue="1" operator="notEqual">
      <formula>AH24</formula>
    </cfRule>
    <cfRule type="expression" dxfId="1147" priority="588" stopIfTrue="1">
      <formula>$N$7=6</formula>
    </cfRule>
  </conditionalFormatting>
  <conditionalFormatting sqref="AB30">
    <cfRule type="cellIs" dxfId="1146" priority="581" stopIfTrue="1" operator="notEqual">
      <formula>AK22</formula>
    </cfRule>
    <cfRule type="expression" dxfId="1145" priority="582" stopIfTrue="1">
      <formula>$N$7=6</formula>
    </cfRule>
  </conditionalFormatting>
  <conditionalFormatting sqref="AC30">
    <cfRule type="cellIs" dxfId="1144" priority="583" stopIfTrue="1" operator="notEqual">
      <formula>AJ22</formula>
    </cfRule>
    <cfRule type="expression" dxfId="1143" priority="584" stopIfTrue="1">
      <formula>$N$7=6</formula>
    </cfRule>
  </conditionalFormatting>
  <conditionalFormatting sqref="Z32">
    <cfRule type="cellIs" dxfId="1142" priority="577" stopIfTrue="1" operator="notEqual">
      <formula>AM20</formula>
    </cfRule>
    <cfRule type="expression" dxfId="1141" priority="578" stopIfTrue="1">
      <formula>$N$7=6</formula>
    </cfRule>
  </conditionalFormatting>
  <conditionalFormatting sqref="AA32">
    <cfRule type="cellIs" dxfId="1140" priority="579" stopIfTrue="1" operator="notEqual">
      <formula>AL20</formula>
    </cfRule>
    <cfRule type="expression" dxfId="1139" priority="580" stopIfTrue="1">
      <formula>$N$7=6</formula>
    </cfRule>
  </conditionalFormatting>
  <conditionalFormatting sqref="X34">
    <cfRule type="cellIs" dxfId="1138" priority="573" stopIfTrue="1" operator="notEqual">
      <formula>AO18</formula>
    </cfRule>
    <cfRule type="expression" dxfId="1137" priority="574" stopIfTrue="1">
      <formula>$N$7=11</formula>
    </cfRule>
  </conditionalFormatting>
  <conditionalFormatting sqref="Y34">
    <cfRule type="cellIs" dxfId="1136" priority="575" stopIfTrue="1" operator="notEqual">
      <formula>AN18</formula>
    </cfRule>
    <cfRule type="expression" dxfId="1135" priority="576" stopIfTrue="1">
      <formula>$N$7=11</formula>
    </cfRule>
  </conditionalFormatting>
  <conditionalFormatting sqref="T8">
    <cfRule type="cellIs" dxfId="1134" priority="569" stopIfTrue="1" operator="notEqual">
      <formula>O14</formula>
    </cfRule>
    <cfRule type="expression" dxfId="1133" priority="570" stopIfTrue="1">
      <formula>$N$7=4</formula>
    </cfRule>
  </conditionalFormatting>
  <conditionalFormatting sqref="U8">
    <cfRule type="cellIs" dxfId="1132" priority="571" stopIfTrue="1" operator="notEqual">
      <formula>N14</formula>
    </cfRule>
    <cfRule type="expression" dxfId="1131" priority="572" stopIfTrue="1">
      <formula>$N$7=4</formula>
    </cfRule>
  </conditionalFormatting>
  <conditionalFormatting sqref="R10">
    <cfRule type="cellIs" dxfId="1130" priority="565" stopIfTrue="1" operator="notEqual">
      <formula>Q12</formula>
    </cfRule>
    <cfRule type="expression" dxfId="1129" priority="566" stopIfTrue="1">
      <formula>$N$7=4</formula>
    </cfRule>
  </conditionalFormatting>
  <conditionalFormatting sqref="S10">
    <cfRule type="cellIs" dxfId="1128" priority="567" stopIfTrue="1" operator="notEqual">
      <formula>P12</formula>
    </cfRule>
    <cfRule type="expression" dxfId="1127" priority="568" stopIfTrue="1">
      <formula>$N$7=4</formula>
    </cfRule>
  </conditionalFormatting>
  <conditionalFormatting sqref="P12">
    <cfRule type="cellIs" dxfId="1126" priority="561" stopIfTrue="1" operator="notEqual">
      <formula>S10</formula>
    </cfRule>
    <cfRule type="expression" dxfId="1125" priority="562" stopIfTrue="1">
      <formula>$N$7=4</formula>
    </cfRule>
  </conditionalFormatting>
  <conditionalFormatting sqref="Q12">
    <cfRule type="cellIs" dxfId="1124" priority="563" stopIfTrue="1" operator="notEqual">
      <formula>R10</formula>
    </cfRule>
    <cfRule type="expression" dxfId="1123" priority="564" stopIfTrue="1">
      <formula>$N$7=4</formula>
    </cfRule>
  </conditionalFormatting>
  <conditionalFormatting sqref="N14">
    <cfRule type="cellIs" dxfId="1122" priority="557" stopIfTrue="1" operator="notEqual">
      <formula>U8</formula>
    </cfRule>
    <cfRule type="expression" dxfId="1121" priority="558" stopIfTrue="1">
      <formula>$N$7=4</formula>
    </cfRule>
  </conditionalFormatting>
  <conditionalFormatting sqref="O14">
    <cfRule type="cellIs" dxfId="1120" priority="559" stopIfTrue="1" operator="notEqual">
      <formula>T8</formula>
    </cfRule>
    <cfRule type="expression" dxfId="1119" priority="560" stopIfTrue="1">
      <formula>$N$7=4</formula>
    </cfRule>
  </conditionalFormatting>
  <conditionalFormatting sqref="V8">
    <cfRule type="cellIs" dxfId="1118" priority="553" stopIfTrue="1" operator="notEqual">
      <formula>O16</formula>
    </cfRule>
    <cfRule type="expression" dxfId="1117" priority="554" stopIfTrue="1">
      <formula>$N$7=5</formula>
    </cfRule>
  </conditionalFormatting>
  <conditionalFormatting sqref="W8">
    <cfRule type="cellIs" dxfId="1116" priority="555" stopIfTrue="1" operator="notEqual">
      <formula>N16</formula>
    </cfRule>
    <cfRule type="expression" dxfId="1115" priority="556" stopIfTrue="1">
      <formula>$N$7=5</formula>
    </cfRule>
  </conditionalFormatting>
  <conditionalFormatting sqref="T10">
    <cfRule type="cellIs" dxfId="1114" priority="549" stopIfTrue="1" operator="notEqual">
      <formula>Q14</formula>
    </cfRule>
    <cfRule type="expression" dxfId="1113" priority="550" stopIfTrue="1">
      <formula>$N$7=5</formula>
    </cfRule>
  </conditionalFormatting>
  <conditionalFormatting sqref="U10">
    <cfRule type="cellIs" dxfId="1112" priority="551" stopIfTrue="1" operator="notEqual">
      <formula>P14</formula>
    </cfRule>
    <cfRule type="expression" dxfId="1111" priority="552" stopIfTrue="1">
      <formula>$N$7=5</formula>
    </cfRule>
  </conditionalFormatting>
  <conditionalFormatting sqref="P14">
    <cfRule type="cellIs" dxfId="1110" priority="545" stopIfTrue="1" operator="notEqual">
      <formula>U10</formula>
    </cfRule>
    <cfRule type="expression" dxfId="1109" priority="546" stopIfTrue="1">
      <formula>$N$7=5</formula>
    </cfRule>
  </conditionalFormatting>
  <conditionalFormatting sqref="Q14">
    <cfRule type="cellIs" dxfId="1108" priority="547" stopIfTrue="1" operator="notEqual">
      <formula>T10</formula>
    </cfRule>
    <cfRule type="expression" dxfId="1107" priority="548" stopIfTrue="1">
      <formula>$N$7=5</formula>
    </cfRule>
  </conditionalFormatting>
  <conditionalFormatting sqref="N16">
    <cfRule type="cellIs" dxfId="1106" priority="541" stopIfTrue="1" operator="notEqual">
      <formula>W8</formula>
    </cfRule>
    <cfRule type="expression" dxfId="1105" priority="542" stopIfTrue="1">
      <formula>$N$7=5</formula>
    </cfRule>
  </conditionalFormatting>
  <conditionalFormatting sqref="O16">
    <cfRule type="cellIs" dxfId="1104" priority="543" stopIfTrue="1" operator="notEqual">
      <formula>V8</formula>
    </cfRule>
    <cfRule type="expression" dxfId="1103" priority="544" stopIfTrue="1">
      <formula>$N$7=5</formula>
    </cfRule>
  </conditionalFormatting>
  <conditionalFormatting sqref="AN20">
    <cfRule type="cellIs" dxfId="1102" priority="537" stopIfTrue="1" operator="notEqual">
      <formula>AA34</formula>
    </cfRule>
    <cfRule type="expression" dxfId="1101" priority="538" stopIfTrue="1">
      <formula>$N$7=13</formula>
    </cfRule>
  </conditionalFormatting>
  <conditionalFormatting sqref="AO20">
    <cfRule type="cellIs" dxfId="1100" priority="539" stopIfTrue="1" operator="notEqual">
      <formula>Z34</formula>
    </cfRule>
    <cfRule type="expression" dxfId="1099" priority="540" stopIfTrue="1">
      <formula>$N$7=13</formula>
    </cfRule>
  </conditionalFormatting>
  <conditionalFormatting sqref="AL22">
    <cfRule type="cellIs" dxfId="1098" priority="533" stopIfTrue="1" operator="notEqual">
      <formula>AC32</formula>
    </cfRule>
    <cfRule type="expression" dxfId="1097" priority="534" stopIfTrue="1">
      <formula>$N$7=7</formula>
    </cfRule>
  </conditionalFormatting>
  <conditionalFormatting sqref="AM22">
    <cfRule type="cellIs" dxfId="1096" priority="535" stopIfTrue="1" operator="notEqual">
      <formula>AB32</formula>
    </cfRule>
    <cfRule type="expression" dxfId="1095" priority="536" stopIfTrue="1">
      <formula>$N$7=7</formula>
    </cfRule>
  </conditionalFormatting>
  <conditionalFormatting sqref="AJ24">
    <cfRule type="cellIs" dxfId="1094" priority="529" stopIfTrue="1" operator="notEqual">
      <formula>AE30</formula>
    </cfRule>
    <cfRule type="expression" dxfId="1093" priority="530" stopIfTrue="1">
      <formula>$N$7=7</formula>
    </cfRule>
  </conditionalFormatting>
  <conditionalFormatting sqref="AK24">
    <cfRule type="cellIs" dxfId="1092" priority="531" stopIfTrue="1" operator="notEqual">
      <formula>AD30</formula>
    </cfRule>
    <cfRule type="expression" dxfId="1091" priority="532" stopIfTrue="1">
      <formula>$N$7=7</formula>
    </cfRule>
  </conditionalFormatting>
  <conditionalFormatting sqref="AH26">
    <cfRule type="cellIs" dxfId="1090" priority="525" stopIfTrue="1" operator="notEqual">
      <formula>AG28</formula>
    </cfRule>
    <cfRule type="expression" dxfId="1089" priority="526" stopIfTrue="1">
      <formula>$N$7=7</formula>
    </cfRule>
  </conditionalFormatting>
  <conditionalFormatting sqref="AI26">
    <cfRule type="cellIs" dxfId="1088" priority="527" stopIfTrue="1" operator="notEqual">
      <formula>AF28</formula>
    </cfRule>
    <cfRule type="expression" dxfId="1087" priority="528" stopIfTrue="1">
      <formula>$N$7=7</formula>
    </cfRule>
  </conditionalFormatting>
  <conditionalFormatting sqref="AF28">
    <cfRule type="cellIs" dxfId="1086" priority="521" stopIfTrue="1" operator="notEqual">
      <formula>AI26</formula>
    </cfRule>
    <cfRule type="expression" dxfId="1085" priority="522" stopIfTrue="1">
      <formula>$N$7=7</formula>
    </cfRule>
  </conditionalFormatting>
  <conditionalFormatting sqref="AG28">
    <cfRule type="cellIs" dxfId="1084" priority="523" stopIfTrue="1" operator="notEqual">
      <formula>AH26</formula>
    </cfRule>
    <cfRule type="expression" dxfId="1083" priority="524" stopIfTrue="1">
      <formula>$N$7=7</formula>
    </cfRule>
  </conditionalFormatting>
  <conditionalFormatting sqref="AD30">
    <cfRule type="cellIs" dxfId="1082" priority="517" stopIfTrue="1" operator="notEqual">
      <formula>AK24</formula>
    </cfRule>
    <cfRule type="expression" dxfId="1081" priority="518" stopIfTrue="1">
      <formula>$N$7=7</formula>
    </cfRule>
  </conditionalFormatting>
  <conditionalFormatting sqref="AE30">
    <cfRule type="cellIs" dxfId="1080" priority="519" stopIfTrue="1" operator="notEqual">
      <formula>AJ24</formula>
    </cfRule>
    <cfRule type="expression" dxfId="1079" priority="520" stopIfTrue="1">
      <formula>$N$7=7</formula>
    </cfRule>
  </conditionalFormatting>
  <conditionalFormatting sqref="AB32">
    <cfRule type="cellIs" dxfId="1078" priority="513" stopIfTrue="1" operator="notEqual">
      <formula>AM22</formula>
    </cfRule>
    <cfRule type="expression" dxfId="1077" priority="514" stopIfTrue="1">
      <formula>$N$7=7</formula>
    </cfRule>
  </conditionalFormatting>
  <conditionalFormatting sqref="AC32">
    <cfRule type="cellIs" dxfId="1076" priority="515" stopIfTrue="1" operator="notEqual">
      <formula>AL22</formula>
    </cfRule>
    <cfRule type="expression" dxfId="1075" priority="516" stopIfTrue="1">
      <formula>$N$7=7</formula>
    </cfRule>
  </conditionalFormatting>
  <conditionalFormatting sqref="Z34">
    <cfRule type="cellIs" dxfId="1074" priority="509" stopIfTrue="1" operator="notEqual">
      <formula>AO20</formula>
    </cfRule>
    <cfRule type="expression" dxfId="1073" priority="510" stopIfTrue="1">
      <formula>$N$7=13</formula>
    </cfRule>
  </conditionalFormatting>
  <conditionalFormatting sqref="AA34">
    <cfRule type="cellIs" dxfId="1072" priority="511" stopIfTrue="1" operator="notEqual">
      <formula>AN20</formula>
    </cfRule>
    <cfRule type="expression" dxfId="1071" priority="512" stopIfTrue="1">
      <formula>$N$7=13</formula>
    </cfRule>
  </conditionalFormatting>
  <conditionalFormatting sqref="X8">
    <cfRule type="cellIs" dxfId="1070" priority="505" stopIfTrue="1" operator="notEqual">
      <formula>O18</formula>
    </cfRule>
    <cfRule type="expression" dxfId="1069" priority="506" stopIfTrue="1">
      <formula>$N$7=6</formula>
    </cfRule>
  </conditionalFormatting>
  <conditionalFormatting sqref="Y8">
    <cfRule type="cellIs" dxfId="1068" priority="507" stopIfTrue="1" operator="notEqual">
      <formula>N18</formula>
    </cfRule>
    <cfRule type="expression" dxfId="1067" priority="508" stopIfTrue="1">
      <formula>$N$7=6</formula>
    </cfRule>
  </conditionalFormatting>
  <conditionalFormatting sqref="V10">
    <cfRule type="cellIs" dxfId="1066" priority="501" stopIfTrue="1" operator="notEqual">
      <formula>Q16</formula>
    </cfRule>
    <cfRule type="expression" dxfId="1065" priority="502" stopIfTrue="1">
      <formula>$N$7=6</formula>
    </cfRule>
  </conditionalFormatting>
  <conditionalFormatting sqref="W10">
    <cfRule type="cellIs" dxfId="1064" priority="503" stopIfTrue="1" operator="notEqual">
      <formula>P16</formula>
    </cfRule>
    <cfRule type="expression" dxfId="1063" priority="504" stopIfTrue="1">
      <formula>$N$7=6</formula>
    </cfRule>
  </conditionalFormatting>
  <conditionalFormatting sqref="T12">
    <cfRule type="cellIs" dxfId="1062" priority="497" stopIfTrue="1" operator="notEqual">
      <formula>S14</formula>
    </cfRule>
    <cfRule type="expression" dxfId="1061" priority="498" stopIfTrue="1">
      <formula>$N$7=6</formula>
    </cfRule>
  </conditionalFormatting>
  <conditionalFormatting sqref="U12">
    <cfRule type="cellIs" dxfId="1060" priority="499" stopIfTrue="1" operator="notEqual">
      <formula>R14</formula>
    </cfRule>
    <cfRule type="expression" dxfId="1059" priority="500" stopIfTrue="1">
      <formula>$N$7=6</formula>
    </cfRule>
  </conditionalFormatting>
  <conditionalFormatting sqref="R14">
    <cfRule type="cellIs" dxfId="1058" priority="493" stopIfTrue="1" operator="notEqual">
      <formula>U12</formula>
    </cfRule>
    <cfRule type="expression" dxfId="1057" priority="494" stopIfTrue="1">
      <formula>$N$7=6</formula>
    </cfRule>
  </conditionalFormatting>
  <conditionalFormatting sqref="S14">
    <cfRule type="cellIs" dxfId="1056" priority="495" stopIfTrue="1" operator="notEqual">
      <formula>T12</formula>
    </cfRule>
    <cfRule type="expression" dxfId="1055" priority="496" stopIfTrue="1">
      <formula>$N$7=6</formula>
    </cfRule>
  </conditionalFormatting>
  <conditionalFormatting sqref="P16">
    <cfRule type="cellIs" dxfId="1054" priority="489" stopIfTrue="1" operator="notEqual">
      <formula>W10</formula>
    </cfRule>
    <cfRule type="expression" dxfId="1053" priority="490" stopIfTrue="1">
      <formula>$N$7=6</formula>
    </cfRule>
  </conditionalFormatting>
  <conditionalFormatting sqref="Q16">
    <cfRule type="cellIs" dxfId="1052" priority="491" stopIfTrue="1" operator="notEqual">
      <formula>V10</formula>
    </cfRule>
    <cfRule type="expression" dxfId="1051" priority="492" stopIfTrue="1">
      <formula>$N$7=6</formula>
    </cfRule>
  </conditionalFormatting>
  <conditionalFormatting sqref="N18">
    <cfRule type="cellIs" dxfId="1050" priority="485" stopIfTrue="1" operator="notEqual">
      <formula>Y8</formula>
    </cfRule>
    <cfRule type="expression" dxfId="1049" priority="486" stopIfTrue="1">
      <formula>$N$7=6</formula>
    </cfRule>
  </conditionalFormatting>
  <conditionalFormatting sqref="O18">
    <cfRule type="cellIs" dxfId="1048" priority="487" stopIfTrue="1" operator="notEqual">
      <formula>X8</formula>
    </cfRule>
    <cfRule type="expression" dxfId="1047" priority="488" stopIfTrue="1">
      <formula>$N$7=6</formula>
    </cfRule>
  </conditionalFormatting>
  <conditionalFormatting sqref="AN22">
    <cfRule type="cellIs" dxfId="1046" priority="481" stopIfTrue="1" operator="notEqual">
      <formula>AC34</formula>
    </cfRule>
    <cfRule type="expression" dxfId="1045" priority="482" stopIfTrue="1">
      <formula>$N$7=2</formula>
    </cfRule>
  </conditionalFormatting>
  <conditionalFormatting sqref="AO22">
    <cfRule type="cellIs" dxfId="1044" priority="483" stopIfTrue="1" operator="notEqual">
      <formula>AB34</formula>
    </cfRule>
    <cfRule type="expression" dxfId="1043" priority="484" stopIfTrue="1">
      <formula>$N$7=2</formula>
    </cfRule>
  </conditionalFormatting>
  <conditionalFormatting sqref="AL24">
    <cfRule type="cellIs" dxfId="1042" priority="477" stopIfTrue="1" operator="notEqual">
      <formula>AE32</formula>
    </cfRule>
    <cfRule type="expression" dxfId="1041" priority="478" stopIfTrue="1">
      <formula>$N$7=8</formula>
    </cfRule>
  </conditionalFormatting>
  <conditionalFormatting sqref="AM24">
    <cfRule type="cellIs" dxfId="1040" priority="479" stopIfTrue="1" operator="notEqual">
      <formula>AD32</formula>
    </cfRule>
    <cfRule type="expression" dxfId="1039" priority="480" stopIfTrue="1">
      <formula>$N$7=8</formula>
    </cfRule>
  </conditionalFormatting>
  <conditionalFormatting sqref="AJ26">
    <cfRule type="cellIs" dxfId="1038" priority="473" stopIfTrue="1" operator="notEqual">
      <formula>AG30</formula>
    </cfRule>
    <cfRule type="expression" dxfId="1037" priority="474" stopIfTrue="1">
      <formula>$N$7=8</formula>
    </cfRule>
  </conditionalFormatting>
  <conditionalFormatting sqref="AK26">
    <cfRule type="cellIs" dxfId="1036" priority="475" stopIfTrue="1" operator="notEqual">
      <formula>AF30</formula>
    </cfRule>
    <cfRule type="expression" dxfId="1035" priority="476" stopIfTrue="1">
      <formula>$N$7=8</formula>
    </cfRule>
  </conditionalFormatting>
  <conditionalFormatting sqref="AF30">
    <cfRule type="cellIs" dxfId="1034" priority="469" stopIfTrue="1" operator="notEqual">
      <formula>AK26</formula>
    </cfRule>
    <cfRule type="expression" dxfId="1033" priority="470" stopIfTrue="1">
      <formula>$N$7=8</formula>
    </cfRule>
  </conditionalFormatting>
  <conditionalFormatting sqref="AG30">
    <cfRule type="cellIs" dxfId="1032" priority="471" stopIfTrue="1" operator="notEqual">
      <formula>AJ26</formula>
    </cfRule>
    <cfRule type="expression" dxfId="1031" priority="472" stopIfTrue="1">
      <formula>$N$7=8</formula>
    </cfRule>
  </conditionalFormatting>
  <conditionalFormatting sqref="AD32">
    <cfRule type="cellIs" dxfId="1030" priority="465" stopIfTrue="1" operator="notEqual">
      <formula>AM24</formula>
    </cfRule>
    <cfRule type="expression" dxfId="1029" priority="466" stopIfTrue="1">
      <formula>$N$7=8</formula>
    </cfRule>
  </conditionalFormatting>
  <conditionalFormatting sqref="AE32">
    <cfRule type="cellIs" dxfId="1028" priority="467" stopIfTrue="1" operator="notEqual">
      <formula>AL24</formula>
    </cfRule>
    <cfRule type="expression" dxfId="1027" priority="468" stopIfTrue="1">
      <formula>$N$7=8</formula>
    </cfRule>
  </conditionalFormatting>
  <conditionalFormatting sqref="AB34">
    <cfRule type="cellIs" dxfId="1026" priority="461" stopIfTrue="1" operator="notEqual">
      <formula>AO22</formula>
    </cfRule>
    <cfRule type="expression" dxfId="1025" priority="462" stopIfTrue="1">
      <formula>$N$7=2</formula>
    </cfRule>
  </conditionalFormatting>
  <conditionalFormatting sqref="AC34">
    <cfRule type="cellIs" dxfId="1024" priority="463" stopIfTrue="1" operator="notEqual">
      <formula>AN22</formula>
    </cfRule>
    <cfRule type="expression" dxfId="1023" priority="464" stopIfTrue="1">
      <formula>$N$7=2</formula>
    </cfRule>
  </conditionalFormatting>
  <conditionalFormatting sqref="Z8">
    <cfRule type="cellIs" dxfId="1022" priority="457" stopIfTrue="1" operator="notEqual">
      <formula>O20</formula>
    </cfRule>
    <cfRule type="expression" dxfId="1021" priority="458" stopIfTrue="1">
      <formula>$N$7=7</formula>
    </cfRule>
  </conditionalFormatting>
  <conditionalFormatting sqref="AA8">
    <cfRule type="cellIs" dxfId="1020" priority="459" stopIfTrue="1" operator="notEqual">
      <formula>N20</formula>
    </cfRule>
    <cfRule type="expression" dxfId="1019" priority="460" stopIfTrue="1">
      <formula>$N$7=7</formula>
    </cfRule>
  </conditionalFormatting>
  <conditionalFormatting sqref="X10">
    <cfRule type="cellIs" dxfId="1018" priority="453" stopIfTrue="1" operator="notEqual">
      <formula>Q18</formula>
    </cfRule>
    <cfRule type="expression" dxfId="1017" priority="454" stopIfTrue="1">
      <formula>$N$7=7</formula>
    </cfRule>
  </conditionalFormatting>
  <conditionalFormatting sqref="Y10">
    <cfRule type="cellIs" dxfId="1016" priority="455" stopIfTrue="1" operator="notEqual">
      <formula>P18</formula>
    </cfRule>
    <cfRule type="expression" dxfId="1015" priority="456" stopIfTrue="1">
      <formula>$N$7=7</formula>
    </cfRule>
  </conditionalFormatting>
  <conditionalFormatting sqref="V12">
    <cfRule type="cellIs" dxfId="1014" priority="449" stopIfTrue="1" operator="notEqual">
      <formula>S16</formula>
    </cfRule>
    <cfRule type="expression" dxfId="1013" priority="450" stopIfTrue="1">
      <formula>$N$7=7</formula>
    </cfRule>
  </conditionalFormatting>
  <conditionalFormatting sqref="W12">
    <cfRule type="cellIs" dxfId="1012" priority="451" stopIfTrue="1" operator="notEqual">
      <formula>R16</formula>
    </cfRule>
    <cfRule type="expression" dxfId="1011" priority="452" stopIfTrue="1">
      <formula>$N$7=7</formula>
    </cfRule>
  </conditionalFormatting>
  <conditionalFormatting sqref="R16">
    <cfRule type="cellIs" dxfId="1010" priority="445" stopIfTrue="1" operator="notEqual">
      <formula>W12</formula>
    </cfRule>
    <cfRule type="expression" dxfId="1009" priority="446" stopIfTrue="1">
      <formula>$N$7=7</formula>
    </cfRule>
  </conditionalFormatting>
  <conditionalFormatting sqref="S16">
    <cfRule type="cellIs" dxfId="1008" priority="447" stopIfTrue="1" operator="notEqual">
      <formula>V12</formula>
    </cfRule>
    <cfRule type="expression" dxfId="1007" priority="448" stopIfTrue="1">
      <formula>$N$7=7</formula>
    </cfRule>
  </conditionalFormatting>
  <conditionalFormatting sqref="P18">
    <cfRule type="cellIs" dxfId="1006" priority="441" stopIfTrue="1" operator="notEqual">
      <formula>Y10</formula>
    </cfRule>
    <cfRule type="expression" dxfId="1005" priority="442" stopIfTrue="1">
      <formula>$N$7=7</formula>
    </cfRule>
  </conditionalFormatting>
  <conditionalFormatting sqref="Q18">
    <cfRule type="cellIs" dxfId="1004" priority="443" stopIfTrue="1" operator="notEqual">
      <formula>X10</formula>
    </cfRule>
    <cfRule type="expression" dxfId="1003" priority="444" stopIfTrue="1">
      <formula>$N$7=7</formula>
    </cfRule>
  </conditionalFormatting>
  <conditionalFormatting sqref="N20">
    <cfRule type="cellIs" dxfId="1002" priority="437" stopIfTrue="1" operator="notEqual">
      <formula>AA8</formula>
    </cfRule>
    <cfRule type="expression" dxfId="1001" priority="438" stopIfTrue="1">
      <formula>$N$7=7</formula>
    </cfRule>
  </conditionalFormatting>
  <conditionalFormatting sqref="O20">
    <cfRule type="cellIs" dxfId="1000" priority="439" stopIfTrue="1" operator="notEqual">
      <formula>Z8</formula>
    </cfRule>
    <cfRule type="expression" dxfId="999" priority="440" stopIfTrue="1">
      <formula>$N$7=7</formula>
    </cfRule>
  </conditionalFormatting>
  <conditionalFormatting sqref="AN24">
    <cfRule type="cellIs" dxfId="998" priority="433" stopIfTrue="1" operator="notEqual">
      <formula>AE34</formula>
    </cfRule>
    <cfRule type="expression" dxfId="997" priority="434" stopIfTrue="1">
      <formula>$N$7=4</formula>
    </cfRule>
  </conditionalFormatting>
  <conditionalFormatting sqref="AO24">
    <cfRule type="cellIs" dxfId="996" priority="435" stopIfTrue="1" operator="notEqual">
      <formula>AD34</formula>
    </cfRule>
    <cfRule type="expression" dxfId="995" priority="436" stopIfTrue="1">
      <formula>$N$7=4</formula>
    </cfRule>
  </conditionalFormatting>
  <conditionalFormatting sqref="AL26">
    <cfRule type="cellIs" dxfId="994" priority="429" stopIfTrue="1" operator="notEqual">
      <formula>AG32</formula>
    </cfRule>
    <cfRule type="expression" dxfId="993" priority="430" stopIfTrue="1">
      <formula>$N$7=9</formula>
    </cfRule>
  </conditionalFormatting>
  <conditionalFormatting sqref="AM26">
    <cfRule type="cellIs" dxfId="992" priority="431" stopIfTrue="1" operator="notEqual">
      <formula>AF32</formula>
    </cfRule>
    <cfRule type="expression" dxfId="991" priority="432" stopIfTrue="1">
      <formula>$N$7=9</formula>
    </cfRule>
  </conditionalFormatting>
  <conditionalFormatting sqref="AJ28">
    <cfRule type="cellIs" dxfId="990" priority="425" stopIfTrue="1" operator="notEqual">
      <formula>AI30</formula>
    </cfRule>
    <cfRule type="expression" dxfId="989" priority="426" stopIfTrue="1">
      <formula>$N$7=9</formula>
    </cfRule>
  </conditionalFormatting>
  <conditionalFormatting sqref="AK28">
    <cfRule type="cellIs" dxfId="988" priority="427" stopIfTrue="1" operator="notEqual">
      <formula>AH30</formula>
    </cfRule>
    <cfRule type="expression" dxfId="987" priority="428" stopIfTrue="1">
      <formula>$N$7=9</formula>
    </cfRule>
  </conditionalFormatting>
  <conditionalFormatting sqref="AH30">
    <cfRule type="cellIs" dxfId="986" priority="421" stopIfTrue="1" operator="notEqual">
      <formula>AK28</formula>
    </cfRule>
    <cfRule type="expression" dxfId="985" priority="422" stopIfTrue="1">
      <formula>$N$7=9</formula>
    </cfRule>
  </conditionalFormatting>
  <conditionalFormatting sqref="AI30">
    <cfRule type="cellIs" dxfId="984" priority="423" stopIfTrue="1" operator="notEqual">
      <formula>AJ28</formula>
    </cfRule>
    <cfRule type="expression" dxfId="983" priority="424" stopIfTrue="1">
      <formula>$N$7=9</formula>
    </cfRule>
  </conditionalFormatting>
  <conditionalFormatting sqref="AF32">
    <cfRule type="cellIs" dxfId="982" priority="417" stopIfTrue="1" operator="notEqual">
      <formula>AM26</formula>
    </cfRule>
    <cfRule type="expression" dxfId="981" priority="418" stopIfTrue="1">
      <formula>$N$7=9</formula>
    </cfRule>
  </conditionalFormatting>
  <conditionalFormatting sqref="AG32">
    <cfRule type="cellIs" dxfId="980" priority="419" stopIfTrue="1" operator="notEqual">
      <formula>AL26</formula>
    </cfRule>
    <cfRule type="expression" dxfId="979" priority="420" stopIfTrue="1">
      <formula>$N$7=9</formula>
    </cfRule>
  </conditionalFormatting>
  <conditionalFormatting sqref="AD34">
    <cfRule type="cellIs" dxfId="978" priority="413" stopIfTrue="1" operator="notEqual">
      <formula>AO24</formula>
    </cfRule>
    <cfRule type="expression" dxfId="977" priority="414" stopIfTrue="1">
      <formula>$N$7=4</formula>
    </cfRule>
  </conditionalFormatting>
  <conditionalFormatting sqref="AE34">
    <cfRule type="cellIs" dxfId="976" priority="415" stopIfTrue="1" operator="notEqual">
      <formula>AN24</formula>
    </cfRule>
    <cfRule type="expression" dxfId="975" priority="416" stopIfTrue="1">
      <formula>$N$7=4</formula>
    </cfRule>
  </conditionalFormatting>
  <conditionalFormatting sqref="AB8">
    <cfRule type="cellIs" dxfId="974" priority="409" stopIfTrue="1" operator="notEqual">
      <formula>O22</formula>
    </cfRule>
    <cfRule type="expression" dxfId="973" priority="410" stopIfTrue="1">
      <formula>$N$7=8</formula>
    </cfRule>
  </conditionalFormatting>
  <conditionalFormatting sqref="AC8">
    <cfRule type="cellIs" dxfId="972" priority="411" stopIfTrue="1" operator="notEqual">
      <formula>N22</formula>
    </cfRule>
    <cfRule type="expression" dxfId="971" priority="412" stopIfTrue="1">
      <formula>$N$7=8</formula>
    </cfRule>
  </conditionalFormatting>
  <conditionalFormatting sqref="N22">
    <cfRule type="cellIs" dxfId="970" priority="405" stopIfTrue="1" operator="notEqual">
      <formula>AC8</formula>
    </cfRule>
    <cfRule type="expression" dxfId="969" priority="406" stopIfTrue="1">
      <formula>$N$7=8</formula>
    </cfRule>
  </conditionalFormatting>
  <conditionalFormatting sqref="O22">
    <cfRule type="cellIs" dxfId="968" priority="407" stopIfTrue="1" operator="notEqual">
      <formula>AB8</formula>
    </cfRule>
    <cfRule type="expression" dxfId="967" priority="408" stopIfTrue="1">
      <formula>$N$7=8</formula>
    </cfRule>
  </conditionalFormatting>
  <conditionalFormatting sqref="Z10">
    <cfRule type="cellIs" dxfId="966" priority="401" stopIfTrue="1" operator="notEqual">
      <formula>Q20</formula>
    </cfRule>
    <cfRule type="expression" dxfId="965" priority="402" stopIfTrue="1">
      <formula>$N$7=8</formula>
    </cfRule>
  </conditionalFormatting>
  <conditionalFormatting sqref="AA10">
    <cfRule type="cellIs" dxfId="964" priority="403" stopIfTrue="1" operator="notEqual">
      <formula>P20</formula>
    </cfRule>
    <cfRule type="expression" dxfId="963" priority="404" stopIfTrue="1">
      <formula>$N$7=8</formula>
    </cfRule>
  </conditionalFormatting>
  <conditionalFormatting sqref="X12">
    <cfRule type="cellIs" dxfId="962" priority="397" stopIfTrue="1" operator="notEqual">
      <formula>S18</formula>
    </cfRule>
    <cfRule type="expression" dxfId="961" priority="398" stopIfTrue="1">
      <formula>$N$7=8</formula>
    </cfRule>
  </conditionalFormatting>
  <conditionalFormatting sqref="Y12">
    <cfRule type="cellIs" dxfId="960" priority="399" stopIfTrue="1" operator="notEqual">
      <formula>R18</formula>
    </cfRule>
    <cfRule type="expression" dxfId="959" priority="400" stopIfTrue="1">
      <formula>$N$7=8</formula>
    </cfRule>
  </conditionalFormatting>
  <conditionalFormatting sqref="V14">
    <cfRule type="cellIs" dxfId="958" priority="393" stopIfTrue="1" operator="notEqual">
      <formula>U16</formula>
    </cfRule>
    <cfRule type="expression" dxfId="957" priority="394" stopIfTrue="1">
      <formula>$N$7=8</formula>
    </cfRule>
  </conditionalFormatting>
  <conditionalFormatting sqref="W14">
    <cfRule type="cellIs" dxfId="956" priority="395" stopIfTrue="1" operator="notEqual">
      <formula>T16</formula>
    </cfRule>
    <cfRule type="expression" dxfId="955" priority="396" stopIfTrue="1">
      <formula>$N$7=8</formula>
    </cfRule>
  </conditionalFormatting>
  <conditionalFormatting sqref="T16">
    <cfRule type="cellIs" dxfId="954" priority="389" stopIfTrue="1" operator="notEqual">
      <formula>W14</formula>
    </cfRule>
    <cfRule type="expression" dxfId="953" priority="390" stopIfTrue="1">
      <formula>$N$7=8</formula>
    </cfRule>
  </conditionalFormatting>
  <conditionalFormatting sqref="U16">
    <cfRule type="cellIs" dxfId="952" priority="391" stopIfTrue="1" operator="notEqual">
      <formula>V14</formula>
    </cfRule>
    <cfRule type="expression" dxfId="951" priority="392" stopIfTrue="1">
      <formula>$N$7=8</formula>
    </cfRule>
  </conditionalFormatting>
  <conditionalFormatting sqref="R18">
    <cfRule type="cellIs" dxfId="950" priority="385" stopIfTrue="1" operator="notEqual">
      <formula>Y12</formula>
    </cfRule>
    <cfRule type="expression" dxfId="949" priority="386" stopIfTrue="1">
      <formula>$N$7=8</formula>
    </cfRule>
  </conditionalFormatting>
  <conditionalFormatting sqref="S18">
    <cfRule type="cellIs" dxfId="948" priority="387" stopIfTrue="1" operator="notEqual">
      <formula>X12</formula>
    </cfRule>
    <cfRule type="expression" dxfId="947" priority="388" stopIfTrue="1">
      <formula>$N$7=8</formula>
    </cfRule>
  </conditionalFormatting>
  <conditionalFormatting sqref="P20">
    <cfRule type="cellIs" dxfId="946" priority="381" stopIfTrue="1" operator="notEqual">
      <formula>AA10</formula>
    </cfRule>
    <cfRule type="expression" dxfId="945" priority="382" stopIfTrue="1">
      <formula>$N$7=8</formula>
    </cfRule>
  </conditionalFormatting>
  <conditionalFormatting sqref="Q20">
    <cfRule type="cellIs" dxfId="944" priority="383" stopIfTrue="1" operator="notEqual">
      <formula>Z10</formula>
    </cfRule>
    <cfRule type="expression" dxfId="943" priority="384" stopIfTrue="1">
      <formula>$N$7=8</formula>
    </cfRule>
  </conditionalFormatting>
  <conditionalFormatting sqref="AN26">
    <cfRule type="cellIs" dxfId="942" priority="377" stopIfTrue="1" operator="notEqual">
      <formula>AG34</formula>
    </cfRule>
    <cfRule type="expression" dxfId="941" priority="378" stopIfTrue="1">
      <formula>$N$7=6</formula>
    </cfRule>
  </conditionalFormatting>
  <conditionalFormatting sqref="AO26">
    <cfRule type="cellIs" dxfId="940" priority="379" stopIfTrue="1" operator="notEqual">
      <formula>AF34</formula>
    </cfRule>
    <cfRule type="expression" dxfId="939" priority="380" stopIfTrue="1">
      <formula>$N$7=6</formula>
    </cfRule>
  </conditionalFormatting>
  <conditionalFormatting sqref="AL28">
    <cfRule type="cellIs" dxfId="938" priority="373" stopIfTrue="1" operator="notEqual">
      <formula>AI32</formula>
    </cfRule>
    <cfRule type="expression" dxfId="937" priority="374" stopIfTrue="1">
      <formula>$N$7=10</formula>
    </cfRule>
  </conditionalFormatting>
  <conditionalFormatting sqref="AM28">
    <cfRule type="cellIs" dxfId="936" priority="375" stopIfTrue="1" operator="notEqual">
      <formula>AH32</formula>
    </cfRule>
    <cfRule type="expression" dxfId="935" priority="376" stopIfTrue="1">
      <formula>$N$7=10</formula>
    </cfRule>
  </conditionalFormatting>
  <conditionalFormatting sqref="AH32">
    <cfRule type="cellIs" dxfId="934" priority="369" stopIfTrue="1" operator="notEqual">
      <formula>AM28</formula>
    </cfRule>
    <cfRule type="expression" dxfId="933" priority="370" stopIfTrue="1">
      <formula>$N$7=10</formula>
    </cfRule>
  </conditionalFormatting>
  <conditionalFormatting sqref="AI32">
    <cfRule type="cellIs" dxfId="932" priority="371" stopIfTrue="1" operator="notEqual">
      <formula>AL28</formula>
    </cfRule>
    <cfRule type="expression" dxfId="931" priority="372" stopIfTrue="1">
      <formula>$N$7=10</formula>
    </cfRule>
  </conditionalFormatting>
  <conditionalFormatting sqref="AF34">
    <cfRule type="cellIs" dxfId="930" priority="365" stopIfTrue="1" operator="notEqual">
      <formula>AO26</formula>
    </cfRule>
    <cfRule type="expression" dxfId="929" priority="366" stopIfTrue="1">
      <formula>$N$7=6</formula>
    </cfRule>
  </conditionalFormatting>
  <conditionalFormatting sqref="AG34">
    <cfRule type="cellIs" dxfId="928" priority="367" stopIfTrue="1" operator="notEqual">
      <formula>AN26</formula>
    </cfRule>
    <cfRule type="expression" dxfId="927" priority="368" stopIfTrue="1">
      <formula>$N$7=6</formula>
    </cfRule>
  </conditionalFormatting>
  <conditionalFormatting sqref="AD8">
    <cfRule type="cellIs" dxfId="926" priority="361" stopIfTrue="1" operator="notEqual">
      <formula>O24</formula>
    </cfRule>
    <cfRule type="expression" dxfId="925" priority="362" stopIfTrue="1">
      <formula>$N$7=9</formula>
    </cfRule>
  </conditionalFormatting>
  <conditionalFormatting sqref="AE8">
    <cfRule type="cellIs" dxfId="924" priority="363" stopIfTrue="1" operator="notEqual">
      <formula>N24</formula>
    </cfRule>
    <cfRule type="expression" dxfId="923" priority="364" stopIfTrue="1">
      <formula>$N$7=9</formula>
    </cfRule>
  </conditionalFormatting>
  <conditionalFormatting sqref="AB10">
    <cfRule type="cellIs" dxfId="922" priority="357" stopIfTrue="1" operator="notEqual">
      <formula>Q22</formula>
    </cfRule>
    <cfRule type="expression" dxfId="921" priority="358" stopIfTrue="1">
      <formula>$N$7=9</formula>
    </cfRule>
  </conditionalFormatting>
  <conditionalFormatting sqref="AC10">
    <cfRule type="cellIs" dxfId="920" priority="359" stopIfTrue="1" operator="notEqual">
      <formula>P22</formula>
    </cfRule>
    <cfRule type="expression" dxfId="919" priority="360" stopIfTrue="1">
      <formula>$N$7=9</formula>
    </cfRule>
  </conditionalFormatting>
  <conditionalFormatting sqref="Z12">
    <cfRule type="cellIs" dxfId="918" priority="353" stopIfTrue="1" operator="notEqual">
      <formula>S20</formula>
    </cfRule>
    <cfRule type="expression" dxfId="917" priority="354" stopIfTrue="1">
      <formula>$N$7=9</formula>
    </cfRule>
  </conditionalFormatting>
  <conditionalFormatting sqref="AA12">
    <cfRule type="cellIs" dxfId="916" priority="355" stopIfTrue="1" operator="notEqual">
      <formula>R20</formula>
    </cfRule>
    <cfRule type="expression" dxfId="915" priority="356" stopIfTrue="1">
      <formula>$N$7=9</formula>
    </cfRule>
  </conditionalFormatting>
  <conditionalFormatting sqref="X14">
    <cfRule type="cellIs" dxfId="914" priority="349" stopIfTrue="1" operator="notEqual">
      <formula>U18</formula>
    </cfRule>
    <cfRule type="expression" dxfId="913" priority="350" stopIfTrue="1">
      <formula>$N$7=9</formula>
    </cfRule>
  </conditionalFormatting>
  <conditionalFormatting sqref="Y14">
    <cfRule type="cellIs" dxfId="912" priority="351" stopIfTrue="1" operator="notEqual">
      <formula>T18</formula>
    </cfRule>
    <cfRule type="expression" dxfId="911" priority="352" stopIfTrue="1">
      <formula>$N$7=9</formula>
    </cfRule>
  </conditionalFormatting>
  <conditionalFormatting sqref="T18">
    <cfRule type="cellIs" dxfId="910" priority="345" stopIfTrue="1" operator="notEqual">
      <formula>Y14</formula>
    </cfRule>
    <cfRule type="expression" dxfId="909" priority="346" stopIfTrue="1">
      <formula>$N$7=9</formula>
    </cfRule>
  </conditionalFormatting>
  <conditionalFormatting sqref="U18">
    <cfRule type="cellIs" dxfId="908" priority="347" stopIfTrue="1" operator="notEqual">
      <formula>X14</formula>
    </cfRule>
    <cfRule type="expression" dxfId="907" priority="348" stopIfTrue="1">
      <formula>$N$7=9</formula>
    </cfRule>
  </conditionalFormatting>
  <conditionalFormatting sqref="R20">
    <cfRule type="cellIs" dxfId="906" priority="341" stopIfTrue="1" operator="notEqual">
      <formula>AA12</formula>
    </cfRule>
    <cfRule type="expression" dxfId="905" priority="342" stopIfTrue="1">
      <formula>$N$7=9</formula>
    </cfRule>
  </conditionalFormatting>
  <conditionalFormatting sqref="S20">
    <cfRule type="cellIs" dxfId="904" priority="343" stopIfTrue="1" operator="notEqual">
      <formula>Z12</formula>
    </cfRule>
    <cfRule type="expression" dxfId="903" priority="344" stopIfTrue="1">
      <formula>$N$7=9</formula>
    </cfRule>
  </conditionalFormatting>
  <conditionalFormatting sqref="P22">
    <cfRule type="cellIs" dxfId="902" priority="337" stopIfTrue="1" operator="notEqual">
      <formula>AC10</formula>
    </cfRule>
    <cfRule type="expression" dxfId="901" priority="338" stopIfTrue="1">
      <formula>$N$7=9</formula>
    </cfRule>
  </conditionalFormatting>
  <conditionalFormatting sqref="Q22">
    <cfRule type="cellIs" dxfId="900" priority="339" stopIfTrue="1" operator="notEqual">
      <formula>AB10</formula>
    </cfRule>
    <cfRule type="expression" dxfId="899" priority="340" stopIfTrue="1">
      <formula>$N$7=9</formula>
    </cfRule>
  </conditionalFormatting>
  <conditionalFormatting sqref="N24">
    <cfRule type="cellIs" dxfId="898" priority="333" stopIfTrue="1" operator="notEqual">
      <formula>AE8</formula>
    </cfRule>
    <cfRule type="expression" dxfId="897" priority="334" stopIfTrue="1">
      <formula>$N$7=9</formula>
    </cfRule>
  </conditionalFormatting>
  <conditionalFormatting sqref="O24">
    <cfRule type="cellIs" dxfId="896" priority="335" stopIfTrue="1" operator="notEqual">
      <formula>AD8</formula>
    </cfRule>
    <cfRule type="expression" dxfId="895" priority="336" stopIfTrue="1">
      <formula>$N$7=9</formula>
    </cfRule>
  </conditionalFormatting>
  <conditionalFormatting sqref="AN28">
    <cfRule type="cellIs" dxfId="894" priority="329" stopIfTrue="1" operator="notEqual">
      <formula>AI34</formula>
    </cfRule>
    <cfRule type="expression" dxfId="893" priority="330" stopIfTrue="1">
      <formula>$N$7=8</formula>
    </cfRule>
  </conditionalFormatting>
  <conditionalFormatting sqref="AO28">
    <cfRule type="cellIs" dxfId="892" priority="331" stopIfTrue="1" operator="notEqual">
      <formula>AH34</formula>
    </cfRule>
    <cfRule type="expression" dxfId="891" priority="332" stopIfTrue="1">
      <formula>$N$7=8</formula>
    </cfRule>
  </conditionalFormatting>
  <conditionalFormatting sqref="AL30">
    <cfRule type="cellIs" dxfId="890" priority="325" stopIfTrue="1" operator="notEqual">
      <formula>AK32</formula>
    </cfRule>
    <cfRule type="expression" dxfId="889" priority="326" stopIfTrue="1">
      <formula>$N$7=11</formula>
    </cfRule>
  </conditionalFormatting>
  <conditionalFormatting sqref="AM30">
    <cfRule type="cellIs" dxfId="888" priority="327" stopIfTrue="1" operator="notEqual">
      <formula>AJ32</formula>
    </cfRule>
    <cfRule type="expression" dxfId="887" priority="328" stopIfTrue="1">
      <formula>$N$7=11</formula>
    </cfRule>
  </conditionalFormatting>
  <conditionalFormatting sqref="AJ32">
    <cfRule type="cellIs" dxfId="886" priority="321" stopIfTrue="1" operator="notEqual">
      <formula>AM30</formula>
    </cfRule>
    <cfRule type="expression" dxfId="885" priority="322" stopIfTrue="1">
      <formula>$N$7=11</formula>
    </cfRule>
  </conditionalFormatting>
  <conditionalFormatting sqref="AK32">
    <cfRule type="cellIs" dxfId="884" priority="323" stopIfTrue="1" operator="notEqual">
      <formula>AL30</formula>
    </cfRule>
    <cfRule type="expression" dxfId="883" priority="324" stopIfTrue="1">
      <formula>$N$7=11</formula>
    </cfRule>
  </conditionalFormatting>
  <conditionalFormatting sqref="AH34">
    <cfRule type="cellIs" dxfId="882" priority="317" stopIfTrue="1" operator="notEqual">
      <formula>AO28</formula>
    </cfRule>
    <cfRule type="expression" dxfId="881" priority="318" stopIfTrue="1">
      <formula>$N$7=8</formula>
    </cfRule>
  </conditionalFormatting>
  <conditionalFormatting sqref="AI34">
    <cfRule type="cellIs" dxfId="880" priority="319" stopIfTrue="1" operator="notEqual">
      <formula>AN28</formula>
    </cfRule>
    <cfRule type="expression" dxfId="879" priority="320" stopIfTrue="1">
      <formula>$N$7=8</formula>
    </cfRule>
  </conditionalFormatting>
  <conditionalFormatting sqref="AF8">
    <cfRule type="cellIs" dxfId="878" priority="313" stopIfTrue="1" operator="notEqual">
      <formula>O26</formula>
    </cfRule>
    <cfRule type="expression" dxfId="877" priority="314" stopIfTrue="1">
      <formula>$N$7=10</formula>
    </cfRule>
  </conditionalFormatting>
  <conditionalFormatting sqref="AG8">
    <cfRule type="cellIs" dxfId="876" priority="315" stopIfTrue="1" operator="notEqual">
      <formula>N26</formula>
    </cfRule>
    <cfRule type="expression" dxfId="875" priority="316" stopIfTrue="1">
      <formula>$N$7=10</formula>
    </cfRule>
  </conditionalFormatting>
  <conditionalFormatting sqref="N26">
    <cfRule type="cellIs" dxfId="874" priority="309" stopIfTrue="1" operator="notEqual">
      <formula>AG8</formula>
    </cfRule>
    <cfRule type="expression" dxfId="873" priority="310" stopIfTrue="1">
      <formula>$N$7=10</formula>
    </cfRule>
  </conditionalFormatting>
  <conditionalFormatting sqref="O26">
    <cfRule type="cellIs" dxfId="872" priority="311" stopIfTrue="1" operator="notEqual">
      <formula>AF8</formula>
    </cfRule>
    <cfRule type="expression" dxfId="871" priority="312" stopIfTrue="1">
      <formula>$N$7=10</formula>
    </cfRule>
  </conditionalFormatting>
  <conditionalFormatting sqref="AD10">
    <cfRule type="cellIs" dxfId="870" priority="305" stopIfTrue="1" operator="notEqual">
      <formula>Q24</formula>
    </cfRule>
    <cfRule type="expression" dxfId="869" priority="306" stopIfTrue="1">
      <formula>$N$7=10</formula>
    </cfRule>
  </conditionalFormatting>
  <conditionalFormatting sqref="AE10">
    <cfRule type="cellIs" dxfId="868" priority="307" stopIfTrue="1" operator="notEqual">
      <formula>P24</formula>
    </cfRule>
    <cfRule type="expression" dxfId="867" priority="308" stopIfTrue="1">
      <formula>$N$7=10</formula>
    </cfRule>
  </conditionalFormatting>
  <conditionalFormatting sqref="AB12">
    <cfRule type="cellIs" dxfId="866" priority="301" stopIfTrue="1" operator="notEqual">
      <formula>S22</formula>
    </cfRule>
    <cfRule type="expression" dxfId="865" priority="302" stopIfTrue="1">
      <formula>$N$7=10</formula>
    </cfRule>
  </conditionalFormatting>
  <conditionalFormatting sqref="AC12">
    <cfRule type="cellIs" dxfId="864" priority="303" stopIfTrue="1" operator="notEqual">
      <formula>R22</formula>
    </cfRule>
    <cfRule type="expression" dxfId="863" priority="304" stopIfTrue="1">
      <formula>$N$7=10</formula>
    </cfRule>
  </conditionalFormatting>
  <conditionalFormatting sqref="Z14">
    <cfRule type="cellIs" dxfId="862" priority="297" stopIfTrue="1" operator="notEqual">
      <formula>U20</formula>
    </cfRule>
    <cfRule type="expression" dxfId="861" priority="298" stopIfTrue="1">
      <formula>$N$7=10</formula>
    </cfRule>
  </conditionalFormatting>
  <conditionalFormatting sqref="AA14">
    <cfRule type="cellIs" dxfId="860" priority="299" stopIfTrue="1" operator="notEqual">
      <formula>T20</formula>
    </cfRule>
    <cfRule type="expression" dxfId="859" priority="300" stopIfTrue="1">
      <formula>$N$7=10</formula>
    </cfRule>
  </conditionalFormatting>
  <conditionalFormatting sqref="X16">
    <cfRule type="cellIs" dxfId="858" priority="293" stopIfTrue="1" operator="notEqual">
      <formula>W18</formula>
    </cfRule>
    <cfRule type="expression" dxfId="857" priority="294" stopIfTrue="1">
      <formula>$N$7=10</formula>
    </cfRule>
  </conditionalFormatting>
  <conditionalFormatting sqref="Y16">
    <cfRule type="cellIs" dxfId="856" priority="295" stopIfTrue="1" operator="notEqual">
      <formula>V18</formula>
    </cfRule>
    <cfRule type="expression" dxfId="855" priority="296" stopIfTrue="1">
      <formula>$N$7=10</formula>
    </cfRule>
  </conditionalFormatting>
  <conditionalFormatting sqref="P24">
    <cfRule type="cellIs" dxfId="854" priority="289" stopIfTrue="1" operator="notEqual">
      <formula>AE10</formula>
    </cfRule>
    <cfRule type="expression" dxfId="853" priority="290" stopIfTrue="1">
      <formula>$N$7=10</formula>
    </cfRule>
  </conditionalFormatting>
  <conditionalFormatting sqref="Q24">
    <cfRule type="cellIs" dxfId="852" priority="291" stopIfTrue="1" operator="notEqual">
      <formula>AD10</formula>
    </cfRule>
    <cfRule type="expression" dxfId="851" priority="292" stopIfTrue="1">
      <formula>$N$7=10</formula>
    </cfRule>
  </conditionalFormatting>
  <conditionalFormatting sqref="R22">
    <cfRule type="cellIs" dxfId="850" priority="285" stopIfTrue="1" operator="notEqual">
      <formula>AC12</formula>
    </cfRule>
    <cfRule type="expression" dxfId="849" priority="286" stopIfTrue="1">
      <formula>$N$7=10</formula>
    </cfRule>
  </conditionalFormatting>
  <conditionalFormatting sqref="S22">
    <cfRule type="cellIs" dxfId="848" priority="287" stopIfTrue="1" operator="notEqual">
      <formula>AB12</formula>
    </cfRule>
    <cfRule type="expression" dxfId="847" priority="288" stopIfTrue="1">
      <formula>$N$7=10</formula>
    </cfRule>
  </conditionalFormatting>
  <conditionalFormatting sqref="T20">
    <cfRule type="cellIs" dxfId="846" priority="281" stopIfTrue="1" operator="notEqual">
      <formula>AA14</formula>
    </cfRule>
    <cfRule type="expression" dxfId="845" priority="282" stopIfTrue="1">
      <formula>$N$7=10</formula>
    </cfRule>
  </conditionalFormatting>
  <conditionalFormatting sqref="U20">
    <cfRule type="cellIs" dxfId="844" priority="283" stopIfTrue="1" operator="notEqual">
      <formula>Z14</formula>
    </cfRule>
    <cfRule type="expression" dxfId="843" priority="284" stopIfTrue="1">
      <formula>$N$7=10</formula>
    </cfRule>
  </conditionalFormatting>
  <conditionalFormatting sqref="V18">
    <cfRule type="cellIs" dxfId="842" priority="277" stopIfTrue="1" operator="notEqual">
      <formula>Y16</formula>
    </cfRule>
    <cfRule type="expression" dxfId="841" priority="278" stopIfTrue="1">
      <formula>$N$7=10</formula>
    </cfRule>
  </conditionalFormatting>
  <conditionalFormatting sqref="W18">
    <cfRule type="cellIs" dxfId="840" priority="279" stopIfTrue="1" operator="notEqual">
      <formula>X16</formula>
    </cfRule>
    <cfRule type="expression" dxfId="839" priority="280" stopIfTrue="1">
      <formula>$N$7=10</formula>
    </cfRule>
  </conditionalFormatting>
  <conditionalFormatting sqref="AN30">
    <cfRule type="cellIs" dxfId="838" priority="273" stopIfTrue="1" operator="notEqual">
      <formula>AK34</formula>
    </cfRule>
    <cfRule type="expression" dxfId="837" priority="274" stopIfTrue="1">
      <formula>$N$7=10</formula>
    </cfRule>
  </conditionalFormatting>
  <conditionalFormatting sqref="AO30">
    <cfRule type="cellIs" dxfId="836" priority="275" stopIfTrue="1" operator="notEqual">
      <formula>AJ34</formula>
    </cfRule>
    <cfRule type="expression" dxfId="835" priority="276" stopIfTrue="1">
      <formula>$N$7=10</formula>
    </cfRule>
  </conditionalFormatting>
  <conditionalFormatting sqref="AJ34">
    <cfRule type="cellIs" dxfId="834" priority="269" stopIfTrue="1" operator="notEqual">
      <formula>AO30</formula>
    </cfRule>
    <cfRule type="expression" dxfId="833" priority="270" stopIfTrue="1">
      <formula>$N$7=10</formula>
    </cfRule>
  </conditionalFormatting>
  <conditionalFormatting sqref="AK34">
    <cfRule type="cellIs" dxfId="832" priority="271" stopIfTrue="1" operator="notEqual">
      <formula>AN30</formula>
    </cfRule>
    <cfRule type="expression" dxfId="831" priority="272" stopIfTrue="1">
      <formula>$N$7=10</formula>
    </cfRule>
  </conditionalFormatting>
  <conditionalFormatting sqref="AI8">
    <cfRule type="cellIs" dxfId="830" priority="267" stopIfTrue="1" operator="notEqual">
      <formula>N28</formula>
    </cfRule>
    <cfRule type="expression" dxfId="829" priority="268" stopIfTrue="1">
      <formula>$N$7=11</formula>
    </cfRule>
  </conditionalFormatting>
  <conditionalFormatting sqref="AF10">
    <cfRule type="cellIs" dxfId="828" priority="263" stopIfTrue="1" operator="notEqual">
      <formula>Q26</formula>
    </cfRule>
    <cfRule type="expression" dxfId="827" priority="264" stopIfTrue="1">
      <formula>$N$7=11</formula>
    </cfRule>
  </conditionalFormatting>
  <conditionalFormatting sqref="AG10">
    <cfRule type="cellIs" dxfId="826" priority="265" stopIfTrue="1" operator="notEqual">
      <formula>P26</formula>
    </cfRule>
    <cfRule type="expression" dxfId="825" priority="266" stopIfTrue="1">
      <formula>$N$7=11</formula>
    </cfRule>
  </conditionalFormatting>
  <conditionalFormatting sqref="AD12">
    <cfRule type="cellIs" dxfId="824" priority="259" stopIfTrue="1" operator="notEqual">
      <formula>S24</formula>
    </cfRule>
    <cfRule type="expression" dxfId="823" priority="260" stopIfTrue="1">
      <formula>$N$7=11</formula>
    </cfRule>
  </conditionalFormatting>
  <conditionalFormatting sqref="AE12">
    <cfRule type="cellIs" dxfId="822" priority="261" stopIfTrue="1" operator="notEqual">
      <formula>R24</formula>
    </cfRule>
    <cfRule type="expression" dxfId="821" priority="262" stopIfTrue="1">
      <formula>$N$7=11</formula>
    </cfRule>
  </conditionalFormatting>
  <conditionalFormatting sqref="AB14">
    <cfRule type="cellIs" dxfId="820" priority="255" stopIfTrue="1" operator="notEqual">
      <formula>U22</formula>
    </cfRule>
    <cfRule type="expression" dxfId="819" priority="256" stopIfTrue="1">
      <formula>$N$7=11</formula>
    </cfRule>
  </conditionalFormatting>
  <conditionalFormatting sqref="AC14">
    <cfRule type="cellIs" dxfId="818" priority="257" stopIfTrue="1" operator="notEqual">
      <formula>T22</formula>
    </cfRule>
    <cfRule type="expression" dxfId="817" priority="258" stopIfTrue="1">
      <formula>$N$7=11</formula>
    </cfRule>
  </conditionalFormatting>
  <conditionalFormatting sqref="Z16">
    <cfRule type="cellIs" dxfId="816" priority="251" stopIfTrue="1" operator="notEqual">
      <formula>W20</formula>
    </cfRule>
    <cfRule type="expression" dxfId="815" priority="252" stopIfTrue="1">
      <formula>$N$7=11</formula>
    </cfRule>
  </conditionalFormatting>
  <conditionalFormatting sqref="AA16">
    <cfRule type="cellIs" dxfId="814" priority="253" stopIfTrue="1" operator="notEqual">
      <formula>V20</formula>
    </cfRule>
    <cfRule type="expression" dxfId="813" priority="254" stopIfTrue="1">
      <formula>$N$7=11</formula>
    </cfRule>
  </conditionalFormatting>
  <conditionalFormatting sqref="P26">
    <cfRule type="cellIs" dxfId="812" priority="247" stopIfTrue="1" operator="notEqual">
      <formula>AG10</formula>
    </cfRule>
    <cfRule type="expression" dxfId="811" priority="248" stopIfTrue="1">
      <formula>$N$7=11</formula>
    </cfRule>
  </conditionalFormatting>
  <conditionalFormatting sqref="Q26">
    <cfRule type="cellIs" dxfId="810" priority="249" stopIfTrue="1" operator="notEqual">
      <formula>AF10</formula>
    </cfRule>
    <cfRule type="expression" dxfId="809" priority="250" stopIfTrue="1">
      <formula>$N$7=11</formula>
    </cfRule>
  </conditionalFormatting>
  <conditionalFormatting sqref="R24">
    <cfRule type="cellIs" dxfId="808" priority="243" stopIfTrue="1" operator="notEqual">
      <formula>AE12</formula>
    </cfRule>
    <cfRule type="expression" dxfId="807" priority="244" stopIfTrue="1">
      <formula>$N$7=11</formula>
    </cfRule>
  </conditionalFormatting>
  <conditionalFormatting sqref="S24">
    <cfRule type="cellIs" dxfId="806" priority="245" stopIfTrue="1" operator="notEqual">
      <formula>AD12</formula>
    </cfRule>
    <cfRule type="expression" dxfId="805" priority="246" stopIfTrue="1">
      <formula>$N$7=11</formula>
    </cfRule>
  </conditionalFormatting>
  <conditionalFormatting sqref="T22">
    <cfRule type="cellIs" dxfId="804" priority="239" stopIfTrue="1" operator="notEqual">
      <formula>AC14</formula>
    </cfRule>
    <cfRule type="expression" dxfId="803" priority="240" stopIfTrue="1">
      <formula>$N$7=11</formula>
    </cfRule>
  </conditionalFormatting>
  <conditionalFormatting sqref="U22">
    <cfRule type="cellIs" dxfId="802" priority="241" stopIfTrue="1" operator="notEqual">
      <formula>AB14</formula>
    </cfRule>
    <cfRule type="expression" dxfId="801" priority="242" stopIfTrue="1">
      <formula>$N$7=11</formula>
    </cfRule>
  </conditionalFormatting>
  <conditionalFormatting sqref="V20">
    <cfRule type="cellIs" dxfId="800" priority="235" stopIfTrue="1" operator="notEqual">
      <formula>AA16</formula>
    </cfRule>
    <cfRule type="expression" dxfId="799" priority="236" stopIfTrue="1">
      <formula>$N$7=11</formula>
    </cfRule>
  </conditionalFormatting>
  <conditionalFormatting sqref="W20">
    <cfRule type="cellIs" dxfId="798" priority="237" stopIfTrue="1" operator="notEqual">
      <formula>Z16</formula>
    </cfRule>
    <cfRule type="expression" dxfId="797" priority="238" stopIfTrue="1">
      <formula>$N$7=11</formula>
    </cfRule>
  </conditionalFormatting>
  <conditionalFormatting sqref="AN32">
    <cfRule type="cellIs" dxfId="796" priority="231" stopIfTrue="1" operator="notEqual">
      <formula>AM34</formula>
    </cfRule>
    <cfRule type="expression" dxfId="795" priority="232" stopIfTrue="1">
      <formula>$N$7=12</formula>
    </cfRule>
  </conditionalFormatting>
  <conditionalFormatting sqref="AO32">
    <cfRule type="cellIs" dxfId="794" priority="233" stopIfTrue="1" operator="notEqual">
      <formula>AL34</formula>
    </cfRule>
    <cfRule type="expression" dxfId="793" priority="234" stopIfTrue="1">
      <formula>$N$7=12</formula>
    </cfRule>
  </conditionalFormatting>
  <conditionalFormatting sqref="AL34">
    <cfRule type="cellIs" dxfId="792" priority="227" stopIfTrue="1" operator="notEqual">
      <formula>AO32</formula>
    </cfRule>
    <cfRule type="expression" dxfId="791" priority="228" stopIfTrue="1">
      <formula>$N$7=12</formula>
    </cfRule>
  </conditionalFormatting>
  <conditionalFormatting sqref="AM34">
    <cfRule type="cellIs" dxfId="790" priority="229" stopIfTrue="1" operator="notEqual">
      <formula>AN32</formula>
    </cfRule>
    <cfRule type="expression" dxfId="789" priority="230" stopIfTrue="1">
      <formula>$N$7=12</formula>
    </cfRule>
  </conditionalFormatting>
  <conditionalFormatting sqref="AJ8">
    <cfRule type="cellIs" dxfId="788" priority="223" stopIfTrue="1" operator="notEqual">
      <formula>O30</formula>
    </cfRule>
    <cfRule type="expression" dxfId="787" priority="224" stopIfTrue="1">
      <formula>$N$7=12</formula>
    </cfRule>
  </conditionalFormatting>
  <conditionalFormatting sqref="AK8">
    <cfRule type="cellIs" dxfId="786" priority="225" stopIfTrue="1" operator="notEqual">
      <formula>N30</formula>
    </cfRule>
    <cfRule type="expression" dxfId="785" priority="226" stopIfTrue="1">
      <formula>$N$7=12</formula>
    </cfRule>
  </conditionalFormatting>
  <conditionalFormatting sqref="N30">
    <cfRule type="cellIs" dxfId="784" priority="219" stopIfTrue="1" operator="notEqual">
      <formula>AK8</formula>
    </cfRule>
    <cfRule type="expression" dxfId="783" priority="220" stopIfTrue="1">
      <formula>$N$7=12</formula>
    </cfRule>
  </conditionalFormatting>
  <conditionalFormatting sqref="O30">
    <cfRule type="cellIs" dxfId="782" priority="221" stopIfTrue="1" operator="notEqual">
      <formula>AJ8</formula>
    </cfRule>
    <cfRule type="expression" dxfId="781" priority="222" stopIfTrue="1">
      <formula>$N$7=12</formula>
    </cfRule>
  </conditionalFormatting>
  <conditionalFormatting sqref="AF12">
    <cfRule type="cellIs" dxfId="780" priority="215" stopIfTrue="1" operator="notEqual">
      <formula>S26</formula>
    </cfRule>
    <cfRule type="expression" dxfId="779" priority="216" stopIfTrue="1">
      <formula>$N$7=12</formula>
    </cfRule>
  </conditionalFormatting>
  <conditionalFormatting sqref="AG12">
    <cfRule type="cellIs" dxfId="778" priority="217" stopIfTrue="1" operator="notEqual">
      <formula>R26</formula>
    </cfRule>
    <cfRule type="expression" dxfId="777" priority="218" stopIfTrue="1">
      <formula>$N$7=12</formula>
    </cfRule>
  </conditionalFormatting>
  <conditionalFormatting sqref="AD14">
    <cfRule type="cellIs" dxfId="776" priority="211" stopIfTrue="1" operator="notEqual">
      <formula>U24</formula>
    </cfRule>
    <cfRule type="expression" dxfId="775" priority="212" stopIfTrue="1">
      <formula>$N$7=12</formula>
    </cfRule>
  </conditionalFormatting>
  <conditionalFormatting sqref="AE14">
    <cfRule type="cellIs" dxfId="774" priority="213" stopIfTrue="1" operator="notEqual">
      <formula>T24</formula>
    </cfRule>
    <cfRule type="expression" dxfId="773" priority="214" stopIfTrue="1">
      <formula>$N$7=12</formula>
    </cfRule>
  </conditionalFormatting>
  <conditionalFormatting sqref="AB16">
    <cfRule type="cellIs" dxfId="772" priority="207" stopIfTrue="1" operator="notEqual">
      <formula>W22</formula>
    </cfRule>
    <cfRule type="expression" dxfId="771" priority="208" stopIfTrue="1">
      <formula>$N$7=12</formula>
    </cfRule>
  </conditionalFormatting>
  <conditionalFormatting sqref="AC16">
    <cfRule type="cellIs" dxfId="770" priority="209" stopIfTrue="1" operator="notEqual">
      <formula>V22</formula>
    </cfRule>
    <cfRule type="expression" dxfId="769" priority="210" stopIfTrue="1">
      <formula>$N$7=12</formula>
    </cfRule>
  </conditionalFormatting>
  <conditionalFormatting sqref="Z18">
    <cfRule type="cellIs" dxfId="768" priority="203" stopIfTrue="1" operator="notEqual">
      <formula>Y20</formula>
    </cfRule>
    <cfRule type="expression" dxfId="767" priority="204" stopIfTrue="1">
      <formula>$N$7=12</formula>
    </cfRule>
  </conditionalFormatting>
  <conditionalFormatting sqref="AA18">
    <cfRule type="cellIs" dxfId="766" priority="205" stopIfTrue="1" operator="notEqual">
      <formula>X20</formula>
    </cfRule>
    <cfRule type="expression" dxfId="765" priority="206" stopIfTrue="1">
      <formula>$N$7=12</formula>
    </cfRule>
  </conditionalFormatting>
  <conditionalFormatting sqref="X20">
    <cfRule type="cellIs" dxfId="764" priority="199" stopIfTrue="1" operator="notEqual">
      <formula>AA18</formula>
    </cfRule>
    <cfRule type="expression" dxfId="763" priority="200" stopIfTrue="1">
      <formula>$N$7=12</formula>
    </cfRule>
  </conditionalFormatting>
  <conditionalFormatting sqref="Y20">
    <cfRule type="cellIs" dxfId="762" priority="201" stopIfTrue="1" operator="notEqual">
      <formula>Z18</formula>
    </cfRule>
    <cfRule type="expression" dxfId="761" priority="202" stopIfTrue="1">
      <formula>$N$7=12</formula>
    </cfRule>
  </conditionalFormatting>
  <conditionalFormatting sqref="V22">
    <cfRule type="cellIs" dxfId="760" priority="195" stopIfTrue="1" operator="notEqual">
      <formula>AC16</formula>
    </cfRule>
    <cfRule type="expression" dxfId="759" priority="196" stopIfTrue="1">
      <formula>$N$7=12</formula>
    </cfRule>
  </conditionalFormatting>
  <conditionalFormatting sqref="W22">
    <cfRule type="cellIs" dxfId="758" priority="197" stopIfTrue="1" operator="notEqual">
      <formula>AB16</formula>
    </cfRule>
    <cfRule type="expression" dxfId="757" priority="198" stopIfTrue="1">
      <formula>$N$7=12</formula>
    </cfRule>
  </conditionalFormatting>
  <conditionalFormatting sqref="T24">
    <cfRule type="cellIs" dxfId="756" priority="191" stopIfTrue="1" operator="notEqual">
      <formula>AE14</formula>
    </cfRule>
    <cfRule type="expression" dxfId="755" priority="192" stopIfTrue="1">
      <formula>$N$7=12</formula>
    </cfRule>
  </conditionalFormatting>
  <conditionalFormatting sqref="U24">
    <cfRule type="cellIs" dxfId="754" priority="193" stopIfTrue="1" operator="notEqual">
      <formula>AD14</formula>
    </cfRule>
    <cfRule type="expression" dxfId="753" priority="194" stopIfTrue="1">
      <formula>$N$7=12</formula>
    </cfRule>
  </conditionalFormatting>
  <conditionalFormatting sqref="R26">
    <cfRule type="cellIs" dxfId="752" priority="187" stopIfTrue="1" operator="notEqual">
      <formula>AG12</formula>
    </cfRule>
    <cfRule type="expression" dxfId="751" priority="188" stopIfTrue="1">
      <formula>$N$7=12</formula>
    </cfRule>
  </conditionalFormatting>
  <conditionalFormatting sqref="S26">
    <cfRule type="cellIs" dxfId="750" priority="189" stopIfTrue="1" operator="notEqual">
      <formula>AF12</formula>
    </cfRule>
    <cfRule type="expression" dxfId="749" priority="190" stopIfTrue="1">
      <formula>$N$7=12</formula>
    </cfRule>
  </conditionalFormatting>
  <conditionalFormatting sqref="AL8">
    <cfRule type="cellIs" dxfId="748" priority="183" stopIfTrue="1" operator="notEqual">
      <formula>O32</formula>
    </cfRule>
    <cfRule type="expression" dxfId="747" priority="184" stopIfTrue="1">
      <formula>$N$7=13</formula>
    </cfRule>
  </conditionalFormatting>
  <conditionalFormatting sqref="AM8">
    <cfRule type="cellIs" dxfId="746" priority="185" stopIfTrue="1" operator="notEqual">
      <formula>N32</formula>
    </cfRule>
    <cfRule type="expression" dxfId="745" priority="186" stopIfTrue="1">
      <formula>$N$7=13</formula>
    </cfRule>
  </conditionalFormatting>
  <conditionalFormatting sqref="N32">
    <cfRule type="cellIs" dxfId="744" priority="179" stopIfTrue="1" operator="notEqual">
      <formula>AM8</formula>
    </cfRule>
    <cfRule type="expression" dxfId="743" priority="180" stopIfTrue="1">
      <formula>$N$7=13</formula>
    </cfRule>
  </conditionalFormatting>
  <conditionalFormatting sqref="O32">
    <cfRule type="cellIs" dxfId="742" priority="181" stopIfTrue="1" operator="notEqual">
      <formula>AL8</formula>
    </cfRule>
    <cfRule type="expression" dxfId="741" priority="182" stopIfTrue="1">
      <formula>$N$7=13</formula>
    </cfRule>
  </conditionalFormatting>
  <conditionalFormatting sqref="AJ10">
    <cfRule type="cellIs" dxfId="740" priority="175" stopIfTrue="1" operator="notEqual">
      <formula>Q30</formula>
    </cfRule>
    <cfRule type="expression" dxfId="739" priority="176" stopIfTrue="1">
      <formula>$N$7=13</formula>
    </cfRule>
  </conditionalFormatting>
  <conditionalFormatting sqref="AK10">
    <cfRule type="cellIs" dxfId="738" priority="177" stopIfTrue="1" operator="notEqual">
      <formula>P30</formula>
    </cfRule>
    <cfRule type="expression" dxfId="737" priority="178" stopIfTrue="1">
      <formula>$N$7=13</formula>
    </cfRule>
  </conditionalFormatting>
  <conditionalFormatting sqref="AH12">
    <cfRule type="cellIs" dxfId="736" priority="171" stopIfTrue="1" operator="notEqual">
      <formula>S28</formula>
    </cfRule>
    <cfRule type="expression" dxfId="735" priority="172" stopIfTrue="1">
      <formula>$N$7=13</formula>
    </cfRule>
  </conditionalFormatting>
  <conditionalFormatting sqref="AI12">
    <cfRule type="cellIs" dxfId="734" priority="173" stopIfTrue="1" operator="notEqual">
      <formula>R28</formula>
    </cfRule>
    <cfRule type="expression" dxfId="733" priority="174" stopIfTrue="1">
      <formula>$N$7=13</formula>
    </cfRule>
  </conditionalFormatting>
  <conditionalFormatting sqref="AF14">
    <cfRule type="cellIs" dxfId="732" priority="167" stopIfTrue="1" operator="notEqual">
      <formula>U26</formula>
    </cfRule>
    <cfRule type="expression" dxfId="731" priority="168" stopIfTrue="1">
      <formula>$N$7=13</formula>
    </cfRule>
  </conditionalFormatting>
  <conditionalFormatting sqref="AG14">
    <cfRule type="cellIs" dxfId="730" priority="169" stopIfTrue="1" operator="notEqual">
      <formula>T26</formula>
    </cfRule>
    <cfRule type="expression" dxfId="729" priority="170" stopIfTrue="1">
      <formula>$N$7=13</formula>
    </cfRule>
  </conditionalFormatting>
  <conditionalFormatting sqref="AD16">
    <cfRule type="cellIs" dxfId="728" priority="163" stopIfTrue="1" operator="notEqual">
      <formula>W24</formula>
    </cfRule>
    <cfRule type="expression" dxfId="727" priority="164" stopIfTrue="1">
      <formula>$N$7=13</formula>
    </cfRule>
  </conditionalFormatting>
  <conditionalFormatting sqref="AE16">
    <cfRule type="cellIs" dxfId="726" priority="165" stopIfTrue="1" operator="notEqual">
      <formula>V24</formula>
    </cfRule>
    <cfRule type="expression" dxfId="725" priority="166" stopIfTrue="1">
      <formula>$N$7=13</formula>
    </cfRule>
  </conditionalFormatting>
  <conditionalFormatting sqref="AB18">
    <cfRule type="cellIs" dxfId="724" priority="159" stopIfTrue="1" operator="notEqual">
      <formula>Y22</formula>
    </cfRule>
    <cfRule type="expression" dxfId="723" priority="160" stopIfTrue="1">
      <formula>$N$7=13</formula>
    </cfRule>
  </conditionalFormatting>
  <conditionalFormatting sqref="AC18">
    <cfRule type="cellIs" dxfId="722" priority="161" stopIfTrue="1" operator="notEqual">
      <formula>X22</formula>
    </cfRule>
    <cfRule type="expression" dxfId="721" priority="162" stopIfTrue="1">
      <formula>$N$7=13</formula>
    </cfRule>
  </conditionalFormatting>
  <conditionalFormatting sqref="X22">
    <cfRule type="cellIs" dxfId="720" priority="155" stopIfTrue="1" operator="notEqual">
      <formula>AC18</formula>
    </cfRule>
    <cfRule type="expression" dxfId="719" priority="156" stopIfTrue="1">
      <formula>$N$7=13</formula>
    </cfRule>
  </conditionalFormatting>
  <conditionalFormatting sqref="Y22">
    <cfRule type="cellIs" dxfId="718" priority="157" stopIfTrue="1" operator="notEqual">
      <formula>AB18</formula>
    </cfRule>
    <cfRule type="expression" dxfId="717" priority="158" stopIfTrue="1">
      <formula>$N$7=13</formula>
    </cfRule>
  </conditionalFormatting>
  <conditionalFormatting sqref="V24">
    <cfRule type="cellIs" dxfId="716" priority="151" stopIfTrue="1" operator="notEqual">
      <formula>AE16</formula>
    </cfRule>
    <cfRule type="expression" dxfId="715" priority="152" stopIfTrue="1">
      <formula>$N$7=13</formula>
    </cfRule>
  </conditionalFormatting>
  <conditionalFormatting sqref="W24">
    <cfRule type="cellIs" dxfId="714" priority="153" stopIfTrue="1" operator="notEqual">
      <formula>AD16</formula>
    </cfRule>
    <cfRule type="expression" dxfId="713" priority="154" stopIfTrue="1">
      <formula>$N$7=13</formula>
    </cfRule>
  </conditionalFormatting>
  <conditionalFormatting sqref="T26">
    <cfRule type="cellIs" dxfId="712" priority="147" stopIfTrue="1" operator="notEqual">
      <formula>AG14</formula>
    </cfRule>
    <cfRule type="expression" dxfId="711" priority="148" stopIfTrue="1">
      <formula>$N$7=13</formula>
    </cfRule>
  </conditionalFormatting>
  <conditionalFormatting sqref="U26">
    <cfRule type="cellIs" dxfId="710" priority="149" stopIfTrue="1" operator="notEqual">
      <formula>AF14</formula>
    </cfRule>
    <cfRule type="expression" dxfId="709" priority="150" stopIfTrue="1">
      <formula>$N$7=13</formula>
    </cfRule>
  </conditionalFormatting>
  <conditionalFormatting sqref="R28">
    <cfRule type="cellIs" dxfId="708" priority="143" stopIfTrue="1" operator="notEqual">
      <formula>AI12</formula>
    </cfRule>
    <cfRule type="expression" dxfId="707" priority="144" stopIfTrue="1">
      <formula>$N$7=13</formula>
    </cfRule>
  </conditionalFormatting>
  <conditionalFormatting sqref="S28">
    <cfRule type="cellIs" dxfId="706" priority="145" stopIfTrue="1" operator="notEqual">
      <formula>AH12</formula>
    </cfRule>
    <cfRule type="expression" dxfId="705" priority="146" stopIfTrue="1">
      <formula>$N$7=13</formula>
    </cfRule>
  </conditionalFormatting>
  <conditionalFormatting sqref="P30">
    <cfRule type="cellIs" dxfId="704" priority="139" stopIfTrue="1" operator="notEqual">
      <formula>AK10</formula>
    </cfRule>
    <cfRule type="expression" dxfId="703" priority="140" stopIfTrue="1">
      <formula>$N$7=13</formula>
    </cfRule>
  </conditionalFormatting>
  <conditionalFormatting sqref="Q30">
    <cfRule type="cellIs" dxfId="702" priority="141" stopIfTrue="1" operator="notEqual">
      <formula>AJ10</formula>
    </cfRule>
    <cfRule type="expression" dxfId="701" priority="142" stopIfTrue="1">
      <formula>$N$7=13</formula>
    </cfRule>
  </conditionalFormatting>
  <conditionalFormatting sqref="AN8">
    <cfRule type="cellIs" dxfId="700" priority="135" stopIfTrue="1" operator="notEqual">
      <formula>O34</formula>
    </cfRule>
    <cfRule type="expression" dxfId="699" priority="136" stopIfTrue="1">
      <formula>$N$7=1</formula>
    </cfRule>
  </conditionalFormatting>
  <conditionalFormatting sqref="AO8">
    <cfRule type="cellIs" dxfId="698" priority="137" stopIfTrue="1" operator="notEqual">
      <formula>N34</formula>
    </cfRule>
    <cfRule type="expression" dxfId="697" priority="138" stopIfTrue="1">
      <formula>$N$7=1</formula>
    </cfRule>
  </conditionalFormatting>
  <conditionalFormatting sqref="AL10">
    <cfRule type="cellIs" dxfId="696" priority="131" stopIfTrue="1" operator="notEqual">
      <formula>Q32</formula>
    </cfRule>
    <cfRule type="expression" dxfId="695" priority="132" stopIfTrue="1">
      <formula>$N$7=1</formula>
    </cfRule>
  </conditionalFormatting>
  <conditionalFormatting sqref="AM10">
    <cfRule type="cellIs" dxfId="694" priority="133" stopIfTrue="1" operator="notEqual">
      <formula>P32</formula>
    </cfRule>
    <cfRule type="expression" dxfId="693" priority="134" stopIfTrue="1">
      <formula>$N$7=1</formula>
    </cfRule>
  </conditionalFormatting>
  <conditionalFormatting sqref="AJ12">
    <cfRule type="cellIs" dxfId="692" priority="127" stopIfTrue="1" operator="notEqual">
      <formula>S30</formula>
    </cfRule>
    <cfRule type="expression" dxfId="691" priority="128" stopIfTrue="1">
      <formula>$N$7=1</formula>
    </cfRule>
  </conditionalFormatting>
  <conditionalFormatting sqref="AK12">
    <cfRule type="cellIs" dxfId="690" priority="129" stopIfTrue="1" operator="notEqual">
      <formula>R30</formula>
    </cfRule>
    <cfRule type="expression" dxfId="689" priority="130" stopIfTrue="1">
      <formula>$N$7=1</formula>
    </cfRule>
  </conditionalFormatting>
  <conditionalFormatting sqref="AH14">
    <cfRule type="cellIs" dxfId="688" priority="123" stopIfTrue="1" operator="notEqual">
      <formula>U28</formula>
    </cfRule>
    <cfRule type="expression" dxfId="687" priority="124" stopIfTrue="1">
      <formula>$N$7=1</formula>
    </cfRule>
  </conditionalFormatting>
  <conditionalFormatting sqref="AI14">
    <cfRule type="cellIs" dxfId="686" priority="125" stopIfTrue="1" operator="notEqual">
      <formula>T28</formula>
    </cfRule>
    <cfRule type="expression" dxfId="685" priority="126" stopIfTrue="1">
      <formula>$N$7=1</formula>
    </cfRule>
  </conditionalFormatting>
  <conditionalFormatting sqref="AF16">
    <cfRule type="cellIs" dxfId="684" priority="119" stopIfTrue="1" operator="notEqual">
      <formula>W26</formula>
    </cfRule>
    <cfRule type="expression" dxfId="683" priority="120" stopIfTrue="1">
      <formula>$N$7=1</formula>
    </cfRule>
  </conditionalFormatting>
  <conditionalFormatting sqref="AG16">
    <cfRule type="cellIs" dxfId="682" priority="121" stopIfTrue="1" operator="notEqual">
      <formula>V26</formula>
    </cfRule>
    <cfRule type="expression" dxfId="681" priority="122" stopIfTrue="1">
      <formula>$N$7=1</formula>
    </cfRule>
  </conditionalFormatting>
  <conditionalFormatting sqref="AD18">
    <cfRule type="cellIs" dxfId="680" priority="115" stopIfTrue="1" operator="notEqual">
      <formula>Y24</formula>
    </cfRule>
    <cfRule type="expression" dxfId="679" priority="116" stopIfTrue="1">
      <formula>$N$7=1</formula>
    </cfRule>
  </conditionalFormatting>
  <conditionalFormatting sqref="AE18">
    <cfRule type="cellIs" dxfId="678" priority="117" stopIfTrue="1" operator="notEqual">
      <formula>X24</formula>
    </cfRule>
    <cfRule type="expression" dxfId="677" priority="118" stopIfTrue="1">
      <formula>$N$7=1</formula>
    </cfRule>
  </conditionalFormatting>
  <conditionalFormatting sqref="AB20">
    <cfRule type="cellIs" dxfId="676" priority="111" stopIfTrue="1" operator="notEqual">
      <formula>AA22</formula>
    </cfRule>
    <cfRule type="expression" dxfId="675" priority="112" stopIfTrue="1">
      <formula>$N$7=1</formula>
    </cfRule>
  </conditionalFormatting>
  <conditionalFormatting sqref="AC20">
    <cfRule type="cellIs" dxfId="674" priority="113" stopIfTrue="1" operator="notEqual">
      <formula>Z22</formula>
    </cfRule>
    <cfRule type="expression" dxfId="673" priority="114" stopIfTrue="1">
      <formula>$N$7=1</formula>
    </cfRule>
  </conditionalFormatting>
  <conditionalFormatting sqref="Z22">
    <cfRule type="cellIs" dxfId="672" priority="107" stopIfTrue="1" operator="notEqual">
      <formula>AC20</formula>
    </cfRule>
    <cfRule type="expression" dxfId="671" priority="108" stopIfTrue="1">
      <formula>$N$7=1</formula>
    </cfRule>
  </conditionalFormatting>
  <conditionalFormatting sqref="AA22">
    <cfRule type="cellIs" dxfId="670" priority="109" stopIfTrue="1" operator="notEqual">
      <formula>AB20</formula>
    </cfRule>
    <cfRule type="expression" dxfId="669" priority="110" stopIfTrue="1">
      <formula>$N$7=1</formula>
    </cfRule>
  </conditionalFormatting>
  <conditionalFormatting sqref="X24">
    <cfRule type="cellIs" dxfId="668" priority="103" stopIfTrue="1" operator="notEqual">
      <formula>AE18</formula>
    </cfRule>
    <cfRule type="expression" dxfId="667" priority="104" stopIfTrue="1">
      <formula>$N$7=1</formula>
    </cfRule>
  </conditionalFormatting>
  <conditionalFormatting sqref="Y24">
    <cfRule type="cellIs" dxfId="666" priority="105" stopIfTrue="1" operator="notEqual">
      <formula>AD18</formula>
    </cfRule>
    <cfRule type="expression" dxfId="665" priority="106" stopIfTrue="1">
      <formula>$N$7=1</formula>
    </cfRule>
  </conditionalFormatting>
  <conditionalFormatting sqref="V26">
    <cfRule type="cellIs" dxfId="664" priority="99" stopIfTrue="1" operator="notEqual">
      <formula>AG16</formula>
    </cfRule>
    <cfRule type="expression" dxfId="663" priority="100" stopIfTrue="1">
      <formula>$N$7=1</formula>
    </cfRule>
  </conditionalFormatting>
  <conditionalFormatting sqref="W26">
    <cfRule type="cellIs" dxfId="662" priority="101" stopIfTrue="1" operator="notEqual">
      <formula>AF16</formula>
    </cfRule>
    <cfRule type="expression" dxfId="661" priority="102" stopIfTrue="1">
      <formula>$N$7=1</formula>
    </cfRule>
  </conditionalFormatting>
  <conditionalFormatting sqref="T28">
    <cfRule type="cellIs" dxfId="660" priority="95" stopIfTrue="1" operator="notEqual">
      <formula>AI14</formula>
    </cfRule>
    <cfRule type="expression" dxfId="659" priority="96" stopIfTrue="1">
      <formula>$N$7=1</formula>
    </cfRule>
  </conditionalFormatting>
  <conditionalFormatting sqref="U28">
    <cfRule type="cellIs" dxfId="658" priority="97" stopIfTrue="1" operator="notEqual">
      <formula>AH14</formula>
    </cfRule>
    <cfRule type="expression" dxfId="657" priority="98" stopIfTrue="1">
      <formula>$N$7=1</formula>
    </cfRule>
  </conditionalFormatting>
  <conditionalFormatting sqref="R30">
    <cfRule type="cellIs" dxfId="656" priority="91" stopIfTrue="1" operator="notEqual">
      <formula>AK12</formula>
    </cfRule>
    <cfRule type="expression" dxfId="655" priority="92" stopIfTrue="1">
      <formula>$N$7=1</formula>
    </cfRule>
  </conditionalFormatting>
  <conditionalFormatting sqref="S30">
    <cfRule type="cellIs" dxfId="654" priority="93" stopIfTrue="1" operator="notEqual">
      <formula>AJ12</formula>
    </cfRule>
    <cfRule type="expression" dxfId="653" priority="94" stopIfTrue="1">
      <formula>$N$7=1</formula>
    </cfRule>
  </conditionalFormatting>
  <conditionalFormatting sqref="P32">
    <cfRule type="cellIs" dxfId="652" priority="87" stopIfTrue="1" operator="notEqual">
      <formula>AM10</formula>
    </cfRule>
    <cfRule type="expression" dxfId="651" priority="88" stopIfTrue="1">
      <formula>$N$7=1</formula>
    </cfRule>
  </conditionalFormatting>
  <conditionalFormatting sqref="Q32">
    <cfRule type="cellIs" dxfId="650" priority="89" stopIfTrue="1" operator="notEqual">
      <formula>AL10</formula>
    </cfRule>
    <cfRule type="expression" dxfId="649" priority="90" stopIfTrue="1">
      <formula>$N$7=1</formula>
    </cfRule>
  </conditionalFormatting>
  <conditionalFormatting sqref="N34">
    <cfRule type="cellIs" dxfId="648" priority="83" stopIfTrue="1" operator="notEqual">
      <formula>AO8</formula>
    </cfRule>
    <cfRule type="expression" dxfId="647" priority="84" stopIfTrue="1">
      <formula>$N$7=1</formula>
    </cfRule>
  </conditionalFormatting>
  <conditionalFormatting sqref="O34">
    <cfRule type="cellIs" dxfId="646" priority="85" stopIfTrue="1" operator="notEqual">
      <formula>AN8</formula>
    </cfRule>
    <cfRule type="expression" dxfId="645" priority="86" stopIfTrue="1">
      <formula>$N$7=1</formula>
    </cfRule>
  </conditionalFormatting>
  <conditionalFormatting sqref="AN10">
    <cfRule type="cellIs" dxfId="644" priority="79" stopIfTrue="1" operator="notEqual">
      <formula>Q34</formula>
    </cfRule>
    <cfRule type="expression" dxfId="643" priority="80" stopIfTrue="1">
      <formula>$N$7=3</formula>
    </cfRule>
  </conditionalFormatting>
  <conditionalFormatting sqref="AO10">
    <cfRule type="cellIs" dxfId="642" priority="81" stopIfTrue="1" operator="notEqual">
      <formula>P34</formula>
    </cfRule>
    <cfRule type="expression" dxfId="641" priority="82" stopIfTrue="1">
      <formula>$N$7=3</formula>
    </cfRule>
  </conditionalFormatting>
  <conditionalFormatting sqref="AL12">
    <cfRule type="cellIs" dxfId="640" priority="75" stopIfTrue="1" operator="notEqual">
      <formula>S32</formula>
    </cfRule>
    <cfRule type="expression" dxfId="639" priority="76" stopIfTrue="1">
      <formula>$N$7=2</formula>
    </cfRule>
  </conditionalFormatting>
  <conditionalFormatting sqref="AM12">
    <cfRule type="cellIs" dxfId="638" priority="77" stopIfTrue="1" operator="notEqual">
      <formula>R32</formula>
    </cfRule>
    <cfRule type="expression" dxfId="637" priority="78" stopIfTrue="1">
      <formula>$N$7=2</formula>
    </cfRule>
  </conditionalFormatting>
  <conditionalFormatting sqref="AJ14">
    <cfRule type="cellIs" dxfId="636" priority="71" stopIfTrue="1" operator="notEqual">
      <formula>U30</formula>
    </cfRule>
    <cfRule type="expression" dxfId="635" priority="72" stopIfTrue="1">
      <formula>$N$7=2</formula>
    </cfRule>
  </conditionalFormatting>
  <conditionalFormatting sqref="AK14">
    <cfRule type="cellIs" dxfId="634" priority="73" stopIfTrue="1" operator="notEqual">
      <formula>T30</formula>
    </cfRule>
    <cfRule type="expression" dxfId="633" priority="74" stopIfTrue="1">
      <formula>$N$7=2</formula>
    </cfRule>
  </conditionalFormatting>
  <conditionalFormatting sqref="AH16">
    <cfRule type="cellIs" dxfId="632" priority="67" stopIfTrue="1" operator="notEqual">
      <formula>W28</formula>
    </cfRule>
    <cfRule type="expression" dxfId="631" priority="68" stopIfTrue="1">
      <formula>$N$7=2</formula>
    </cfRule>
  </conditionalFormatting>
  <conditionalFormatting sqref="AI16">
    <cfRule type="cellIs" dxfId="630" priority="69" stopIfTrue="1" operator="notEqual">
      <formula>V28</formula>
    </cfRule>
    <cfRule type="expression" dxfId="629" priority="70" stopIfTrue="1">
      <formula>$N$7=2</formula>
    </cfRule>
  </conditionalFormatting>
  <conditionalFormatting sqref="AF18">
    <cfRule type="cellIs" dxfId="628" priority="63" stopIfTrue="1" operator="notEqual">
      <formula>Y26</formula>
    </cfRule>
    <cfRule type="expression" dxfId="627" priority="64" stopIfTrue="1">
      <formula>$N$7=2</formula>
    </cfRule>
  </conditionalFormatting>
  <conditionalFormatting sqref="AG18">
    <cfRule type="cellIs" dxfId="626" priority="65" stopIfTrue="1" operator="notEqual">
      <formula>X26</formula>
    </cfRule>
    <cfRule type="expression" dxfId="625" priority="66" stopIfTrue="1">
      <formula>$N$7=2</formula>
    </cfRule>
  </conditionalFormatting>
  <conditionalFormatting sqref="AD20">
    <cfRule type="cellIs" dxfId="624" priority="59" stopIfTrue="1" operator="notEqual">
      <formula>AA24</formula>
    </cfRule>
    <cfRule type="expression" dxfId="623" priority="60" stopIfTrue="1">
      <formula>$N$7=2</formula>
    </cfRule>
  </conditionalFormatting>
  <conditionalFormatting sqref="AE20">
    <cfRule type="cellIs" dxfId="622" priority="61" stopIfTrue="1" operator="notEqual">
      <formula>Z24</formula>
    </cfRule>
    <cfRule type="expression" dxfId="621" priority="62" stopIfTrue="1">
      <formula>$N$7=2</formula>
    </cfRule>
  </conditionalFormatting>
  <conditionalFormatting sqref="Z24">
    <cfRule type="cellIs" dxfId="620" priority="55" stopIfTrue="1" operator="notEqual">
      <formula>AE20</formula>
    </cfRule>
    <cfRule type="expression" dxfId="619" priority="56" stopIfTrue="1">
      <formula>$N$7=2</formula>
    </cfRule>
  </conditionalFormatting>
  <conditionalFormatting sqref="AA24">
    <cfRule type="cellIs" dxfId="618" priority="57" stopIfTrue="1" operator="notEqual">
      <formula>AD20</formula>
    </cfRule>
    <cfRule type="expression" dxfId="617" priority="58" stopIfTrue="1">
      <formula>$N$7=2</formula>
    </cfRule>
  </conditionalFormatting>
  <conditionalFormatting sqref="X26">
    <cfRule type="cellIs" dxfId="616" priority="51" stopIfTrue="1" operator="notEqual">
      <formula>AG18</formula>
    </cfRule>
    <cfRule type="expression" dxfId="615" priority="52" stopIfTrue="1">
      <formula>$N$7=2</formula>
    </cfRule>
  </conditionalFormatting>
  <conditionalFormatting sqref="Y26">
    <cfRule type="cellIs" dxfId="614" priority="53" stopIfTrue="1" operator="notEqual">
      <formula>AF18</formula>
    </cfRule>
    <cfRule type="expression" dxfId="613" priority="54" stopIfTrue="1">
      <formula>$N$7=2</formula>
    </cfRule>
  </conditionalFormatting>
  <conditionalFormatting sqref="V28">
    <cfRule type="cellIs" dxfId="612" priority="47" stopIfTrue="1" operator="notEqual">
      <formula>AI16</formula>
    </cfRule>
    <cfRule type="expression" dxfId="611" priority="48" stopIfTrue="1">
      <formula>$N$7=2</formula>
    </cfRule>
  </conditionalFormatting>
  <conditionalFormatting sqref="W28">
    <cfRule type="cellIs" dxfId="610" priority="49" stopIfTrue="1" operator="notEqual">
      <formula>AH16</formula>
    </cfRule>
    <cfRule type="expression" dxfId="609" priority="50" stopIfTrue="1">
      <formula>$N$7=2</formula>
    </cfRule>
  </conditionalFormatting>
  <conditionalFormatting sqref="T30">
    <cfRule type="cellIs" dxfId="608" priority="43" stopIfTrue="1" operator="notEqual">
      <formula>AK14</formula>
    </cfRule>
    <cfRule type="expression" dxfId="607" priority="44" stopIfTrue="1">
      <formula>$N$7=2</formula>
    </cfRule>
  </conditionalFormatting>
  <conditionalFormatting sqref="U30">
    <cfRule type="cellIs" dxfId="606" priority="45" stopIfTrue="1" operator="notEqual">
      <formula>AJ14</formula>
    </cfRule>
    <cfRule type="expression" dxfId="605" priority="46" stopIfTrue="1">
      <formula>$N$7=2</formula>
    </cfRule>
  </conditionalFormatting>
  <conditionalFormatting sqref="R32">
    <cfRule type="cellIs" dxfId="604" priority="39" stopIfTrue="1" operator="notEqual">
      <formula>AM12</formula>
    </cfRule>
    <cfRule type="expression" dxfId="603" priority="40" stopIfTrue="1">
      <formula>$N$7=2</formula>
    </cfRule>
  </conditionalFormatting>
  <conditionalFormatting sqref="S32">
    <cfRule type="cellIs" dxfId="602" priority="41" stopIfTrue="1" operator="notEqual">
      <formula>AL12</formula>
    </cfRule>
    <cfRule type="expression" dxfId="601" priority="42" stopIfTrue="1">
      <formula>$N$7=2</formula>
    </cfRule>
  </conditionalFormatting>
  <conditionalFormatting sqref="P34">
    <cfRule type="cellIs" dxfId="600" priority="35" stopIfTrue="1" operator="notEqual">
      <formula>AO10</formula>
    </cfRule>
    <cfRule type="expression" dxfId="599" priority="36" stopIfTrue="1">
      <formula>$N$7=3</formula>
    </cfRule>
  </conditionalFormatting>
  <conditionalFormatting sqref="Q34">
    <cfRule type="cellIs" dxfId="598" priority="37" stopIfTrue="1" operator="notEqual">
      <formula>AN10</formula>
    </cfRule>
    <cfRule type="expression" dxfId="597" priority="38" stopIfTrue="1">
      <formula>$N$7=3</formula>
    </cfRule>
  </conditionalFormatting>
  <conditionalFormatting sqref="P7:AN7">
    <cfRule type="cellIs" dxfId="596" priority="34" stopIfTrue="1" operator="equal">
      <formula>3</formula>
    </cfRule>
  </conditionalFormatting>
  <conditionalFormatting sqref="R9:AO9">
    <cfRule type="cellIs" dxfId="595" priority="33" stopIfTrue="1" operator="equal">
      <formula>3</formula>
    </cfRule>
  </conditionalFormatting>
  <conditionalFormatting sqref="T11:AO11">
    <cfRule type="cellIs" dxfId="594" priority="32" stopIfTrue="1" operator="equal">
      <formula>3</formula>
    </cfRule>
  </conditionalFormatting>
  <conditionalFormatting sqref="V13:AO13">
    <cfRule type="cellIs" dxfId="593" priority="31" stopIfTrue="1" operator="equal">
      <formula>3</formula>
    </cfRule>
  </conditionalFormatting>
  <conditionalFormatting sqref="X15:AO15">
    <cfRule type="cellIs" dxfId="592" priority="30" stopIfTrue="1" operator="equal">
      <formula>3</formula>
    </cfRule>
  </conditionalFormatting>
  <conditionalFormatting sqref="Z17:AO17">
    <cfRule type="cellIs" dxfId="591" priority="29" stopIfTrue="1" operator="equal">
      <formula>3</formula>
    </cfRule>
  </conditionalFormatting>
  <conditionalFormatting sqref="AB19:AO19">
    <cfRule type="cellIs" dxfId="590" priority="28" stopIfTrue="1" operator="equal">
      <formula>3</formula>
    </cfRule>
  </conditionalFormatting>
  <conditionalFormatting sqref="AD21:AO21">
    <cfRule type="cellIs" dxfId="589" priority="27" stopIfTrue="1" operator="equal">
      <formula>3</formula>
    </cfRule>
  </conditionalFormatting>
  <conditionalFormatting sqref="AF23:AN23">
    <cfRule type="cellIs" dxfId="588" priority="26" stopIfTrue="1" operator="equal">
      <formula>3</formula>
    </cfRule>
  </conditionalFormatting>
  <conditionalFormatting sqref="AH25:AO25">
    <cfRule type="cellIs" dxfId="587" priority="25" stopIfTrue="1" operator="equal">
      <formula>3</formula>
    </cfRule>
  </conditionalFormatting>
  <conditionalFormatting sqref="AJ27:AO27">
    <cfRule type="cellIs" dxfId="586" priority="24" stopIfTrue="1" operator="equal">
      <formula>3</formula>
    </cfRule>
  </conditionalFormatting>
  <conditionalFormatting sqref="AL29:AO29">
    <cfRule type="cellIs" dxfId="585" priority="23" stopIfTrue="1" operator="equal">
      <formula>3</formula>
    </cfRule>
  </conditionalFormatting>
  <conditionalFormatting sqref="AN31:AO31">
    <cfRule type="cellIs" dxfId="584" priority="22" stopIfTrue="1" operator="equal">
      <formula>3</formula>
    </cfRule>
  </conditionalFormatting>
  <conditionalFormatting sqref="N33:AM33">
    <cfRule type="cellIs" dxfId="583" priority="21" stopIfTrue="1" operator="equal">
      <formula>3</formula>
    </cfRule>
  </conditionalFormatting>
  <conditionalFormatting sqref="N31:AK31">
    <cfRule type="cellIs" dxfId="582" priority="20" stopIfTrue="1" operator="equal">
      <formula>3</formula>
    </cfRule>
  </conditionalFormatting>
  <conditionalFormatting sqref="N29:AI29">
    <cfRule type="cellIs" dxfId="581" priority="19" stopIfTrue="1" operator="equal">
      <formula>3</formula>
    </cfRule>
  </conditionalFormatting>
  <conditionalFormatting sqref="N25:AE25">
    <cfRule type="cellIs" dxfId="580" priority="18" stopIfTrue="1" operator="equal">
      <formula>3</formula>
    </cfRule>
  </conditionalFormatting>
  <conditionalFormatting sqref="N23:AC23">
    <cfRule type="cellIs" dxfId="579" priority="17" stopIfTrue="1" operator="equal">
      <formula>3</formula>
    </cfRule>
  </conditionalFormatting>
  <conditionalFormatting sqref="N21:AA21">
    <cfRule type="cellIs" dxfId="578" priority="16" stopIfTrue="1" operator="equal">
      <formula>3</formula>
    </cfRule>
  </conditionalFormatting>
  <conditionalFormatting sqref="N19:Y19">
    <cfRule type="cellIs" dxfId="577" priority="15" stopIfTrue="1" operator="equal">
      <formula>3</formula>
    </cfRule>
  </conditionalFormatting>
  <conditionalFormatting sqref="N17:W17">
    <cfRule type="cellIs" dxfId="576" priority="14" stopIfTrue="1" operator="equal">
      <formula>3</formula>
    </cfRule>
  </conditionalFormatting>
  <conditionalFormatting sqref="N15:U15">
    <cfRule type="cellIs" dxfId="575" priority="13" stopIfTrue="1" operator="equal">
      <formula>3</formula>
    </cfRule>
  </conditionalFormatting>
  <conditionalFormatting sqref="N13:S13">
    <cfRule type="cellIs" dxfId="574" priority="12" stopIfTrue="1" operator="equal">
      <formula>3</formula>
    </cfRule>
  </conditionalFormatting>
  <conditionalFormatting sqref="N11:Q11">
    <cfRule type="cellIs" dxfId="573" priority="11" stopIfTrue="1" operator="equal">
      <formula>3</formula>
    </cfRule>
  </conditionalFormatting>
  <conditionalFormatting sqref="N9">
    <cfRule type="cellIs" dxfId="572" priority="10" stopIfTrue="1" operator="equal">
      <formula>3</formula>
    </cfRule>
  </conditionalFormatting>
  <conditionalFormatting sqref="AH8">
    <cfRule type="cellIs" dxfId="571" priority="751" stopIfTrue="1" operator="notEqual">
      <formula>O28</formula>
    </cfRule>
    <cfRule type="expression" dxfId="570" priority="752" stopIfTrue="1">
      <formula>$N$7=11</formula>
    </cfRule>
  </conditionalFormatting>
  <conditionalFormatting sqref="AH10">
    <cfRule type="cellIs" dxfId="569" priority="753" stopIfTrue="1" operator="notEqual">
      <formula>Q28</formula>
    </cfRule>
    <cfRule type="expression" dxfId="568" priority="754" stopIfTrue="1">
      <formula>$N$7=12</formula>
    </cfRule>
  </conditionalFormatting>
  <conditionalFormatting sqref="AI10">
    <cfRule type="cellIs" dxfId="567" priority="755" stopIfTrue="1" operator="notEqual">
      <formula>P28</formula>
    </cfRule>
    <cfRule type="expression" dxfId="566" priority="756" stopIfTrue="1">
      <formula>$N$7=12</formula>
    </cfRule>
  </conditionalFormatting>
  <conditionalFormatting sqref="N28">
    <cfRule type="cellIs" dxfId="565" priority="6" stopIfTrue="1" operator="notEqual">
      <formula>AI8</formula>
    </cfRule>
    <cfRule type="expression" dxfId="564" priority="7" stopIfTrue="1">
      <formula>$N$7=10</formula>
    </cfRule>
  </conditionalFormatting>
  <conditionalFormatting sqref="O28">
    <cfRule type="cellIs" dxfId="563" priority="8" stopIfTrue="1" operator="notEqual">
      <formula>AH8</formula>
    </cfRule>
    <cfRule type="expression" dxfId="562" priority="9" stopIfTrue="1">
      <formula>$N$7=10</formula>
    </cfRule>
  </conditionalFormatting>
  <conditionalFormatting sqref="N27:AF27">
    <cfRule type="cellIs" dxfId="561" priority="5" stopIfTrue="1" operator="equal">
      <formula>3</formula>
    </cfRule>
  </conditionalFormatting>
  <conditionalFormatting sqref="P28">
    <cfRule type="cellIs" dxfId="560" priority="1" stopIfTrue="1" operator="notEqual">
      <formula>AI10</formula>
    </cfRule>
    <cfRule type="expression" dxfId="559" priority="2" stopIfTrue="1">
      <formula>$N$7=10</formula>
    </cfRule>
  </conditionalFormatting>
  <conditionalFormatting sqref="Q28">
    <cfRule type="cellIs" dxfId="558" priority="3" stopIfTrue="1" operator="notEqual">
      <formula>AH10</formula>
    </cfRule>
    <cfRule type="expression" dxfId="557" priority="4" stopIfTrue="1">
      <formula>$N$7=10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36"/>
  <sheetViews>
    <sheetView zoomScale="80" zoomScaleNormal="80" workbookViewId="0">
      <selection activeCell="AT4" sqref="AT4"/>
    </sheetView>
  </sheetViews>
  <sheetFormatPr defaultRowHeight="15" outlineLevelCol="1" x14ac:dyDescent="0.25"/>
  <cols>
    <col min="1" max="1" width="3.85546875" customWidth="1"/>
    <col min="2" max="2" width="25.7109375" customWidth="1"/>
    <col min="3" max="3" width="19.7109375" customWidth="1" outlineLevel="1"/>
    <col min="4" max="4" width="7.7109375" customWidth="1" outlineLevel="1"/>
    <col min="5" max="5" width="6.42578125" customWidth="1" outlineLevel="1"/>
    <col min="6" max="8" width="6.5703125" customWidth="1" outlineLevel="1"/>
    <col min="9" max="9" width="6.28515625" customWidth="1" outlineLevel="1"/>
    <col min="10" max="10" width="6.42578125" customWidth="1"/>
    <col min="11" max="11" width="6.85546875" customWidth="1"/>
    <col min="12" max="12" width="6.5703125" customWidth="1"/>
    <col min="13" max="13" width="5.85546875" customWidth="1"/>
    <col min="14" max="26" width="3.140625" customWidth="1"/>
    <col min="27" max="27" width="3" customWidth="1"/>
    <col min="28" max="37" width="3.140625" style="43" customWidth="1"/>
    <col min="38" max="38" width="3.7109375" style="43" customWidth="1"/>
    <col min="39" max="39" width="5.7109375" style="43" customWidth="1"/>
    <col min="40" max="40" width="3.7109375" style="43" customWidth="1"/>
    <col min="41" max="44" width="4.28515625" style="43" customWidth="1"/>
    <col min="45" max="45" width="4.28515625" customWidth="1"/>
    <col min="46" max="46" width="4.42578125" customWidth="1"/>
    <col min="47" max="50" width="4.28515625" customWidth="1"/>
    <col min="51" max="52" width="4.140625" customWidth="1"/>
  </cols>
  <sheetData>
    <row r="1" spans="1:52" ht="15.75" customHeight="1" x14ac:dyDescent="0.2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41"/>
      <c r="AN1" s="41"/>
      <c r="AO1" s="42" t="s">
        <v>216</v>
      </c>
    </row>
    <row r="2" spans="1:52" ht="15.75" customHeight="1" x14ac:dyDescent="0.25">
      <c r="A2" s="41"/>
      <c r="B2" s="41"/>
      <c r="C2" s="44"/>
      <c r="D2" s="44"/>
      <c r="E2" s="44"/>
      <c r="F2" s="44"/>
      <c r="G2" s="44"/>
      <c r="H2" s="311" t="s">
        <v>290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44"/>
      <c r="U2" s="45"/>
      <c r="V2" s="45"/>
      <c r="W2" s="45"/>
      <c r="X2" s="45"/>
      <c r="Y2" s="45"/>
      <c r="Z2" s="45"/>
      <c r="AA2" s="45"/>
      <c r="AB2" s="45"/>
      <c r="AC2" s="41"/>
      <c r="AD2" s="41"/>
      <c r="AE2" s="41"/>
      <c r="AF2" s="41"/>
      <c r="AG2" s="41"/>
      <c r="AH2" s="41"/>
      <c r="AI2" s="41"/>
      <c r="AJ2" s="41"/>
      <c r="AK2" s="41"/>
      <c r="AL2"/>
      <c r="AM2"/>
      <c r="AN2"/>
    </row>
    <row r="3" spans="1:52" ht="18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47"/>
      <c r="AN3" s="47"/>
    </row>
    <row r="4" spans="1:52" x14ac:dyDescent="0.25">
      <c r="B4" s="48" t="s">
        <v>218</v>
      </c>
      <c r="E4" s="49"/>
      <c r="F4" s="49"/>
      <c r="G4" s="49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313" t="s">
        <v>291</v>
      </c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51"/>
      <c r="AN4" s="51"/>
      <c r="AO4" s="52"/>
      <c r="AP4" s="52"/>
      <c r="AQ4" s="52"/>
      <c r="AR4" s="52"/>
    </row>
    <row r="5" spans="1:52" s="58" customFormat="1" ht="18.75" hidden="1" x14ac:dyDescent="0.3">
      <c r="A5" s="53"/>
      <c r="B5" s="54" t="s">
        <v>220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314" t="s">
        <v>221</v>
      </c>
      <c r="T5" s="314"/>
      <c r="U5" s="55">
        <v>1</v>
      </c>
      <c r="V5" s="56"/>
      <c r="W5" s="56"/>
      <c r="X5" s="53"/>
      <c r="Y5" s="53"/>
      <c r="Z5" s="52"/>
      <c r="AA5" s="57">
        <v>1</v>
      </c>
      <c r="AB5" s="57">
        <v>2</v>
      </c>
      <c r="AC5" s="57">
        <v>3</v>
      </c>
      <c r="AD5" s="57">
        <v>4</v>
      </c>
      <c r="AE5" s="57">
        <v>5</v>
      </c>
      <c r="AF5" s="57"/>
      <c r="AG5" s="57"/>
      <c r="AH5" s="57"/>
      <c r="AI5" s="57"/>
      <c r="AJ5" s="57">
        <v>6</v>
      </c>
      <c r="AK5" s="57">
        <v>7</v>
      </c>
      <c r="AL5" s="57">
        <v>8</v>
      </c>
      <c r="AM5" s="57"/>
      <c r="AN5" s="57"/>
      <c r="AO5" s="57">
        <v>9</v>
      </c>
      <c r="AP5" s="57">
        <v>10</v>
      </c>
      <c r="AQ5" s="57">
        <v>11</v>
      </c>
      <c r="AR5" s="57">
        <v>12</v>
      </c>
    </row>
    <row r="6" spans="1:52" s="58" customFormat="1" x14ac:dyDescent="0.25">
      <c r="A6" s="59" t="s">
        <v>4</v>
      </c>
      <c r="B6" s="60" t="s">
        <v>222</v>
      </c>
      <c r="C6" s="60" t="s">
        <v>223</v>
      </c>
      <c r="D6" s="125" t="s">
        <v>224</v>
      </c>
      <c r="E6" s="62" t="s">
        <v>225</v>
      </c>
      <c r="F6" s="62" t="s">
        <v>9</v>
      </c>
      <c r="G6" s="62" t="s">
        <v>226</v>
      </c>
      <c r="H6" s="63" t="s">
        <v>11</v>
      </c>
      <c r="I6" s="61" t="s">
        <v>12</v>
      </c>
      <c r="J6" s="61" t="s">
        <v>17</v>
      </c>
      <c r="K6" s="61" t="s">
        <v>22</v>
      </c>
      <c r="L6" s="61" t="s">
        <v>227</v>
      </c>
      <c r="M6" s="63" t="s">
        <v>228</v>
      </c>
      <c r="N6" s="308">
        <v>1</v>
      </c>
      <c r="O6" s="309"/>
      <c r="P6" s="308">
        <v>2</v>
      </c>
      <c r="Q6" s="309"/>
      <c r="R6" s="308">
        <v>3</v>
      </c>
      <c r="S6" s="309"/>
      <c r="T6" s="308">
        <v>4</v>
      </c>
      <c r="U6" s="309"/>
      <c r="V6" s="308">
        <v>5</v>
      </c>
      <c r="W6" s="309"/>
      <c r="X6" s="308">
        <v>6</v>
      </c>
      <c r="Y6" s="309"/>
      <c r="Z6" s="308">
        <v>7</v>
      </c>
      <c r="AA6" s="309"/>
      <c r="AB6" s="308">
        <v>8</v>
      </c>
      <c r="AC6" s="309"/>
      <c r="AD6" s="308">
        <v>9</v>
      </c>
      <c r="AE6" s="309"/>
      <c r="AF6" s="308">
        <v>10</v>
      </c>
      <c r="AG6" s="309"/>
      <c r="AH6" s="308">
        <v>11</v>
      </c>
      <c r="AI6" s="309"/>
      <c r="AJ6" s="315">
        <v>12</v>
      </c>
      <c r="AK6" s="316"/>
      <c r="AL6" s="317" t="s">
        <v>18</v>
      </c>
      <c r="AM6" s="318"/>
      <c r="AN6"/>
      <c r="AO6" s="64">
        <v>1</v>
      </c>
      <c r="AP6" s="64">
        <v>2</v>
      </c>
      <c r="AQ6" s="64">
        <v>3</v>
      </c>
      <c r="AR6" s="64">
        <v>4</v>
      </c>
      <c r="AS6" s="64">
        <v>5</v>
      </c>
      <c r="AT6" s="64">
        <v>6</v>
      </c>
      <c r="AU6" s="64">
        <v>7</v>
      </c>
      <c r="AV6" s="124">
        <v>8</v>
      </c>
      <c r="AW6" s="64">
        <v>9</v>
      </c>
      <c r="AX6" s="64">
        <v>10</v>
      </c>
      <c r="AY6" s="64">
        <v>11</v>
      </c>
      <c r="AZ6" s="64">
        <v>12</v>
      </c>
    </row>
    <row r="7" spans="1:52" ht="15.75" x14ac:dyDescent="0.25">
      <c r="A7" s="302">
        <v>1</v>
      </c>
      <c r="B7" s="298" t="s">
        <v>292</v>
      </c>
      <c r="C7" s="278" t="s">
        <v>293</v>
      </c>
      <c r="D7" s="292"/>
      <c r="E7" s="272">
        <f>IF(G7="",0,IF(F7+G7&lt;1000,1000,F7+G7))</f>
        <v>1298.2</v>
      </c>
      <c r="F7" s="272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)</f>
        <v>-16.799999999999997</v>
      </c>
      <c r="G7" s="288">
        <v>1315</v>
      </c>
      <c r="H7" s="284">
        <f>IF(COUNT(P7:AK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)/((COUNT(P7:AK7))*2)%)</f>
        <v>50</v>
      </c>
      <c r="I7" s="286">
        <f>SUM(G7-L7)</f>
        <v>84</v>
      </c>
      <c r="J7" s="294">
        <v>7</v>
      </c>
      <c r="K7" s="380">
        <f>SUM(P7:AK7)</f>
        <v>14</v>
      </c>
      <c r="L7" s="272">
        <f>(SUM($G$7:$G$30)-G7)/(COUNT($G$7:$G$30)-1)</f>
        <v>1231</v>
      </c>
      <c r="M7" s="272">
        <f>AO31</f>
        <v>70.5</v>
      </c>
      <c r="N7" s="306">
        <v>0</v>
      </c>
      <c r="O7" s="307"/>
      <c r="P7" s="264">
        <f>IF(P8+Q8=0,"",IF(P8=4,3,IF(P8=3,1,0)))</f>
        <v>1</v>
      </c>
      <c r="Q7" s="265"/>
      <c r="R7" s="264">
        <f t="shared" ref="R7" si="0">IF(R8+S8=0,"",IF(R8=4,3,IF(R8=3,1,0)))</f>
        <v>3</v>
      </c>
      <c r="S7" s="265"/>
      <c r="T7" s="264">
        <f t="shared" ref="T7" si="1">IF(T8+U8=0,"",IF(T8=4,3,IF(T8=3,1,0)))</f>
        <v>0</v>
      </c>
      <c r="U7" s="265"/>
      <c r="V7" s="264">
        <f t="shared" ref="V7" si="2">IF(V8+W8=0,"",IF(V8=4,3,IF(V8=3,1,0)))</f>
        <v>0</v>
      </c>
      <c r="W7" s="265"/>
      <c r="X7" s="264">
        <f t="shared" ref="X7" si="3">IF(X8+Y8=0,"",IF(X8=4,3,IF(X8=3,1,0)))</f>
        <v>1</v>
      </c>
      <c r="Y7" s="265"/>
      <c r="Z7" s="264">
        <f t="shared" ref="Z7" si="4">IF(Z8+AA8=0,"",IF(Z8=4,3,IF(Z8=3,1,0)))</f>
        <v>3</v>
      </c>
      <c r="AA7" s="265"/>
      <c r="AB7" s="264">
        <f t="shared" ref="AB7" si="5">IF(AB8+AC8=0,"",IF(AB8=4,3,IF(AB8=3,1,0)))</f>
        <v>0</v>
      </c>
      <c r="AC7" s="265"/>
      <c r="AD7" s="264">
        <f t="shared" ref="AD7" si="6">IF(AD8+AE8=0,"",IF(AD8=4,3,IF(AD8=3,1,0)))</f>
        <v>0</v>
      </c>
      <c r="AE7" s="265"/>
      <c r="AF7" s="264">
        <f t="shared" ref="AF7" si="7">IF(AF8+AG8=0,"",IF(AF8=4,3,IF(AF8=3,1,0)))</f>
        <v>3</v>
      </c>
      <c r="AG7" s="265"/>
      <c r="AH7" s="264">
        <f t="shared" ref="AH7" si="8">IF(AH8+AI8=0,"",IF(AH8=4,3,IF(AH8=3,1,0)))</f>
        <v>3</v>
      </c>
      <c r="AI7" s="265"/>
      <c r="AJ7" s="264" t="str">
        <f t="shared" ref="AJ7" si="9">IF(AJ8+AK8=0,"",IF(AJ8=4,3,IF(AJ8=3,1,0)))</f>
        <v/>
      </c>
      <c r="AK7" s="265"/>
      <c r="AL7" s="266">
        <f>SUM(AL8/AM8)</f>
        <v>1.1200000000000001</v>
      </c>
      <c r="AM7" s="267"/>
      <c r="AN7" s="65"/>
      <c r="AO7" s="66"/>
      <c r="AP7" s="259">
        <f>IF(P7=1,$K7/2)+IF(P7=0,$K7)</f>
        <v>7</v>
      </c>
      <c r="AQ7" s="259">
        <f>IF(R7=1,$K7/2)+IF(R7=0,$K7)</f>
        <v>0</v>
      </c>
      <c r="AR7" s="259">
        <f>IF(T7=1,$K7/2)+IF(T7=0,$K7)</f>
        <v>14</v>
      </c>
      <c r="AS7" s="259">
        <f>IF(V7=1,$K7/2)+IF(V7=0,$K7)</f>
        <v>14</v>
      </c>
      <c r="AT7" s="259">
        <f>IF(X7=1,$K7/2)+IF(X7=0,$K7)</f>
        <v>7</v>
      </c>
      <c r="AU7" s="259">
        <f>IF(Z7=1,$K7/2)+IF(Z7=0,$K7)</f>
        <v>0</v>
      </c>
      <c r="AV7" s="259">
        <f>IF(AB7=1,$K7/2)+IF(AB7=0,$K7)</f>
        <v>14</v>
      </c>
      <c r="AW7" s="259">
        <f>IF(AD7=1,$K7/2)+IF(AD7=0,$K7)</f>
        <v>14</v>
      </c>
      <c r="AX7" s="259">
        <f>IF(AF7=1,$K7/2)+IF(AF7=0,$K7)</f>
        <v>0</v>
      </c>
      <c r="AY7" s="259">
        <f>IF(AH7=1,$K7/2)+IF(AH7=0,$K7)</f>
        <v>0</v>
      </c>
      <c r="AZ7" s="259">
        <f>IF(AJ7=1,$K7/2)+IF(AJ7=0,$K7)</f>
        <v>0</v>
      </c>
    </row>
    <row r="8" spans="1:52" ht="15.75" x14ac:dyDescent="0.25">
      <c r="A8" s="303"/>
      <c r="B8" s="299"/>
      <c r="C8" s="279"/>
      <c r="D8" s="293"/>
      <c r="E8" s="273"/>
      <c r="F8" s="273"/>
      <c r="G8" s="289"/>
      <c r="H8" s="285"/>
      <c r="I8" s="287"/>
      <c r="J8" s="295"/>
      <c r="K8" s="381"/>
      <c r="L8" s="273"/>
      <c r="M8" s="273"/>
      <c r="N8" s="66"/>
      <c r="O8" s="67"/>
      <c r="P8" s="68">
        <v>3</v>
      </c>
      <c r="Q8" s="69">
        <v>3</v>
      </c>
      <c r="R8" s="68">
        <v>4</v>
      </c>
      <c r="S8" s="69">
        <v>0</v>
      </c>
      <c r="T8" s="68">
        <v>1</v>
      </c>
      <c r="U8" s="69">
        <v>4</v>
      </c>
      <c r="V8" s="68">
        <v>1</v>
      </c>
      <c r="W8" s="69">
        <v>4</v>
      </c>
      <c r="X8" s="70">
        <v>3</v>
      </c>
      <c r="Y8" s="71">
        <v>3</v>
      </c>
      <c r="Z8" s="68">
        <v>4</v>
      </c>
      <c r="AA8" s="69">
        <v>2</v>
      </c>
      <c r="AB8" s="68">
        <v>2</v>
      </c>
      <c r="AC8" s="69">
        <v>4</v>
      </c>
      <c r="AD8" s="68">
        <v>2</v>
      </c>
      <c r="AE8" s="69">
        <v>4</v>
      </c>
      <c r="AF8" s="68">
        <v>4</v>
      </c>
      <c r="AG8" s="69">
        <v>0</v>
      </c>
      <c r="AH8" s="68">
        <v>4</v>
      </c>
      <c r="AI8" s="69">
        <v>1</v>
      </c>
      <c r="AJ8" s="68"/>
      <c r="AK8" s="69"/>
      <c r="AL8" s="121">
        <f>SUM($AJ8,$AH8,$AF8,$AD8,$AB8,$Z8,$X8,$V8,$T8,$R8,$P8,)</f>
        <v>28</v>
      </c>
      <c r="AM8" s="122">
        <f>SUM($AK8,$AI8,$AG8,$AE8,$AC8,$AA8,$Y8,$W8,$U8,$S8,$Q8,)</f>
        <v>25</v>
      </c>
      <c r="AN8" s="65"/>
      <c r="AO8" s="74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</row>
    <row r="9" spans="1:52" ht="15.75" x14ac:dyDescent="0.25">
      <c r="A9" s="302">
        <v>2</v>
      </c>
      <c r="B9" s="276" t="s">
        <v>294</v>
      </c>
      <c r="C9" s="278" t="s">
        <v>158</v>
      </c>
      <c r="D9" s="292"/>
      <c r="E9" s="272">
        <f t="shared" ref="E9" si="10">IF(G9="",0,IF(F9+G9&lt;1000,1000,F9+G9))</f>
        <v>1239.28</v>
      </c>
      <c r="F9" s="272">
        <f>IF(I9&gt;150,IF(H9&gt;=65,0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(15+50)%)*10),IF(I9&lt;-150,IF(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&lt;1,0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)</f>
        <v>38.28000000000003</v>
      </c>
      <c r="G9" s="288">
        <v>1201</v>
      </c>
      <c r="H9" s="284">
        <f>IF(COUNT(N9:AK9)=0,0,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/((COUNT(N9:AK9))*2)%)</f>
        <v>65</v>
      </c>
      <c r="I9" s="286">
        <f>SUM(G9-L9)</f>
        <v>-41.400000000000091</v>
      </c>
      <c r="J9" s="268">
        <v>2</v>
      </c>
      <c r="K9" s="380">
        <f>SUM(N9:AK9)</f>
        <v>17</v>
      </c>
      <c r="L9" s="272">
        <f>(SUM($G$7:$G$30)-G9)/(COUNT($G$7:$G$30)-1)</f>
        <v>1242.4000000000001</v>
      </c>
      <c r="M9" s="272">
        <f>AP31</f>
        <v>85</v>
      </c>
      <c r="N9" s="264">
        <f>IF(N10+O10=0,"",IF(N10=4,3,IF(N10=3,1,0)))</f>
        <v>1</v>
      </c>
      <c r="O9" s="265"/>
      <c r="P9" s="66"/>
      <c r="Q9" s="67"/>
      <c r="R9" s="264">
        <f t="shared" ref="R9" si="11">IF(R10+S10=0,"",IF(R10=4,3,IF(R10=3,1,0)))</f>
        <v>1</v>
      </c>
      <c r="S9" s="265"/>
      <c r="T9" s="264">
        <f t="shared" ref="T9" si="12">IF(T10+U10=0,"",IF(T10=4,3,IF(T10=3,1,0)))</f>
        <v>3</v>
      </c>
      <c r="U9" s="265"/>
      <c r="V9" s="264">
        <f t="shared" ref="V9" si="13">IF(V10+W10=0,"",IF(V10=4,3,IF(V10=3,1,0)))</f>
        <v>3</v>
      </c>
      <c r="W9" s="265"/>
      <c r="X9" s="264">
        <f t="shared" ref="X9" si="14">IF(X10+Y10=0,"",IF(X10=4,3,IF(X10=3,1,0)))</f>
        <v>3</v>
      </c>
      <c r="Y9" s="265"/>
      <c r="Z9" s="264">
        <f t="shared" ref="Z9" si="15">IF(Z10+AA10=0,"",IF(Z10=4,3,IF(Z10=3,1,0)))</f>
        <v>1</v>
      </c>
      <c r="AA9" s="265"/>
      <c r="AB9" s="264">
        <f t="shared" ref="AB9" si="16">IF(AB10+AC10=0,"",IF(AB10=4,3,IF(AB10=3,1,0)))</f>
        <v>3</v>
      </c>
      <c r="AC9" s="265"/>
      <c r="AD9" s="264">
        <f t="shared" ref="AD9" si="17">IF(AD10+AE10=0,"",IF(AD10=4,3,IF(AD10=3,1,0)))</f>
        <v>1</v>
      </c>
      <c r="AE9" s="265"/>
      <c r="AF9" s="264">
        <f t="shared" ref="AF9" si="18">IF(AF10+AG10=0,"",IF(AF10=4,3,IF(AF10=3,1,0)))</f>
        <v>1</v>
      </c>
      <c r="AG9" s="265"/>
      <c r="AH9" s="264">
        <f t="shared" ref="AH9" si="19">IF(AH10+AI10=0,"",IF(AH10=4,3,IF(AH10=3,1,0)))</f>
        <v>0</v>
      </c>
      <c r="AI9" s="265"/>
      <c r="AJ9" s="264" t="str">
        <f t="shared" ref="AJ9" si="20">IF(AJ10+AK10=0,"",IF(AJ10=4,3,IF(AJ10=3,1,0)))</f>
        <v/>
      </c>
      <c r="AK9" s="265"/>
      <c r="AL9" s="266">
        <f>SUM(AL10/AM10)</f>
        <v>1.1923076923076923</v>
      </c>
      <c r="AM9" s="267"/>
      <c r="AN9" s="65"/>
      <c r="AO9" s="259">
        <f>IF(N9=1,$K9/2)+IF(N9=0,$K9)</f>
        <v>8.5</v>
      </c>
      <c r="AP9" s="66"/>
      <c r="AQ9" s="259">
        <f>IF(R9=1,$K9/2)+IF(R9=0,$K9)</f>
        <v>8.5</v>
      </c>
      <c r="AR9" s="259">
        <f>IF(T9=1,$K9/2)+IF(T9=0,$K9)</f>
        <v>0</v>
      </c>
      <c r="AS9" s="259">
        <f>IF(V9=1,$K9/2)+IF(V9=0,$K9)</f>
        <v>0</v>
      </c>
      <c r="AT9" s="259">
        <f>IF(X9=1,$K9/2)+IF(X9=0,$K9)</f>
        <v>0</v>
      </c>
      <c r="AU9" s="259">
        <f>IF(Z9=1,$K9/2)+IF(Z9=0,$K9)</f>
        <v>8.5</v>
      </c>
      <c r="AV9" s="259">
        <f>IF(AB9=1,$K9/2)+IF(AB9=0,$K9)</f>
        <v>0</v>
      </c>
      <c r="AW9" s="259">
        <f>IF(AD9=1,$K9/2)+IF(AD9=0,$K9)</f>
        <v>8.5</v>
      </c>
      <c r="AX9" s="259">
        <f>IF(AF9=1,$K9/2)+IF(AF9=0,$K9)</f>
        <v>8.5</v>
      </c>
      <c r="AY9" s="259">
        <f>IF(AH9=1,$K9/2)+IF(AH9=0,$K9)</f>
        <v>17</v>
      </c>
      <c r="AZ9" s="259">
        <f>IF(AJ9=1,$K9/2)+IF(AJ9=0,$K9)</f>
        <v>0</v>
      </c>
    </row>
    <row r="10" spans="1:52" ht="15.75" x14ac:dyDescent="0.25">
      <c r="A10" s="303"/>
      <c r="B10" s="277"/>
      <c r="C10" s="279"/>
      <c r="D10" s="293"/>
      <c r="E10" s="273"/>
      <c r="F10" s="273"/>
      <c r="G10" s="289"/>
      <c r="H10" s="285"/>
      <c r="I10" s="287"/>
      <c r="J10" s="269"/>
      <c r="K10" s="381"/>
      <c r="L10" s="273"/>
      <c r="M10" s="273"/>
      <c r="N10" s="68">
        <v>3</v>
      </c>
      <c r="O10" s="69">
        <v>3</v>
      </c>
      <c r="P10" s="74"/>
      <c r="Q10" s="75"/>
      <c r="R10" s="76">
        <v>3</v>
      </c>
      <c r="S10" s="69">
        <v>3</v>
      </c>
      <c r="T10" s="68">
        <v>4</v>
      </c>
      <c r="U10" s="69">
        <v>2</v>
      </c>
      <c r="V10" s="70">
        <v>4</v>
      </c>
      <c r="W10" s="71">
        <v>2</v>
      </c>
      <c r="X10" s="68">
        <v>4</v>
      </c>
      <c r="Y10" s="69">
        <v>2</v>
      </c>
      <c r="Z10" s="68">
        <v>3</v>
      </c>
      <c r="AA10" s="69">
        <v>3</v>
      </c>
      <c r="AB10" s="68">
        <v>4</v>
      </c>
      <c r="AC10" s="69">
        <v>1</v>
      </c>
      <c r="AD10" s="68">
        <v>3</v>
      </c>
      <c r="AE10" s="69">
        <v>3</v>
      </c>
      <c r="AF10" s="68">
        <v>3</v>
      </c>
      <c r="AG10" s="69">
        <v>3</v>
      </c>
      <c r="AH10" s="68">
        <v>0</v>
      </c>
      <c r="AI10" s="69">
        <v>4</v>
      </c>
      <c r="AJ10" s="68"/>
      <c r="AK10" s="69"/>
      <c r="AL10" s="121">
        <f>SUM($AJ10,$AH10,$AF10,$AD10,$AB10,$Z10,$X10,$V10,$T10,$R10,$P10,$N10,)</f>
        <v>31</v>
      </c>
      <c r="AM10" s="122">
        <f>SUM($AK10,$AI10,$AG10,$AE10,$AC10,$AA10,$Y10,$W10,$U10,$S10,$Q10,$O10,)</f>
        <v>26</v>
      </c>
      <c r="AN10" s="65"/>
      <c r="AO10" s="260"/>
      <c r="AP10" s="74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</row>
    <row r="11" spans="1:52" ht="15.75" x14ac:dyDescent="0.25">
      <c r="A11" s="302">
        <v>3</v>
      </c>
      <c r="B11" s="276" t="s">
        <v>295</v>
      </c>
      <c r="C11" s="278" t="s">
        <v>158</v>
      </c>
      <c r="D11" s="292"/>
      <c r="E11" s="272">
        <f t="shared" ref="E11" si="21">IF(G11="",0,IF(F11+G11&lt;1000,1000,F11+G11))</f>
        <v>1299.06</v>
      </c>
      <c r="F11" s="272">
        <f t="shared" ref="F11" si="22">IF(I11&gt;150,IF(H11&gt;=65,0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(15+50)%)*10),IF(I11&lt;-150,IF(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&lt;1,0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)</f>
        <v>47.059999999999995</v>
      </c>
      <c r="G11" s="288">
        <v>1252</v>
      </c>
      <c r="H11" s="284">
        <f>IF(COUNT(N11:AK11)=0,0,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/((COUNT(N11:AK11))*2)%)</f>
        <v>75</v>
      </c>
      <c r="I11" s="286">
        <f>SUM(G11-L11)</f>
        <v>14.700000000000045</v>
      </c>
      <c r="J11" s="300">
        <v>1</v>
      </c>
      <c r="K11" s="380">
        <f>SUM(N11:AK11)</f>
        <v>21</v>
      </c>
      <c r="L11" s="272">
        <f>(SUM($G$7:$G$30)-G11)/(COUNT($G$7:$G$30)-1)</f>
        <v>1237.3</v>
      </c>
      <c r="M11" s="272">
        <f>AQ31</f>
        <v>93</v>
      </c>
      <c r="N11" s="264">
        <f t="shared" ref="N11" si="23">IF(N12+O12=0,"",IF(N12=4,3,IF(N12=3,1,0)))</f>
        <v>0</v>
      </c>
      <c r="O11" s="265"/>
      <c r="P11" s="264">
        <f t="shared" ref="P11" si="24">IF(P12+Q12=0,"",IF(P12=4,3,IF(P12=3,1,0)))</f>
        <v>1</v>
      </c>
      <c r="Q11" s="265"/>
      <c r="R11" s="66"/>
      <c r="S11" s="67"/>
      <c r="T11" s="264">
        <f t="shared" ref="T11" si="25">IF(T12+U12=0,"",IF(T12=4,3,IF(T12=3,1,0)))</f>
        <v>3</v>
      </c>
      <c r="U11" s="265"/>
      <c r="V11" s="264">
        <f t="shared" ref="V11" si="26">IF(V12+W12=0,"",IF(V12=4,3,IF(V12=3,1,0)))</f>
        <v>1</v>
      </c>
      <c r="W11" s="265"/>
      <c r="X11" s="264">
        <f t="shared" ref="X11" si="27">IF(X12+Y12=0,"",IF(X12=4,3,IF(X12=3,1,0)))</f>
        <v>3</v>
      </c>
      <c r="Y11" s="265"/>
      <c r="Z11" s="264">
        <f t="shared" ref="Z11" si="28">IF(Z12+AA12=0,"",IF(Z12=4,3,IF(Z12=3,1,0)))</f>
        <v>1</v>
      </c>
      <c r="AA11" s="265"/>
      <c r="AB11" s="264">
        <f t="shared" ref="AB11" si="29">IF(AB12+AC12=0,"",IF(AB12=4,3,IF(AB12=3,1,0)))</f>
        <v>3</v>
      </c>
      <c r="AC11" s="265"/>
      <c r="AD11" s="264">
        <f t="shared" ref="AD11" si="30">IF(AD12+AE12=0,"",IF(AD12=4,3,IF(AD12=3,1,0)))</f>
        <v>3</v>
      </c>
      <c r="AE11" s="265"/>
      <c r="AF11" s="264">
        <f t="shared" ref="AF11" si="31">IF(AF12+AG12=0,"",IF(AF12=4,3,IF(AF12=3,1,0)))</f>
        <v>3</v>
      </c>
      <c r="AG11" s="265"/>
      <c r="AH11" s="264">
        <f t="shared" ref="AH11" si="32">IF(AH12+AI12=0,"",IF(AH12=4,3,IF(AH12=3,1,0)))</f>
        <v>3</v>
      </c>
      <c r="AI11" s="265"/>
      <c r="AJ11" s="264" t="str">
        <f t="shared" ref="AJ11" si="33">IF(AJ12+AK12=0,"",IF(AJ12=4,3,IF(AJ12=3,1,0)))</f>
        <v/>
      </c>
      <c r="AK11" s="265"/>
      <c r="AL11" s="266">
        <f>SUM(AL12/AM12)</f>
        <v>1.9411764705882353</v>
      </c>
      <c r="AM11" s="267"/>
      <c r="AN11" s="65"/>
      <c r="AO11" s="304">
        <f>IF(N11=1,$K11/2)+IF(N11=0,$K11)</f>
        <v>21</v>
      </c>
      <c r="AP11" s="259">
        <f>IF(P11=1,$K11/2)+IF(P11=0,$K11)</f>
        <v>10.5</v>
      </c>
      <c r="AQ11" s="66"/>
      <c r="AR11" s="259">
        <f>IF(T11=1,$K11/2)+IF(T11=0,$K11)</f>
        <v>0</v>
      </c>
      <c r="AS11" s="259">
        <f>IF(V11=1,$K11/2)+IF(V11=0,$K11)</f>
        <v>10.5</v>
      </c>
      <c r="AT11" s="259">
        <f>IF(X11=1,$K11/2)+IF(X11=0,$K11)</f>
        <v>0</v>
      </c>
      <c r="AU11" s="259">
        <f>IF(Z11=1,$K11/2)+IF(Z11=0,$K11)</f>
        <v>10.5</v>
      </c>
      <c r="AV11" s="259">
        <f>IF(AB11=1,$K11/2)+IF(AB11=0,$K11)</f>
        <v>0</v>
      </c>
      <c r="AW11" s="259">
        <f>IF(AD11=1,$K11/2)+IF(AD11=0,$K11)</f>
        <v>0</v>
      </c>
      <c r="AX11" s="259">
        <f>IF(AF11=1,$K11/2)+IF(AF11=0,$K11)</f>
        <v>0</v>
      </c>
      <c r="AY11" s="259">
        <f>IF(AH11=1,$K11/2)+IF(AH11=0,$K11)</f>
        <v>0</v>
      </c>
      <c r="AZ11" s="259">
        <f>IF(AJ11=1,$K11/2)+IF(AJ11=0,$K11)</f>
        <v>0</v>
      </c>
    </row>
    <row r="12" spans="1:52" ht="15.75" x14ac:dyDescent="0.25">
      <c r="A12" s="303"/>
      <c r="B12" s="277"/>
      <c r="C12" s="279"/>
      <c r="D12" s="293"/>
      <c r="E12" s="273"/>
      <c r="F12" s="273"/>
      <c r="G12" s="289"/>
      <c r="H12" s="285"/>
      <c r="I12" s="287"/>
      <c r="J12" s="301"/>
      <c r="K12" s="381"/>
      <c r="L12" s="273"/>
      <c r="M12" s="273"/>
      <c r="N12" s="68">
        <v>0</v>
      </c>
      <c r="O12" s="69">
        <v>4</v>
      </c>
      <c r="P12" s="68">
        <v>3</v>
      </c>
      <c r="Q12" s="69">
        <v>3</v>
      </c>
      <c r="R12" s="74"/>
      <c r="S12" s="75"/>
      <c r="T12" s="77">
        <v>4</v>
      </c>
      <c r="U12" s="71">
        <v>1</v>
      </c>
      <c r="V12" s="68">
        <v>3</v>
      </c>
      <c r="W12" s="69">
        <v>3</v>
      </c>
      <c r="X12" s="68">
        <v>4</v>
      </c>
      <c r="Y12" s="69">
        <v>1</v>
      </c>
      <c r="Z12" s="68">
        <v>3</v>
      </c>
      <c r="AA12" s="69">
        <v>3</v>
      </c>
      <c r="AB12" s="68">
        <v>4</v>
      </c>
      <c r="AC12" s="69">
        <v>2</v>
      </c>
      <c r="AD12" s="68">
        <v>4</v>
      </c>
      <c r="AE12" s="69">
        <v>0</v>
      </c>
      <c r="AF12" s="68">
        <v>4</v>
      </c>
      <c r="AG12" s="69">
        <v>0</v>
      </c>
      <c r="AH12" s="68">
        <v>4</v>
      </c>
      <c r="AI12" s="69">
        <v>0</v>
      </c>
      <c r="AJ12" s="68"/>
      <c r="AK12" s="69"/>
      <c r="AL12" s="121">
        <f>SUM($AJ12,$AH12,$AF12,$AD12,$AB12,$Z12,$X12,$V12,$T12,$R12,$P12,$N12,)</f>
        <v>33</v>
      </c>
      <c r="AM12" s="122">
        <f>SUM($AK12,$AI12,$AG12,$AE12,$AC12,$AA12,$Y12,$W12,$U12,$S12,$Q12,$O12,)</f>
        <v>17</v>
      </c>
      <c r="AN12" s="65"/>
      <c r="AO12" s="305"/>
      <c r="AP12" s="260"/>
      <c r="AQ12" s="74"/>
      <c r="AR12" s="260"/>
      <c r="AS12" s="260"/>
      <c r="AT12" s="260"/>
      <c r="AU12" s="260"/>
      <c r="AV12" s="260"/>
      <c r="AW12" s="260"/>
      <c r="AX12" s="260"/>
      <c r="AY12" s="260"/>
      <c r="AZ12" s="260"/>
    </row>
    <row r="13" spans="1:52" ht="15.75" x14ac:dyDescent="0.25">
      <c r="A13" s="274">
        <v>4</v>
      </c>
      <c r="B13" s="276" t="s">
        <v>296</v>
      </c>
      <c r="C13" s="278" t="s">
        <v>158</v>
      </c>
      <c r="D13" s="292"/>
      <c r="E13" s="272">
        <f t="shared" ref="E13" si="34">IF(G13="",0,IF(F13+G13&lt;1000,1000,F13+G13))</f>
        <v>1141.06</v>
      </c>
      <c r="F13" s="272">
        <f t="shared" ref="F13" si="35">IF(I13&gt;150,IF(H13&gt;=65,0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(15+50)%)*10),IF(I13&lt;-150,IF(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&lt;1,0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)</f>
        <v>-10.940000000000012</v>
      </c>
      <c r="G13" s="288">
        <v>1152</v>
      </c>
      <c r="H13" s="284">
        <f>IF(COUNT(N13:AK13)=0,0,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/((COUNT(N13:AK13))*2)%)</f>
        <v>35</v>
      </c>
      <c r="I13" s="286">
        <f>SUM(G13-L13)</f>
        <v>-95.299999999999955</v>
      </c>
      <c r="J13" s="294">
        <v>8</v>
      </c>
      <c r="K13" s="380">
        <f>SUM(N13:AK13)</f>
        <v>10</v>
      </c>
      <c r="L13" s="272">
        <f>(SUM($G$7:$G$30)-G13)/(COUNT($G$7:$G$30)-1)</f>
        <v>1247.3</v>
      </c>
      <c r="M13" s="272">
        <f>AR31</f>
        <v>44</v>
      </c>
      <c r="N13" s="264">
        <f t="shared" ref="N13" si="36">IF(N14+O14=0,"",IF(N14=4,3,IF(N14=3,1,0)))</f>
        <v>3</v>
      </c>
      <c r="O13" s="265"/>
      <c r="P13" s="264">
        <f t="shared" ref="P13" si="37">IF(P14+Q14=0,"",IF(P14=4,3,IF(P14=3,1,0)))</f>
        <v>0</v>
      </c>
      <c r="Q13" s="265"/>
      <c r="R13" s="264">
        <f t="shared" ref="R13" si="38">IF(R14+S14=0,"",IF(R14=4,3,IF(R14=3,1,0)))</f>
        <v>0</v>
      </c>
      <c r="S13" s="265"/>
      <c r="T13" s="66"/>
      <c r="U13" s="67"/>
      <c r="V13" s="264">
        <f t="shared" ref="V13" si="39">IF(V14+W14=0,"",IF(V14=4,3,IF(V14=3,1,0)))</f>
        <v>0</v>
      </c>
      <c r="W13" s="265"/>
      <c r="X13" s="264">
        <f t="shared" ref="X13" si="40">IF(X14+Y14=0,"",IF(X14=4,3,IF(X14=3,1,0)))</f>
        <v>0</v>
      </c>
      <c r="Y13" s="265"/>
      <c r="Z13" s="264">
        <f t="shared" ref="Z13" si="41">IF(Z14+AA14=0,"",IF(Z14=4,3,IF(Z14=3,1,0)))</f>
        <v>3</v>
      </c>
      <c r="AA13" s="265"/>
      <c r="AB13" s="264">
        <f t="shared" ref="AB13" si="42">IF(AB14+AC14=0,"",IF(AB14=4,3,IF(AB14=3,1,0)))</f>
        <v>0</v>
      </c>
      <c r="AC13" s="265"/>
      <c r="AD13" s="264">
        <f t="shared" ref="AD13" si="43">IF(AD14+AE14=0,"",IF(AD14=4,3,IF(AD14=3,1,0)))</f>
        <v>1</v>
      </c>
      <c r="AE13" s="265"/>
      <c r="AF13" s="264">
        <f t="shared" ref="AF13" si="44">IF(AF14+AG14=0,"",IF(AF14=4,3,IF(AF14=3,1,0)))</f>
        <v>0</v>
      </c>
      <c r="AG13" s="265"/>
      <c r="AH13" s="264">
        <f t="shared" ref="AH13" si="45">IF(AH14+AI14=0,"",IF(AH14=4,3,IF(AH14=3,1,0)))</f>
        <v>3</v>
      </c>
      <c r="AI13" s="265"/>
      <c r="AJ13" s="264" t="str">
        <f t="shared" ref="AJ13" si="46">IF(AJ14+AK14=0,"",IF(AJ14=4,3,IF(AJ14=3,1,0)))</f>
        <v/>
      </c>
      <c r="AK13" s="265"/>
      <c r="AL13" s="266">
        <f>SUM(AL14/AM14)</f>
        <v>0.77419354838709675</v>
      </c>
      <c r="AM13" s="267"/>
      <c r="AN13" s="65"/>
      <c r="AO13" s="259">
        <f>IF(N13=1,$K13/2)+IF(N13=0,$K13)</f>
        <v>0</v>
      </c>
      <c r="AP13" s="259">
        <f>IF(P13=1,$K13/2)+IF(P13=0,$K13)</f>
        <v>10</v>
      </c>
      <c r="AQ13" s="259">
        <f>IF(R13=1,$K13/2)+IF(R13=0,$K13)</f>
        <v>10</v>
      </c>
      <c r="AR13" s="66"/>
      <c r="AS13" s="259">
        <f>IF(V13=1,$K13/2)+IF(V13=0,$K13)</f>
        <v>10</v>
      </c>
      <c r="AT13" s="259">
        <f>IF(X13=1,$K13/2)+IF(X13=0,$K13)</f>
        <v>10</v>
      </c>
      <c r="AU13" s="259">
        <f>IF(Z13=1,$K13/2)+IF(Z13=0,$K13)</f>
        <v>0</v>
      </c>
      <c r="AV13" s="259">
        <f>IF(AB13=1,$K13/2)+IF(AB13=0,$K13)</f>
        <v>10</v>
      </c>
      <c r="AW13" s="259">
        <f>IF(AD13=1,$K13/2)+IF(AD13=0,$K13)</f>
        <v>5</v>
      </c>
      <c r="AX13" s="259">
        <f>IF(AF13=1,$K13/2)+IF(AF13=0,$K13)</f>
        <v>10</v>
      </c>
      <c r="AY13" s="259">
        <f>IF(AH13=1,$K13/2)+IF(AH13=0,$K13)</f>
        <v>0</v>
      </c>
      <c r="AZ13" s="259">
        <f>IF(AJ13=1,$K13/2)+IF(AJ13=0,$K13)</f>
        <v>0</v>
      </c>
    </row>
    <row r="14" spans="1:52" ht="15.75" x14ac:dyDescent="0.25">
      <c r="A14" s="275"/>
      <c r="B14" s="277"/>
      <c r="C14" s="279"/>
      <c r="D14" s="293"/>
      <c r="E14" s="273"/>
      <c r="F14" s="273"/>
      <c r="G14" s="289"/>
      <c r="H14" s="285"/>
      <c r="I14" s="287"/>
      <c r="J14" s="295"/>
      <c r="K14" s="381"/>
      <c r="L14" s="273"/>
      <c r="M14" s="273"/>
      <c r="N14" s="68">
        <v>4</v>
      </c>
      <c r="O14" s="69">
        <v>1</v>
      </c>
      <c r="P14" s="68">
        <v>2</v>
      </c>
      <c r="Q14" s="69">
        <v>4</v>
      </c>
      <c r="R14" s="70">
        <v>1</v>
      </c>
      <c r="S14" s="71">
        <v>4</v>
      </c>
      <c r="T14" s="74"/>
      <c r="U14" s="75"/>
      <c r="V14" s="76">
        <v>2</v>
      </c>
      <c r="W14" s="69">
        <v>4</v>
      </c>
      <c r="X14" s="68">
        <v>1</v>
      </c>
      <c r="Y14" s="69">
        <v>4</v>
      </c>
      <c r="Z14" s="68">
        <v>4</v>
      </c>
      <c r="AA14" s="69">
        <v>1</v>
      </c>
      <c r="AB14" s="68">
        <v>1</v>
      </c>
      <c r="AC14" s="69">
        <v>4</v>
      </c>
      <c r="AD14" s="68">
        <v>3</v>
      </c>
      <c r="AE14" s="69">
        <v>3</v>
      </c>
      <c r="AF14" s="68">
        <v>2</v>
      </c>
      <c r="AG14" s="69">
        <v>4</v>
      </c>
      <c r="AH14" s="68">
        <v>4</v>
      </c>
      <c r="AI14" s="69">
        <v>2</v>
      </c>
      <c r="AJ14" s="68"/>
      <c r="AK14" s="69"/>
      <c r="AL14" s="121">
        <f>SUM($AJ14,$AH14,$AF14,$AD14,$AB14,$Z14,$X14,$V14,$T14,$R14,$P14,$N14,)</f>
        <v>24</v>
      </c>
      <c r="AM14" s="122">
        <f>SUM($AK14,$AI14,$AG14,$AE14,$AC14,$AA14,$Y14,$W14,$U14,$S14,$Q14,$O14,)</f>
        <v>31</v>
      </c>
      <c r="AN14" s="65"/>
      <c r="AO14" s="260"/>
      <c r="AP14" s="260"/>
      <c r="AQ14" s="260"/>
      <c r="AR14" s="74"/>
      <c r="AS14" s="260"/>
      <c r="AT14" s="260"/>
      <c r="AU14" s="260"/>
      <c r="AV14" s="260"/>
      <c r="AW14" s="260"/>
      <c r="AX14" s="260"/>
      <c r="AY14" s="260"/>
      <c r="AZ14" s="260"/>
    </row>
    <row r="15" spans="1:52" ht="15.75" x14ac:dyDescent="0.25">
      <c r="A15" s="302">
        <v>5</v>
      </c>
      <c r="B15" s="298" t="s">
        <v>297</v>
      </c>
      <c r="C15" s="278" t="s">
        <v>174</v>
      </c>
      <c r="D15" s="292"/>
      <c r="E15" s="272">
        <f t="shared" ref="E15" si="47">IF(G15="",0,IF(F15+G15&lt;1000,1000,F15+G15))</f>
        <v>1062.5</v>
      </c>
      <c r="F15" s="272">
        <f t="shared" ref="F15" si="48">IF(I15&gt;150,IF(H15&gt;=65,0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(15+50)%)*10),IF(I15&lt;-150,IF(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&lt;1,0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)</f>
        <v>62.5</v>
      </c>
      <c r="G15" s="288">
        <v>1000</v>
      </c>
      <c r="H15" s="284">
        <f t="shared" ref="H15" si="49">IF(COUNT(N15:AK15)=0,0,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/((COUNT(N15:AK15))*2)%)</f>
        <v>55</v>
      </c>
      <c r="I15" s="286">
        <f>SUM(G15-L15)</f>
        <v>-262.5</v>
      </c>
      <c r="J15" s="294">
        <v>4</v>
      </c>
      <c r="K15" s="380">
        <f>SUM(N15:AK15)</f>
        <v>15</v>
      </c>
      <c r="L15" s="272">
        <f>(SUM($G$7:$G$30)-G15)/(COUNT($G$7:$G$30)-1)</f>
        <v>1262.5</v>
      </c>
      <c r="M15" s="272">
        <f>AS31</f>
        <v>65.5</v>
      </c>
      <c r="N15" s="264">
        <f t="shared" ref="N15" si="50">IF(N16+O16=0,"",IF(N16=4,3,IF(N16=3,1,0)))</f>
        <v>3</v>
      </c>
      <c r="O15" s="265"/>
      <c r="P15" s="264">
        <f t="shared" ref="P15" si="51">IF(P16+Q16=0,"",IF(P16=4,3,IF(P16=3,1,0)))</f>
        <v>0</v>
      </c>
      <c r="Q15" s="265"/>
      <c r="R15" s="264">
        <f t="shared" ref="R15" si="52">IF(R16+S16=0,"",IF(R16=4,3,IF(R16=3,1,0)))</f>
        <v>1</v>
      </c>
      <c r="S15" s="265"/>
      <c r="T15" s="264">
        <f t="shared" ref="T15" si="53">IF(T16+U16=0,"",IF(T16=4,3,IF(T16=3,1,0)))</f>
        <v>3</v>
      </c>
      <c r="U15" s="265"/>
      <c r="V15" s="66"/>
      <c r="W15" s="67"/>
      <c r="X15" s="264">
        <f t="shared" ref="X15" si="54">IF(X16+Y16=0,"",IF(X16=4,3,IF(X16=3,1,0)))</f>
        <v>1</v>
      </c>
      <c r="Y15" s="265"/>
      <c r="Z15" s="264">
        <f t="shared" ref="Z15" si="55">IF(Z16+AA16=0,"",IF(Z16=4,3,IF(Z16=3,1,0)))</f>
        <v>1</v>
      </c>
      <c r="AA15" s="265"/>
      <c r="AB15" s="264">
        <f t="shared" ref="AB15" si="56">IF(AB16+AC16=0,"",IF(AB16=4,3,IF(AB16=3,1,0)))</f>
        <v>0</v>
      </c>
      <c r="AC15" s="265"/>
      <c r="AD15" s="264">
        <f t="shared" ref="AD15" si="57">IF(AD16+AE16=0,"",IF(AD16=4,3,IF(AD16=3,1,0)))</f>
        <v>3</v>
      </c>
      <c r="AE15" s="265"/>
      <c r="AF15" s="264">
        <f t="shared" ref="AF15" si="58">IF(AF16+AG16=0,"",IF(AF16=4,3,IF(AF16=3,1,0)))</f>
        <v>3</v>
      </c>
      <c r="AG15" s="265"/>
      <c r="AH15" s="264">
        <f t="shared" ref="AH15" si="59">IF(AH16+AI16=0,"",IF(AH16=4,3,IF(AH16=3,1,0)))</f>
        <v>0</v>
      </c>
      <c r="AI15" s="265"/>
      <c r="AJ15" s="264" t="str">
        <f t="shared" ref="AJ15" si="60">IF(AJ16+AK16=0,"",IF(AJ16=4,3,IF(AJ16=3,1,0)))</f>
        <v/>
      </c>
      <c r="AK15" s="265"/>
      <c r="AL15" s="266">
        <f>SUM(AL16/AM16)</f>
        <v>1.0357142857142858</v>
      </c>
      <c r="AM15" s="267"/>
      <c r="AN15" s="65"/>
      <c r="AO15" s="259">
        <f>IF(N15=1,$K15/2)+IF(N15=0,$K15)</f>
        <v>0</v>
      </c>
      <c r="AP15" s="259">
        <f>IF(P15=1,$K15/2)+IF(P15=0,$K15)</f>
        <v>15</v>
      </c>
      <c r="AQ15" s="259">
        <f>IF(R15=1,$K15/2)+IF(R15=0,$K15)</f>
        <v>7.5</v>
      </c>
      <c r="AR15" s="259">
        <f>IF(T15=1,$K15/2)+IF(T15=0,$K15)</f>
        <v>0</v>
      </c>
      <c r="AS15" s="66"/>
      <c r="AT15" s="259">
        <f>IF(X15=1,$K15/2)+IF(X15=0,$K15)</f>
        <v>7.5</v>
      </c>
      <c r="AU15" s="259">
        <f>IF(Z15=1,$K15/2)+IF(Z15=0,$K15)</f>
        <v>7.5</v>
      </c>
      <c r="AV15" s="259">
        <f>IF(AB15=1,$K15/2)+IF(AB15=0,$K15)</f>
        <v>15</v>
      </c>
      <c r="AW15" s="259">
        <f>IF(AD15=1,$K15/2)+IF(AD15=0,$K15)</f>
        <v>0</v>
      </c>
      <c r="AX15" s="259">
        <f>IF(AF15=1,$K15/2)+IF(AF15=0,$K15)</f>
        <v>0</v>
      </c>
      <c r="AY15" s="259">
        <f>IF(AH15=1,$K15/2)+IF(AH15=0,$K15)</f>
        <v>15</v>
      </c>
      <c r="AZ15" s="259">
        <f>IF(AJ15=1,$K15/2)+IF(AJ15=0,$K15)</f>
        <v>0</v>
      </c>
    </row>
    <row r="16" spans="1:52" ht="15.75" x14ac:dyDescent="0.25">
      <c r="A16" s="303"/>
      <c r="B16" s="299"/>
      <c r="C16" s="279"/>
      <c r="D16" s="293"/>
      <c r="E16" s="273"/>
      <c r="F16" s="273"/>
      <c r="G16" s="289"/>
      <c r="H16" s="285"/>
      <c r="I16" s="287"/>
      <c r="J16" s="295"/>
      <c r="K16" s="381"/>
      <c r="L16" s="273"/>
      <c r="M16" s="273"/>
      <c r="N16" s="68">
        <v>4</v>
      </c>
      <c r="O16" s="69">
        <v>1</v>
      </c>
      <c r="P16" s="70">
        <v>2</v>
      </c>
      <c r="Q16" s="71">
        <v>4</v>
      </c>
      <c r="R16" s="68">
        <v>3</v>
      </c>
      <c r="S16" s="69">
        <v>3</v>
      </c>
      <c r="T16" s="68">
        <v>4</v>
      </c>
      <c r="U16" s="69">
        <v>2</v>
      </c>
      <c r="V16" s="74"/>
      <c r="W16" s="75"/>
      <c r="X16" s="76">
        <v>3</v>
      </c>
      <c r="Y16" s="69">
        <v>3</v>
      </c>
      <c r="Z16" s="68">
        <v>3</v>
      </c>
      <c r="AA16" s="69">
        <v>3</v>
      </c>
      <c r="AB16" s="68">
        <v>2</v>
      </c>
      <c r="AC16" s="69">
        <v>4</v>
      </c>
      <c r="AD16" s="68">
        <v>4</v>
      </c>
      <c r="AE16" s="69">
        <v>2</v>
      </c>
      <c r="AF16" s="68">
        <v>4</v>
      </c>
      <c r="AG16" s="69">
        <v>2</v>
      </c>
      <c r="AH16" s="68">
        <v>0</v>
      </c>
      <c r="AI16" s="69">
        <v>4</v>
      </c>
      <c r="AJ16" s="68"/>
      <c r="AK16" s="69"/>
      <c r="AL16" s="121">
        <f>SUM($AJ16,$AH16,$AF16,$AD16,$AB16,$Z16,$X16,$V16,$T16,$R16,$P16,$N16,)</f>
        <v>29</v>
      </c>
      <c r="AM16" s="122">
        <f>SUM($AK16,$AI16,$AG16,$AE16,$AC16,$AA16,$Y16,$W16,$U16,$S16,$Q16,$O16,)</f>
        <v>28</v>
      </c>
      <c r="AN16" s="65"/>
      <c r="AO16" s="260"/>
      <c r="AP16" s="260"/>
      <c r="AQ16" s="260"/>
      <c r="AR16" s="260"/>
      <c r="AS16" s="74"/>
      <c r="AT16" s="260"/>
      <c r="AU16" s="260"/>
      <c r="AV16" s="260"/>
      <c r="AW16" s="260"/>
      <c r="AX16" s="260"/>
      <c r="AY16" s="260"/>
      <c r="AZ16" s="260"/>
    </row>
    <row r="17" spans="1:52" ht="15.75" x14ac:dyDescent="0.25">
      <c r="A17" s="274">
        <v>6</v>
      </c>
      <c r="B17" s="298" t="s">
        <v>298</v>
      </c>
      <c r="C17" s="278" t="s">
        <v>209</v>
      </c>
      <c r="D17" s="292"/>
      <c r="E17" s="272">
        <f t="shared" ref="E17" si="61">IF(G17="",0,IF(F17+G17&lt;1000,1000,F17+G17))</f>
        <v>1238.92</v>
      </c>
      <c r="F17" s="272">
        <f t="shared" ref="F17" si="62">IF(I17&gt;150,IF(H17&gt;=65,0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(15+50)%)*10),IF(I17&lt;-150,IF(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&lt;1,0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10)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10))</f>
        <v>-8.0000000000008953E-2</v>
      </c>
      <c r="G17" s="288">
        <v>1239</v>
      </c>
      <c r="H17" s="284">
        <f t="shared" ref="H17" si="63">IF(COUNT(N17:AK17)=0,0,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/((COUNT(N17:AK17))*2)%)</f>
        <v>50</v>
      </c>
      <c r="I17" s="286">
        <f>SUM(G17-L17)</f>
        <v>0.40000000000009095</v>
      </c>
      <c r="J17" s="294">
        <v>5</v>
      </c>
      <c r="K17" s="380">
        <f>SUM(N17:AK17)</f>
        <v>14</v>
      </c>
      <c r="L17" s="272">
        <f>(SUM($G$7:$G$30)-G17)/(COUNT($G$7:$G$30)-1)</f>
        <v>1238.5999999999999</v>
      </c>
      <c r="M17" s="272">
        <f>AT31</f>
        <v>57.5</v>
      </c>
      <c r="N17" s="264">
        <f t="shared" ref="N17" si="64">IF(N18+O18=0,"",IF(N18=4,3,IF(N18=3,1,0)))</f>
        <v>1</v>
      </c>
      <c r="O17" s="265"/>
      <c r="P17" s="264">
        <f t="shared" ref="P17" si="65">IF(P18+Q18=0,"",IF(P18=4,3,IF(P18=3,1,0)))</f>
        <v>0</v>
      </c>
      <c r="Q17" s="265"/>
      <c r="R17" s="264">
        <f t="shared" ref="R17" si="66">IF(R18+S18=0,"",IF(R18=4,3,IF(R18=3,1,0)))</f>
        <v>0</v>
      </c>
      <c r="S17" s="265"/>
      <c r="T17" s="264">
        <f t="shared" ref="T17" si="67">IF(T18+U18=0,"",IF(T18=4,3,IF(T18=3,1,0)))</f>
        <v>3</v>
      </c>
      <c r="U17" s="265"/>
      <c r="V17" s="264">
        <f t="shared" ref="V17" si="68">IF(V18+W18=0,"",IF(V18=4,3,IF(V18=3,1,0)))</f>
        <v>1</v>
      </c>
      <c r="W17" s="265"/>
      <c r="X17" s="66"/>
      <c r="Y17" s="67"/>
      <c r="Z17" s="264">
        <f t="shared" ref="Z17" si="69">IF(Z18+AA18=0,"",IF(Z18=4,3,IF(Z18=3,1,0)))</f>
        <v>3</v>
      </c>
      <c r="AA17" s="265"/>
      <c r="AB17" s="264">
        <f t="shared" ref="AB17" si="70">IF(AB18+AC18=0,"",IF(AB18=4,3,IF(AB18=3,1,0)))</f>
        <v>3</v>
      </c>
      <c r="AC17" s="265"/>
      <c r="AD17" s="264">
        <f t="shared" ref="AD17" si="71">IF(AD18+AE18=0,"",IF(AD18=4,3,IF(AD18=3,1,0)))</f>
        <v>0</v>
      </c>
      <c r="AE17" s="265"/>
      <c r="AF17" s="264">
        <f t="shared" ref="AF17" si="72">IF(AF18+AG18=0,"",IF(AF18=4,3,IF(AF18=3,1,0)))</f>
        <v>3</v>
      </c>
      <c r="AG17" s="265"/>
      <c r="AH17" s="264">
        <f t="shared" ref="AH17" si="73">IF(AH18+AI18=0,"",IF(AH18=4,3,IF(AH18=3,1,0)))</f>
        <v>0</v>
      </c>
      <c r="AI17" s="265"/>
      <c r="AJ17" s="264" t="str">
        <f t="shared" ref="AJ17" si="74">IF(AJ18+AK18=0,"",IF(AJ18=4,3,IF(AJ18=3,1,0)))</f>
        <v/>
      </c>
      <c r="AK17" s="265"/>
      <c r="AL17" s="266">
        <f>SUM(AL18/AM18)</f>
        <v>0.96551724137931039</v>
      </c>
      <c r="AM17" s="267"/>
      <c r="AN17" s="65"/>
      <c r="AO17" s="259">
        <f>IF(N17=1,$K17/2)+IF(N17=0,$K17)</f>
        <v>7</v>
      </c>
      <c r="AP17" s="259">
        <f>IF(P17=1,$K17/2)+IF(P17=0,$K17)</f>
        <v>14</v>
      </c>
      <c r="AQ17" s="259">
        <f>IF(R17=1,$K17/2)+IF(R17=0,$K17)</f>
        <v>14</v>
      </c>
      <c r="AR17" s="259">
        <f>IF(T17=1,$K17/2)+IF(T17=0,$K17)</f>
        <v>0</v>
      </c>
      <c r="AS17" s="259">
        <f>IF(V17=1,$K17/2)+IF(V17=0,$K17)</f>
        <v>7</v>
      </c>
      <c r="AT17" s="66"/>
      <c r="AU17" s="259">
        <f>IF(Z17=1,$K17/2)+IF(Z17=0,$K17)</f>
        <v>0</v>
      </c>
      <c r="AV17" s="259">
        <f>IF(AB17=1,$K17/2)+IF(AB17=0,$K17)</f>
        <v>0</v>
      </c>
      <c r="AW17" s="259">
        <f>IF(AD17=1,$K17/2)+IF(AD17=0,$K17)</f>
        <v>14</v>
      </c>
      <c r="AX17" s="259">
        <f>IF(AF17=1,$K17/2)+IF(AF17=0,$K17)</f>
        <v>0</v>
      </c>
      <c r="AY17" s="259">
        <f>IF(AH17=1,$K17/2)+IF(AH17=0,$K17)</f>
        <v>14</v>
      </c>
      <c r="AZ17" s="259">
        <f>IF(AJ17=1,$K17/2)+IF(AJ17=0,$K17)</f>
        <v>0</v>
      </c>
    </row>
    <row r="18" spans="1:52" ht="15.75" x14ac:dyDescent="0.25">
      <c r="A18" s="275"/>
      <c r="B18" s="299"/>
      <c r="C18" s="279"/>
      <c r="D18" s="293"/>
      <c r="E18" s="273"/>
      <c r="F18" s="273"/>
      <c r="G18" s="289"/>
      <c r="H18" s="285"/>
      <c r="I18" s="287"/>
      <c r="J18" s="295"/>
      <c r="K18" s="381"/>
      <c r="L18" s="273"/>
      <c r="M18" s="273"/>
      <c r="N18" s="70">
        <v>3</v>
      </c>
      <c r="O18" s="71">
        <v>3</v>
      </c>
      <c r="P18" s="68">
        <v>2</v>
      </c>
      <c r="Q18" s="69">
        <v>4</v>
      </c>
      <c r="R18" s="68">
        <v>1</v>
      </c>
      <c r="S18" s="69">
        <v>4</v>
      </c>
      <c r="T18" s="68">
        <v>4</v>
      </c>
      <c r="U18" s="69">
        <v>1</v>
      </c>
      <c r="V18" s="68">
        <v>3</v>
      </c>
      <c r="W18" s="69">
        <v>3</v>
      </c>
      <c r="X18" s="74"/>
      <c r="Y18" s="75"/>
      <c r="Z18" s="76">
        <v>4</v>
      </c>
      <c r="AA18" s="69">
        <v>2</v>
      </c>
      <c r="AB18" s="68">
        <v>4</v>
      </c>
      <c r="AC18" s="69">
        <v>2</v>
      </c>
      <c r="AD18" s="68">
        <v>2</v>
      </c>
      <c r="AE18" s="69">
        <v>4</v>
      </c>
      <c r="AF18" s="68">
        <v>4</v>
      </c>
      <c r="AG18" s="69">
        <v>2</v>
      </c>
      <c r="AH18" s="68">
        <v>1</v>
      </c>
      <c r="AI18" s="69">
        <v>4</v>
      </c>
      <c r="AJ18" s="68"/>
      <c r="AK18" s="69"/>
      <c r="AL18" s="121">
        <f>SUM($AJ18,$AH18,$AF18,$AD18,$AB18,$Z18,$X18,$V18,$T18,$R18,$P18,$N18,)</f>
        <v>28</v>
      </c>
      <c r="AM18" s="122">
        <f>SUM($AK18,$AI18,$AG18,$AE18,$AC18,$AA18,$Y18,$W18,$U18,$S18,$Q18,$O18,)</f>
        <v>29</v>
      </c>
      <c r="AN18" s="65"/>
      <c r="AO18" s="260"/>
      <c r="AP18" s="260"/>
      <c r="AQ18" s="260"/>
      <c r="AR18" s="260"/>
      <c r="AS18" s="260"/>
      <c r="AT18" s="74"/>
      <c r="AU18" s="260"/>
      <c r="AV18" s="260"/>
      <c r="AW18" s="260"/>
      <c r="AX18" s="260"/>
      <c r="AY18" s="260"/>
      <c r="AZ18" s="260"/>
    </row>
    <row r="19" spans="1:52" ht="15.75" x14ac:dyDescent="0.25">
      <c r="A19" s="274">
        <v>7</v>
      </c>
      <c r="B19" s="298" t="s">
        <v>299</v>
      </c>
      <c r="C19" s="278" t="s">
        <v>300</v>
      </c>
      <c r="D19" s="292"/>
      <c r="E19" s="272">
        <f t="shared" ref="E19" si="75">IF(G19="",0,IF(F19+G19&lt;1000,1000,F19+G19))</f>
        <v>1282.0999999999999</v>
      </c>
      <c r="F19" s="272">
        <f t="shared" ref="F19" si="76">IF(I19&gt;150,IF(H19&gt;=65,0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(15+50)%)*10),IF(I19&lt;-150,IF(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&lt;1,0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)</f>
        <v>-37.900000000000006</v>
      </c>
      <c r="G19" s="288">
        <v>1320</v>
      </c>
      <c r="H19" s="284">
        <f t="shared" ref="H19" si="77">IF(COUNT(N19:AK19)=0,0,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/((COUNT(N19:AK19))*2)%)</f>
        <v>40</v>
      </c>
      <c r="I19" s="286">
        <f>SUM(G19-L19)</f>
        <v>89.5</v>
      </c>
      <c r="J19" s="294">
        <v>9</v>
      </c>
      <c r="K19" s="380">
        <f>SUM(N19:AK19)</f>
        <v>10</v>
      </c>
      <c r="L19" s="272">
        <f>(SUM($G$7:$G$30)-G19)/(COUNT($G$7:$G$30)-1)</f>
        <v>1230.5</v>
      </c>
      <c r="M19" s="272">
        <f>AU31</f>
        <v>55</v>
      </c>
      <c r="N19" s="264">
        <f t="shared" ref="N19" si="78">IF(N20+O20=0,"",IF(N20=4,3,IF(N20=3,1,0)))</f>
        <v>0</v>
      </c>
      <c r="O19" s="265"/>
      <c r="P19" s="264">
        <f t="shared" ref="P19" si="79">IF(P20+Q20=0,"",IF(P20=4,3,IF(P20=3,1,0)))</f>
        <v>1</v>
      </c>
      <c r="Q19" s="265"/>
      <c r="R19" s="264">
        <f t="shared" ref="R19" si="80">IF(R20+S20=0,"",IF(R20=4,3,IF(R20=3,1,0)))</f>
        <v>1</v>
      </c>
      <c r="S19" s="265"/>
      <c r="T19" s="264">
        <f t="shared" ref="T19" si="81">IF(T20+U20=0,"",IF(T20=4,3,IF(T20=3,1,0)))</f>
        <v>0</v>
      </c>
      <c r="U19" s="265"/>
      <c r="V19" s="264">
        <f t="shared" ref="V19" si="82">IF(V20+W20=0,"",IF(V20=4,3,IF(V20=3,1,0)))</f>
        <v>1</v>
      </c>
      <c r="W19" s="265"/>
      <c r="X19" s="264">
        <f t="shared" ref="X19" si="83">IF(X20+Y20=0,"",IF(X20=4,3,IF(X20=3,1,0)))</f>
        <v>0</v>
      </c>
      <c r="Y19" s="265"/>
      <c r="Z19" s="66"/>
      <c r="AA19" s="67"/>
      <c r="AB19" s="264">
        <f t="shared" ref="AB19" si="84">IF(AB20+AC20=0,"",IF(AB20=4,3,IF(AB20=3,1,0)))</f>
        <v>3</v>
      </c>
      <c r="AC19" s="265"/>
      <c r="AD19" s="264">
        <f t="shared" ref="AD19" si="85">IF(AD20+AE20=0,"",IF(AD20=4,3,IF(AD20=3,1,0)))</f>
        <v>3</v>
      </c>
      <c r="AE19" s="265"/>
      <c r="AF19" s="264">
        <f t="shared" ref="AF19" si="86">IF(AF20+AG20=0,"",IF(AF20=4,3,IF(AF20=3,1,0)))</f>
        <v>1</v>
      </c>
      <c r="AG19" s="265"/>
      <c r="AH19" s="264">
        <f t="shared" ref="AH19" si="87">IF(AH20+AI20=0,"",IF(AH20=4,3,IF(AH20=3,1,0)))</f>
        <v>0</v>
      </c>
      <c r="AI19" s="265"/>
      <c r="AJ19" s="264" t="str">
        <f t="shared" ref="AJ19" si="88">IF(AJ20+AK20=0,"",IF(AJ20=4,3,IF(AJ20=3,1,0)))</f>
        <v/>
      </c>
      <c r="AK19" s="265"/>
      <c r="AL19" s="266">
        <f>SUM(AL20/AM20)</f>
        <v>0.83870967741935487</v>
      </c>
      <c r="AM19" s="267"/>
      <c r="AN19" s="65"/>
      <c r="AO19" s="259">
        <f>IF(N19=1,$K19/2)+IF(N19=0,$K19)</f>
        <v>10</v>
      </c>
      <c r="AP19" s="259">
        <f>IF(P19=1,$K19/2)+IF(P19=0,$K19)</f>
        <v>5</v>
      </c>
      <c r="AQ19" s="259">
        <f>IF(R19=1,$K19/2)+IF(R19=0,$K19)</f>
        <v>5</v>
      </c>
      <c r="AR19" s="259">
        <f>IF(T19=1,$K19/2)+IF(T19=0,$K19)</f>
        <v>10</v>
      </c>
      <c r="AS19" s="259">
        <f>IF(V19=1,$K19/2)+IF(V19=0,$K19)</f>
        <v>5</v>
      </c>
      <c r="AT19" s="259">
        <f>IF(X19=1,$K19/2)+IF(X19=0,$K19)</f>
        <v>10</v>
      </c>
      <c r="AU19" s="66"/>
      <c r="AV19" s="259">
        <f>IF(AB19=1,$K19/2)+IF(AB19=0,$K19)</f>
        <v>0</v>
      </c>
      <c r="AW19" s="259">
        <f>IF(AD19=1,$K19/2)+IF(AD19=0,$K19)</f>
        <v>0</v>
      </c>
      <c r="AX19" s="259">
        <f>IF(AF19=1,$K19/2)+IF(AF19=0,$K19)</f>
        <v>5</v>
      </c>
      <c r="AY19" s="259">
        <f>IF(AH19=1,$K19/2)+IF(AH19=0,$K19)</f>
        <v>10</v>
      </c>
      <c r="AZ19" s="259">
        <f>IF(AJ19=1,$K19/2)+IF(AJ19=0,$K19)</f>
        <v>0</v>
      </c>
    </row>
    <row r="20" spans="1:52" ht="15.75" x14ac:dyDescent="0.25">
      <c r="A20" s="275"/>
      <c r="B20" s="299"/>
      <c r="C20" s="279"/>
      <c r="D20" s="293"/>
      <c r="E20" s="273"/>
      <c r="F20" s="273"/>
      <c r="G20" s="289"/>
      <c r="H20" s="285"/>
      <c r="I20" s="287"/>
      <c r="J20" s="295"/>
      <c r="K20" s="381"/>
      <c r="L20" s="273"/>
      <c r="M20" s="273"/>
      <c r="N20" s="68">
        <v>2</v>
      </c>
      <c r="O20" s="69">
        <v>4</v>
      </c>
      <c r="P20" s="68">
        <v>3</v>
      </c>
      <c r="Q20" s="69">
        <v>3</v>
      </c>
      <c r="R20" s="68">
        <v>3</v>
      </c>
      <c r="S20" s="69">
        <v>3</v>
      </c>
      <c r="T20" s="68">
        <v>1</v>
      </c>
      <c r="U20" s="69">
        <v>4</v>
      </c>
      <c r="V20" s="68">
        <v>3</v>
      </c>
      <c r="W20" s="69">
        <v>3</v>
      </c>
      <c r="X20" s="68">
        <v>2</v>
      </c>
      <c r="Y20" s="69">
        <v>4</v>
      </c>
      <c r="Z20" s="74"/>
      <c r="AA20" s="75"/>
      <c r="AB20" s="76">
        <v>4</v>
      </c>
      <c r="AC20" s="69">
        <v>1</v>
      </c>
      <c r="AD20" s="68">
        <v>4</v>
      </c>
      <c r="AE20" s="69">
        <v>2</v>
      </c>
      <c r="AF20" s="68">
        <v>3</v>
      </c>
      <c r="AG20" s="69">
        <v>3</v>
      </c>
      <c r="AH20" s="68">
        <v>1</v>
      </c>
      <c r="AI20" s="69">
        <v>4</v>
      </c>
      <c r="AJ20" s="68"/>
      <c r="AK20" s="69"/>
      <c r="AL20" s="121">
        <f>SUM($AJ20,$AH20,$AF20,$AD20,$AB20,$Z20,$X20,$V20,$T20,$R20,$P20,$N20,)</f>
        <v>26</v>
      </c>
      <c r="AM20" s="122">
        <f>SUM($AK20,$AI20,$AG20,$AE20,$AC20,$AA20,$Y20,$W20,$U20,$S20,$Q20,$O20,)</f>
        <v>31</v>
      </c>
      <c r="AN20" s="65"/>
      <c r="AO20" s="260"/>
      <c r="AP20" s="260"/>
      <c r="AQ20" s="260"/>
      <c r="AR20" s="260"/>
      <c r="AS20" s="260"/>
      <c r="AT20" s="260"/>
      <c r="AU20" s="74"/>
      <c r="AV20" s="260"/>
      <c r="AW20" s="260"/>
      <c r="AX20" s="260"/>
      <c r="AY20" s="260"/>
      <c r="AZ20" s="260"/>
    </row>
    <row r="21" spans="1:52" ht="15.75" x14ac:dyDescent="0.25">
      <c r="A21" s="274">
        <v>8</v>
      </c>
      <c r="B21" s="276" t="s">
        <v>301</v>
      </c>
      <c r="C21" s="278" t="s">
        <v>158</v>
      </c>
      <c r="D21" s="292"/>
      <c r="E21" s="272">
        <f t="shared" ref="E21" si="89">IF(G21="",0,IF(F21+G21&lt;1000,1000,F21+G21))</f>
        <v>1238.1400000000001</v>
      </c>
      <c r="F21" s="272">
        <f t="shared" ref="F21" si="90">IF(I21&gt;150,IF(H21&gt;=65,0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(15+50)%)*10),IF(I21&lt;-150,IF(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&lt;1,0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)</f>
        <v>0.14000000000001123</v>
      </c>
      <c r="G21" s="288">
        <v>1238</v>
      </c>
      <c r="H21" s="284">
        <f t="shared" ref="H21" si="91">IF(COUNT(N21:AK21)=0,0,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/((COUNT(N21:AK21))*2)%)</f>
        <v>50</v>
      </c>
      <c r="I21" s="286">
        <f>SUM(G21-L21)</f>
        <v>-0.70000000000004547</v>
      </c>
      <c r="J21" s="294">
        <v>6</v>
      </c>
      <c r="K21" s="380">
        <f>SUM(N21:AK21)</f>
        <v>14</v>
      </c>
      <c r="L21" s="272">
        <f>(SUM($G$7:$G$30)-G21)/(COUNT($G$7:$G$30)-1)</f>
        <v>1238.7</v>
      </c>
      <c r="M21" s="272">
        <f>AV31</f>
        <v>60.5</v>
      </c>
      <c r="N21" s="264">
        <f t="shared" ref="N21" si="92">IF(N22+O22=0,"",IF(N22=4,3,IF(N22=3,1,0)))</f>
        <v>3</v>
      </c>
      <c r="O21" s="265"/>
      <c r="P21" s="264">
        <f t="shared" ref="P21" si="93">IF(P22+Q22=0,"",IF(P22=4,3,IF(P22=3,1,0)))</f>
        <v>0</v>
      </c>
      <c r="Q21" s="265"/>
      <c r="R21" s="264">
        <f t="shared" ref="R21" si="94">IF(R22+S22=0,"",IF(R22=4,3,IF(R22=3,1,0)))</f>
        <v>0</v>
      </c>
      <c r="S21" s="265"/>
      <c r="T21" s="264">
        <f t="shared" ref="T21" si="95">IF(T22+U22=0,"",IF(T22=4,3,IF(T22=3,1,0)))</f>
        <v>3</v>
      </c>
      <c r="U21" s="265"/>
      <c r="V21" s="264">
        <f t="shared" ref="V21" si="96">IF(V22+W22=0,"",IF(V22=4,3,IF(V22=3,1,0)))</f>
        <v>3</v>
      </c>
      <c r="W21" s="265"/>
      <c r="X21" s="264">
        <f t="shared" ref="X21" si="97">IF(X22+Y22=0,"",IF(X22=4,3,IF(X22=3,1,0)))</f>
        <v>0</v>
      </c>
      <c r="Y21" s="265"/>
      <c r="Z21" s="264">
        <f t="shared" ref="Z21" si="98">IF(Z22+AA22=0,"",IF(Z22=4,3,IF(Z22=3,1,0)))</f>
        <v>0</v>
      </c>
      <c r="AA21" s="265"/>
      <c r="AB21" s="66"/>
      <c r="AC21" s="67"/>
      <c r="AD21" s="264">
        <f t="shared" ref="AD21" si="99">IF(AD22+AE22=0,"",IF(AD22=4,3,IF(AD22=3,1,0)))</f>
        <v>1</v>
      </c>
      <c r="AE21" s="265"/>
      <c r="AF21" s="264">
        <f t="shared" ref="AF21" si="100">IF(AF22+AG22=0,"",IF(AF22=4,3,IF(AF22=3,1,0)))</f>
        <v>3</v>
      </c>
      <c r="AG21" s="265"/>
      <c r="AH21" s="264">
        <f t="shared" ref="AH21" si="101">IF(AH22+AI22=0,"",IF(AH22=4,3,IF(AH22=3,1,0)))</f>
        <v>1</v>
      </c>
      <c r="AI21" s="265"/>
      <c r="AJ21" s="264" t="str">
        <f t="shared" ref="AJ21" si="102">IF(AJ22+AK22=0,"",IF(AJ22=4,3,IF(AJ22=3,1,0)))</f>
        <v/>
      </c>
      <c r="AK21" s="265"/>
      <c r="AL21" s="266">
        <f>SUM(AL22/AM22)</f>
        <v>0.96551724137931039</v>
      </c>
      <c r="AM21" s="267"/>
      <c r="AN21" s="65"/>
      <c r="AO21" s="259">
        <f>IF(N21=1,$K21/2)+IF(N21=0,$K21)</f>
        <v>0</v>
      </c>
      <c r="AP21" s="259">
        <f>IF(P21=1,$K21/2)+IF(P21=0,$K21)</f>
        <v>14</v>
      </c>
      <c r="AQ21" s="259">
        <f>IF(R21=1,$K21/2)+IF(R21=0,$K21)</f>
        <v>14</v>
      </c>
      <c r="AR21" s="259">
        <f>IF(T21=1,$K21/2)+IF(T21=0,$K21)</f>
        <v>0</v>
      </c>
      <c r="AS21" s="259">
        <f>IF(V21=1,$K21/2)+IF(V21=0,$K21)</f>
        <v>0</v>
      </c>
      <c r="AT21" s="259">
        <f>IF(X21=1,$K21/2)+IF(X21=0,$K21)</f>
        <v>14</v>
      </c>
      <c r="AU21" s="259">
        <f>IF(Z21=1,$K21/2)+IF(Z21=0,$K21)</f>
        <v>14</v>
      </c>
      <c r="AV21" s="66"/>
      <c r="AW21" s="259">
        <f>IF(AD21=1,$K21/2)+IF(AD21=0,$K21)</f>
        <v>7</v>
      </c>
      <c r="AX21" s="259">
        <f>IF(AF21=1,$K21/2)+IF(AF21=0,$K21)</f>
        <v>0</v>
      </c>
      <c r="AY21" s="259">
        <f>IF(AH21=1,$K21/2)+IF(AH21=0,$K21)</f>
        <v>7</v>
      </c>
      <c r="AZ21" s="259">
        <f>IF(AJ21=1,$K21/2)+IF(AJ21=0,$K21)</f>
        <v>0</v>
      </c>
    </row>
    <row r="22" spans="1:52" ht="15.75" x14ac:dyDescent="0.25">
      <c r="A22" s="275"/>
      <c r="B22" s="277"/>
      <c r="C22" s="279"/>
      <c r="D22" s="293"/>
      <c r="E22" s="273"/>
      <c r="F22" s="273"/>
      <c r="G22" s="289"/>
      <c r="H22" s="285"/>
      <c r="I22" s="287"/>
      <c r="J22" s="295"/>
      <c r="K22" s="381"/>
      <c r="L22" s="273"/>
      <c r="M22" s="273"/>
      <c r="N22" s="68">
        <v>4</v>
      </c>
      <c r="O22" s="69">
        <v>2</v>
      </c>
      <c r="P22" s="68">
        <v>1</v>
      </c>
      <c r="Q22" s="69">
        <v>4</v>
      </c>
      <c r="R22" s="68">
        <v>2</v>
      </c>
      <c r="S22" s="69">
        <v>4</v>
      </c>
      <c r="T22" s="68">
        <v>4</v>
      </c>
      <c r="U22" s="69">
        <v>1</v>
      </c>
      <c r="V22" s="68">
        <v>4</v>
      </c>
      <c r="W22" s="69">
        <v>2</v>
      </c>
      <c r="X22" s="68">
        <v>2</v>
      </c>
      <c r="Y22" s="69">
        <v>4</v>
      </c>
      <c r="Z22" s="68">
        <v>1</v>
      </c>
      <c r="AA22" s="69">
        <v>4</v>
      </c>
      <c r="AB22" s="74"/>
      <c r="AC22" s="75"/>
      <c r="AD22" s="76">
        <v>3</v>
      </c>
      <c r="AE22" s="69">
        <v>3</v>
      </c>
      <c r="AF22" s="68">
        <v>4</v>
      </c>
      <c r="AG22" s="69">
        <v>2</v>
      </c>
      <c r="AH22" s="68">
        <v>3</v>
      </c>
      <c r="AI22" s="69">
        <v>3</v>
      </c>
      <c r="AJ22" s="68"/>
      <c r="AK22" s="69"/>
      <c r="AL22" s="121">
        <f>SUM($AJ22,$AH22,$AF22,$AD22,$AB22,$Z22,$X22,$V22,$T22,$R22,$P22,$N22,)</f>
        <v>28</v>
      </c>
      <c r="AM22" s="122">
        <f>SUM($AK22,$AI22,$AG22,$AE22,$AC22,$AA22,$Y22,$W22,$U22,$S22,$Q22,$O22,)</f>
        <v>29</v>
      </c>
      <c r="AN22" s="65"/>
      <c r="AO22" s="260"/>
      <c r="AP22" s="260"/>
      <c r="AQ22" s="260"/>
      <c r="AR22" s="260"/>
      <c r="AS22" s="260"/>
      <c r="AT22" s="260"/>
      <c r="AU22" s="260"/>
      <c r="AV22" s="74"/>
      <c r="AW22" s="260"/>
      <c r="AX22" s="260"/>
      <c r="AY22" s="260"/>
      <c r="AZ22" s="260"/>
    </row>
    <row r="23" spans="1:52" ht="15.75" x14ac:dyDescent="0.25">
      <c r="A23" s="274">
        <v>9</v>
      </c>
      <c r="B23" s="276" t="s">
        <v>302</v>
      </c>
      <c r="C23" s="278" t="s">
        <v>158</v>
      </c>
      <c r="D23" s="292"/>
      <c r="E23" s="272">
        <f t="shared" ref="E23" si="103">IF(G23="",0,IF(F23+G23&lt;1000,1000,F23+G23))</f>
        <v>1217.3599999999999</v>
      </c>
      <c r="F23" s="272">
        <f>IF(I23&gt;150,IF(H23&gt;=65,0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(15+50)%)*10),IF(I23&lt;-150,IF(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&lt;1,0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)</f>
        <v>-19.640000000000022</v>
      </c>
      <c r="G23" s="288">
        <v>1237</v>
      </c>
      <c r="H23" s="284">
        <f t="shared" ref="H23" si="104">IF(COUNT(N23:AK23)=0,0,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/((COUNT(N23:AK23))*2)%)</f>
        <v>40</v>
      </c>
      <c r="I23" s="286">
        <f>SUM(G23-L23)</f>
        <v>-1.7999999999999545</v>
      </c>
      <c r="J23" s="290">
        <v>10</v>
      </c>
      <c r="K23" s="380">
        <f>SUM(N23:AK23)</f>
        <v>10</v>
      </c>
      <c r="L23" s="272">
        <f>(SUM($G$7:$G$30)-G23)/(COUNT($G$7:$G$30)-1)</f>
        <v>1238.8</v>
      </c>
      <c r="M23" s="272">
        <f>AW31</f>
        <v>56</v>
      </c>
      <c r="N23" s="264">
        <f t="shared" ref="N23" si="105">IF(N24+O24=0,"",IF(N24=4,3,IF(N24=3,1,0)))</f>
        <v>3</v>
      </c>
      <c r="O23" s="265"/>
      <c r="P23" s="264">
        <f t="shared" ref="P23" si="106">IF(P24+Q24=0,"",IF(P24=4,3,IF(P24=3,1,0)))</f>
        <v>1</v>
      </c>
      <c r="Q23" s="265"/>
      <c r="R23" s="264">
        <f t="shared" ref="R23" si="107">IF(R24+S24=0,"",IF(R24=4,3,IF(R24=3,1,0)))</f>
        <v>0</v>
      </c>
      <c r="S23" s="265"/>
      <c r="T23" s="264">
        <f t="shared" ref="T23" si="108">IF(T24+U24=0,"",IF(T24=4,3,IF(T24=3,1,0)))</f>
        <v>1</v>
      </c>
      <c r="U23" s="265"/>
      <c r="V23" s="264">
        <f t="shared" ref="V23" si="109">IF(V24+W24=0,"",IF(V24=4,3,IF(V24=3,1,0)))</f>
        <v>0</v>
      </c>
      <c r="W23" s="265"/>
      <c r="X23" s="264">
        <f t="shared" ref="X23" si="110">IF(X24+Y24=0,"",IF(X24=4,3,IF(X24=3,1,0)))</f>
        <v>3</v>
      </c>
      <c r="Y23" s="265"/>
      <c r="Z23" s="264">
        <f t="shared" ref="Z23" si="111">IF(Z24+AA24=0,"",IF(Z24=4,3,IF(Z24=3,1,0)))</f>
        <v>0</v>
      </c>
      <c r="AA23" s="265"/>
      <c r="AB23" s="264">
        <f t="shared" ref="AB23" si="112">IF(AB24+AC24=0,"",IF(AB24=4,3,IF(AB24=3,1,0)))</f>
        <v>1</v>
      </c>
      <c r="AC23" s="265"/>
      <c r="AD23" s="66"/>
      <c r="AE23" s="67"/>
      <c r="AF23" s="264">
        <f>IF(AF24+AG24=0,"",IF(AF24=4,3,IF(AF24=3,1,0)))</f>
        <v>0</v>
      </c>
      <c r="AG23" s="265"/>
      <c r="AH23" s="264">
        <f t="shared" ref="AH23" si="113">IF(AH24+AI24=0,"",IF(AH24=4,3,IF(AH24=3,1,0)))</f>
        <v>1</v>
      </c>
      <c r="AI23" s="265"/>
      <c r="AJ23" s="264" t="str">
        <f t="shared" ref="AJ23" si="114">IF(AJ24+AK24=0,"",IF(AJ24=4,3,IF(AJ24=3,1,0)))</f>
        <v/>
      </c>
      <c r="AK23" s="265"/>
      <c r="AL23" s="266">
        <f>SUM(AL24/AM24)</f>
        <v>0.8125</v>
      </c>
      <c r="AM23" s="267"/>
      <c r="AN23" s="65"/>
      <c r="AO23" s="259">
        <f>IF(N23=1,$K23/2)+IF(N23=0,$K23)</f>
        <v>0</v>
      </c>
      <c r="AP23" s="259">
        <f>IF(P23=1,$K23/2)+IF(P23=0,$K23)</f>
        <v>5</v>
      </c>
      <c r="AQ23" s="259">
        <f>IF(R23=1,$K23/2)+IF(R23=0,$K23)</f>
        <v>10</v>
      </c>
      <c r="AR23" s="259">
        <f>IF(T23=1,$K23/2)+IF(T23=0,$K23)</f>
        <v>5</v>
      </c>
      <c r="AS23" s="259">
        <f>IF(V23=1,$K23/2)+IF(V23=0,$K23)</f>
        <v>10</v>
      </c>
      <c r="AT23" s="259">
        <f>IF(X23=1,$K23/2)+IF(X23=0,$K23)</f>
        <v>0</v>
      </c>
      <c r="AU23" s="259">
        <f>IF(Z23=1,$K23/2)+IF(Z23=0,$K23)</f>
        <v>10</v>
      </c>
      <c r="AV23" s="259">
        <f>IF(AB23=1,$K23/2)+IF(AB23=0,$K23)</f>
        <v>5</v>
      </c>
      <c r="AW23" s="66"/>
      <c r="AX23" s="259">
        <f>IF(AF23=1,$K23/2)+IF(AF23=0,$K23)</f>
        <v>10</v>
      </c>
      <c r="AY23" s="259">
        <f>IF(AH23=1,$K23/2)+IF(AH23=0,$K23)</f>
        <v>5</v>
      </c>
      <c r="AZ23" s="259">
        <f>IF(AJ23=1,$K23/2)+IF(AJ23=0,$K23)</f>
        <v>0</v>
      </c>
    </row>
    <row r="24" spans="1:52" ht="15.75" x14ac:dyDescent="0.25">
      <c r="A24" s="275"/>
      <c r="B24" s="277"/>
      <c r="C24" s="279"/>
      <c r="D24" s="293"/>
      <c r="E24" s="273"/>
      <c r="F24" s="273"/>
      <c r="G24" s="289"/>
      <c r="H24" s="285"/>
      <c r="I24" s="287"/>
      <c r="J24" s="291"/>
      <c r="K24" s="381"/>
      <c r="L24" s="273"/>
      <c r="M24" s="273"/>
      <c r="N24" s="68">
        <v>4</v>
      </c>
      <c r="O24" s="69">
        <v>2</v>
      </c>
      <c r="P24" s="68">
        <v>3</v>
      </c>
      <c r="Q24" s="69">
        <v>3</v>
      </c>
      <c r="R24" s="68">
        <v>0</v>
      </c>
      <c r="S24" s="69">
        <v>4</v>
      </c>
      <c r="T24" s="68">
        <v>3</v>
      </c>
      <c r="U24" s="69">
        <v>3</v>
      </c>
      <c r="V24" s="68">
        <v>2</v>
      </c>
      <c r="W24" s="69">
        <v>4</v>
      </c>
      <c r="X24" s="68">
        <v>4</v>
      </c>
      <c r="Y24" s="69">
        <v>2</v>
      </c>
      <c r="Z24" s="68">
        <v>2</v>
      </c>
      <c r="AA24" s="69">
        <v>4</v>
      </c>
      <c r="AB24" s="68">
        <v>3</v>
      </c>
      <c r="AC24" s="69">
        <v>3</v>
      </c>
      <c r="AD24" s="74"/>
      <c r="AE24" s="75"/>
      <c r="AF24" s="76">
        <v>2</v>
      </c>
      <c r="AG24" s="69">
        <v>4</v>
      </c>
      <c r="AH24" s="68">
        <v>3</v>
      </c>
      <c r="AI24" s="69">
        <v>3</v>
      </c>
      <c r="AJ24" s="68"/>
      <c r="AK24" s="69"/>
      <c r="AL24" s="121">
        <f>SUM($AJ24,$AH24,$AF24,$AD24,$AB24,$Z24,$X24,$V24,$T24,$R24,$P24,$N24,)</f>
        <v>26</v>
      </c>
      <c r="AM24" s="122">
        <f>SUM($AK24,$AI24,$AG24,$AE24,$AC24,$AA24,$Y24,$W24,$U24,$S24,$Q24,$O24,)</f>
        <v>32</v>
      </c>
      <c r="AN24" s="65"/>
      <c r="AO24" s="260"/>
      <c r="AP24" s="260"/>
      <c r="AQ24" s="260"/>
      <c r="AR24" s="260"/>
      <c r="AS24" s="260"/>
      <c r="AT24" s="260"/>
      <c r="AU24" s="260"/>
      <c r="AV24" s="260"/>
      <c r="AW24" s="74"/>
      <c r="AX24" s="260"/>
      <c r="AY24" s="260"/>
      <c r="AZ24" s="260"/>
    </row>
    <row r="25" spans="1:52" ht="15.75" x14ac:dyDescent="0.25">
      <c r="A25" s="274">
        <v>10</v>
      </c>
      <c r="B25" s="276" t="s">
        <v>303</v>
      </c>
      <c r="C25" s="278" t="s">
        <v>188</v>
      </c>
      <c r="D25" s="292"/>
      <c r="E25" s="272">
        <f t="shared" ref="E25" si="115">IF(G25="",0,IF(F25+G25&lt;1000,1000,F25+G25))</f>
        <v>1270.54</v>
      </c>
      <c r="F25" s="272">
        <f>IF(I25&gt;150,IF(H25&gt;=65,0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(15+50)%)*10),IF(I25&lt;-150,IF(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&lt;1,0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)</f>
        <v>-47.459999999999987</v>
      </c>
      <c r="G25" s="288">
        <v>1318</v>
      </c>
      <c r="H25" s="284">
        <f t="shared" ref="H25" si="116">IF(COUNT(N25:AK25)=0,0,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/((COUNT(N25:AK25))*2)%)</f>
        <v>35</v>
      </c>
      <c r="I25" s="286">
        <f>SUM(G25-L25)</f>
        <v>87.299999999999955</v>
      </c>
      <c r="J25" s="290">
        <v>11</v>
      </c>
      <c r="K25" s="380">
        <f>SUM(N25:AK25)</f>
        <v>9</v>
      </c>
      <c r="L25" s="272">
        <f>(SUM($G$7:$G$30)-G25)/(COUNT($G$7:$G$30)-1)</f>
        <v>1230.7</v>
      </c>
      <c r="M25" s="272">
        <f>AX31</f>
        <v>41</v>
      </c>
      <c r="N25" s="264">
        <f t="shared" ref="N25" si="117">IF(N26+O26=0,"",IF(N26=4,3,IF(N26=3,1,0)))</f>
        <v>0</v>
      </c>
      <c r="O25" s="265"/>
      <c r="P25" s="264">
        <f t="shared" ref="P25" si="118">IF(P26+Q26=0,"",IF(P26=4,3,IF(P26=3,1,0)))</f>
        <v>1</v>
      </c>
      <c r="Q25" s="265"/>
      <c r="R25" s="264">
        <f t="shared" ref="R25" si="119">IF(R26+S26=0,"",IF(R26=4,3,IF(R26=3,1,0)))</f>
        <v>0</v>
      </c>
      <c r="S25" s="265"/>
      <c r="T25" s="264">
        <f t="shared" ref="T25" si="120">IF(T26+U26=0,"",IF(T26=4,3,IF(T26=3,1,0)))</f>
        <v>3</v>
      </c>
      <c r="U25" s="265"/>
      <c r="V25" s="264">
        <f t="shared" ref="V25" si="121">IF(V26+W26=0,"",IF(V26=4,3,IF(V26=3,1,0)))</f>
        <v>0</v>
      </c>
      <c r="W25" s="265"/>
      <c r="X25" s="264">
        <f t="shared" ref="X25" si="122">IF(X26+Y26=0,"",IF(X26=4,3,IF(X26=3,1,0)))</f>
        <v>0</v>
      </c>
      <c r="Y25" s="265"/>
      <c r="Z25" s="264">
        <f t="shared" ref="Z25" si="123">IF(Z26+AA26=0,"",IF(Z26=4,3,IF(Z26=3,1,0)))</f>
        <v>1</v>
      </c>
      <c r="AA25" s="265"/>
      <c r="AB25" s="264">
        <f t="shared" ref="AB25" si="124">IF(AB26+AC26=0,"",IF(AB26=4,3,IF(AB26=3,1,0)))</f>
        <v>0</v>
      </c>
      <c r="AC25" s="265"/>
      <c r="AD25" s="264">
        <f t="shared" ref="AD25" si="125">IF(AD26+AE26=0,"",IF(AD26=4,3,IF(AD26=3,1,0)))</f>
        <v>3</v>
      </c>
      <c r="AE25" s="265"/>
      <c r="AF25" s="66"/>
      <c r="AG25" s="67"/>
      <c r="AH25" s="264">
        <f t="shared" ref="AH25" si="126">IF(AH26+AI26=0,"",IF(AH26=4,3,IF(AH26=3,1,0)))</f>
        <v>1</v>
      </c>
      <c r="AI25" s="265"/>
      <c r="AJ25" s="264" t="str">
        <f t="shared" ref="AJ25" si="127">IF(AJ26+AK26=0,"",IF(AJ26=4,3,IF(AJ26=3,1,0)))</f>
        <v/>
      </c>
      <c r="AK25" s="265"/>
      <c r="AL25" s="266">
        <f>SUM(AL26/AM26)</f>
        <v>0.69696969696969702</v>
      </c>
      <c r="AM25" s="267"/>
      <c r="AN25" s="65"/>
      <c r="AO25" s="259">
        <f>IF(N25=1,$K25/2)+IF(N25=0,$K25)</f>
        <v>9</v>
      </c>
      <c r="AP25" s="259">
        <f>IF(P25=1,$K25/2)+IF(P25=0,$K25)</f>
        <v>4.5</v>
      </c>
      <c r="AQ25" s="259">
        <f>IF(R25=1,$K25/2)+IF(R25=0,$K25)</f>
        <v>9</v>
      </c>
      <c r="AR25" s="259">
        <f>IF(T25=1,$K25/2)+IF(T25=0,$K25)</f>
        <v>0</v>
      </c>
      <c r="AS25" s="259">
        <f>IF(V25=1,$K25/2)+IF(V25=0,$K25)</f>
        <v>9</v>
      </c>
      <c r="AT25" s="259">
        <f>IF(X25=1,$K25/2)+IF(X25=0,$K25)</f>
        <v>9</v>
      </c>
      <c r="AU25" s="259">
        <f>IF(Z25=1,$K25/2)+IF(Z25=0,$K25)</f>
        <v>4.5</v>
      </c>
      <c r="AV25" s="259">
        <f>IF(AB25=1,$K25/2)+IF(AB25=0,$K25)</f>
        <v>9</v>
      </c>
      <c r="AW25" s="259">
        <f>IF(AD25=1,$K25/2)+IF(AD25=0,$K25)</f>
        <v>0</v>
      </c>
      <c r="AX25" s="66"/>
      <c r="AY25" s="259">
        <f>IF(AH25=1,$K25/2)+IF(AH25=0,$K25)</f>
        <v>4.5</v>
      </c>
      <c r="AZ25" s="259">
        <f>IF(AJ25=1,$K25/2)+IF(AJ25=0,$K25)</f>
        <v>0</v>
      </c>
    </row>
    <row r="26" spans="1:52" ht="15.75" x14ac:dyDescent="0.25">
      <c r="A26" s="275"/>
      <c r="B26" s="277"/>
      <c r="C26" s="279"/>
      <c r="D26" s="293"/>
      <c r="E26" s="273"/>
      <c r="F26" s="273"/>
      <c r="G26" s="289"/>
      <c r="H26" s="285"/>
      <c r="I26" s="287"/>
      <c r="J26" s="291"/>
      <c r="K26" s="381"/>
      <c r="L26" s="273"/>
      <c r="M26" s="273"/>
      <c r="N26" s="68">
        <v>0</v>
      </c>
      <c r="O26" s="69">
        <v>4</v>
      </c>
      <c r="P26" s="68">
        <v>3</v>
      </c>
      <c r="Q26" s="69">
        <v>3</v>
      </c>
      <c r="R26" s="68">
        <v>0</v>
      </c>
      <c r="S26" s="69">
        <v>4</v>
      </c>
      <c r="T26" s="68">
        <v>4</v>
      </c>
      <c r="U26" s="69">
        <v>2</v>
      </c>
      <c r="V26" s="68">
        <v>2</v>
      </c>
      <c r="W26" s="69">
        <v>4</v>
      </c>
      <c r="X26" s="68">
        <v>2</v>
      </c>
      <c r="Y26" s="69">
        <v>4</v>
      </c>
      <c r="Z26" s="68">
        <v>3</v>
      </c>
      <c r="AA26" s="69">
        <v>3</v>
      </c>
      <c r="AB26" s="68">
        <v>2</v>
      </c>
      <c r="AC26" s="69">
        <v>4</v>
      </c>
      <c r="AD26" s="68">
        <v>4</v>
      </c>
      <c r="AE26" s="69">
        <v>2</v>
      </c>
      <c r="AF26" s="74"/>
      <c r="AG26" s="75"/>
      <c r="AH26" s="76">
        <v>3</v>
      </c>
      <c r="AI26" s="69">
        <v>3</v>
      </c>
      <c r="AJ26" s="70"/>
      <c r="AK26" s="71"/>
      <c r="AL26" s="121">
        <f>SUM($AJ26,$AH26,$AF26,$AD26,$AB26,$Z26,$X26,$V26,$T26,$R26,$P26,$N26,)</f>
        <v>23</v>
      </c>
      <c r="AM26" s="122">
        <f>SUM($AK26,$AI26,$AG26,$AE26,$AC26,$AA26,$Y26,$W26,$U26,$S26,$Q26,$O26,)</f>
        <v>33</v>
      </c>
      <c r="AN26" s="65"/>
      <c r="AO26" s="260"/>
      <c r="AP26" s="260"/>
      <c r="AQ26" s="260"/>
      <c r="AR26" s="260"/>
      <c r="AS26" s="260"/>
      <c r="AT26" s="260"/>
      <c r="AU26" s="260"/>
      <c r="AV26" s="260"/>
      <c r="AW26" s="260"/>
      <c r="AX26" s="74"/>
      <c r="AY26" s="260"/>
      <c r="AZ26" s="260"/>
    </row>
    <row r="27" spans="1:52" ht="15.75" x14ac:dyDescent="0.25">
      <c r="A27" s="274">
        <v>11</v>
      </c>
      <c r="B27" s="276" t="s">
        <v>304</v>
      </c>
      <c r="C27" s="278" t="s">
        <v>152</v>
      </c>
      <c r="D27" s="292"/>
      <c r="E27" s="272">
        <f t="shared" ref="E27" si="128">IF(G27="",0,IF(F27+G27&lt;1000,1000,F27+G27))</f>
        <v>1337.84</v>
      </c>
      <c r="F27" s="272">
        <f>IF(I27&gt;150,IF(H27&gt;=65,0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(15+50)%)*10),IF(I27&lt;-150,IF(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&lt;1,0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)</f>
        <v>-15.16</v>
      </c>
      <c r="G27" s="288">
        <v>1353</v>
      </c>
      <c r="H27" s="284">
        <f>IF(COUNT(N27:AK27)=0,0,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/((COUNT(N27:AK27))*2)%)</f>
        <v>55</v>
      </c>
      <c r="I27" s="286">
        <f>SUM(G27-L27)</f>
        <v>125.79999999999995</v>
      </c>
      <c r="J27" s="296">
        <v>3</v>
      </c>
      <c r="K27" s="380">
        <f>SUM(N27:AK27)</f>
        <v>15</v>
      </c>
      <c r="L27" s="272">
        <f>(SUM($G$7:$G$30)-G27)/(COUNT($G$7:$G$30)-1)</f>
        <v>1227.2</v>
      </c>
      <c r="M27" s="272">
        <f>AY31</f>
        <v>72.5</v>
      </c>
      <c r="N27" s="264">
        <f t="shared" ref="N27" si="129">IF(N28+O28=0,"",IF(N28=4,3,IF(N28=3,1,0)))</f>
        <v>0</v>
      </c>
      <c r="O27" s="265"/>
      <c r="P27" s="264">
        <f t="shared" ref="P27" si="130">IF(P28+Q28=0,"",IF(P28=4,3,IF(P28=3,1,0)))</f>
        <v>3</v>
      </c>
      <c r="Q27" s="265"/>
      <c r="R27" s="264">
        <f t="shared" ref="R27" si="131">IF(R28+S28=0,"",IF(R28=4,3,IF(R28=3,1,0)))</f>
        <v>0</v>
      </c>
      <c r="S27" s="265"/>
      <c r="T27" s="264">
        <f t="shared" ref="T27" si="132">IF(T28+U28=0,"",IF(T28=4,3,IF(T28=3,1,0)))</f>
        <v>0</v>
      </c>
      <c r="U27" s="265"/>
      <c r="V27" s="264">
        <f t="shared" ref="V27" si="133">IF(V28+W28=0,"",IF(V28=4,3,IF(V28=3,1,0)))</f>
        <v>3</v>
      </c>
      <c r="W27" s="265"/>
      <c r="X27" s="264">
        <f t="shared" ref="X27" si="134">IF(X28+Y28=0,"",IF(X28=4,3,IF(X28=3,1,0)))</f>
        <v>3</v>
      </c>
      <c r="Y27" s="265"/>
      <c r="Z27" s="264">
        <f t="shared" ref="Z27" si="135">IF(Z28+AA28=0,"",IF(Z28=4,3,IF(Z28=3,1,0)))</f>
        <v>3</v>
      </c>
      <c r="AA27" s="265"/>
      <c r="AB27" s="264">
        <f t="shared" ref="AB27" si="136">IF(AB28+AC28=0,"",IF(AB28=4,3,IF(AB28=3,1,0)))</f>
        <v>1</v>
      </c>
      <c r="AC27" s="265"/>
      <c r="AD27" s="264">
        <f t="shared" ref="AD27" si="137">IF(AD28+AE28=0,"",IF(AD28=4,3,IF(AD28=3,1,0)))</f>
        <v>1</v>
      </c>
      <c r="AE27" s="265"/>
      <c r="AF27" s="264">
        <f t="shared" ref="AF27" si="138">IF(AF28+AG28=0,"",IF(AF28=4,3,IF(AF28=3,1,0)))</f>
        <v>1</v>
      </c>
      <c r="AG27" s="265"/>
      <c r="AH27" s="66"/>
      <c r="AI27" s="67"/>
      <c r="AJ27" s="264" t="str">
        <f>IF(AJ28+AK28=0,"",IF(AJ28=4,3,IF(AJ28=3,1,0)))</f>
        <v/>
      </c>
      <c r="AK27" s="265"/>
      <c r="AL27" s="266">
        <f>SUM(AL28/AM28)</f>
        <v>1.2173913043478262</v>
      </c>
      <c r="AM27" s="267"/>
      <c r="AN27" s="65"/>
      <c r="AO27" s="259">
        <f>IF(N27=1,$K27/2)+IF(N27=0,$K27)</f>
        <v>15</v>
      </c>
      <c r="AP27" s="259">
        <f>IF(P27=1,$K27/2)+IF(P27=0,$K27)</f>
        <v>0</v>
      </c>
      <c r="AQ27" s="259">
        <f>IF(R27=1,$K27/2)+IF(R27=0,$K27)</f>
        <v>15</v>
      </c>
      <c r="AR27" s="259">
        <f>IF(T27=1,$K27/2)+IF(T27=0,$K27)</f>
        <v>15</v>
      </c>
      <c r="AS27" s="259">
        <f>IF(V27=1,$K27/2)+IF(V27=0,$K27)</f>
        <v>0</v>
      </c>
      <c r="AT27" s="259">
        <f>IF(X27=1,$K27/2)+IF(X27=0,$K27)</f>
        <v>0</v>
      </c>
      <c r="AU27" s="259">
        <f>IF(Z27=1,$K27/2)+IF(Z27=0,$K27)</f>
        <v>0</v>
      </c>
      <c r="AV27" s="259">
        <f>IF(AB27=1,$K27/2)+IF(AB27=0,$K27)</f>
        <v>7.5</v>
      </c>
      <c r="AW27" s="259">
        <f>IF(AD27=1,$K27/2)+IF(AD27=0,$K27)</f>
        <v>7.5</v>
      </c>
      <c r="AX27" s="259">
        <f>IF(AF27=1,$K27/2)+IF(AF27=0,$K27)</f>
        <v>7.5</v>
      </c>
      <c r="AY27" s="66"/>
      <c r="AZ27" s="259">
        <f>IF(AJ27=1,$K27/2)+IF(AJ27=0,$K27)</f>
        <v>0</v>
      </c>
    </row>
    <row r="28" spans="1:52" ht="15.75" x14ac:dyDescent="0.25">
      <c r="A28" s="275"/>
      <c r="B28" s="277"/>
      <c r="C28" s="279"/>
      <c r="D28" s="293"/>
      <c r="E28" s="273"/>
      <c r="F28" s="273"/>
      <c r="G28" s="289"/>
      <c r="H28" s="285"/>
      <c r="I28" s="287"/>
      <c r="J28" s="297"/>
      <c r="K28" s="381"/>
      <c r="L28" s="273"/>
      <c r="M28" s="273"/>
      <c r="N28" s="68">
        <v>1</v>
      </c>
      <c r="O28" s="69">
        <v>4</v>
      </c>
      <c r="P28" s="68">
        <v>4</v>
      </c>
      <c r="Q28" s="69">
        <v>0</v>
      </c>
      <c r="R28" s="68">
        <v>0</v>
      </c>
      <c r="S28" s="69">
        <v>4</v>
      </c>
      <c r="T28" s="68">
        <v>2</v>
      </c>
      <c r="U28" s="69">
        <v>4</v>
      </c>
      <c r="V28" s="68">
        <v>4</v>
      </c>
      <c r="W28" s="69">
        <v>0</v>
      </c>
      <c r="X28" s="68">
        <v>4</v>
      </c>
      <c r="Y28" s="69">
        <v>1</v>
      </c>
      <c r="Z28" s="68">
        <v>4</v>
      </c>
      <c r="AA28" s="69">
        <v>1</v>
      </c>
      <c r="AB28" s="68">
        <v>3</v>
      </c>
      <c r="AC28" s="69">
        <v>3</v>
      </c>
      <c r="AD28" s="68">
        <v>3</v>
      </c>
      <c r="AE28" s="69">
        <v>3</v>
      </c>
      <c r="AF28" s="68">
        <v>3</v>
      </c>
      <c r="AG28" s="69">
        <v>3</v>
      </c>
      <c r="AH28" s="74"/>
      <c r="AI28" s="75"/>
      <c r="AJ28" s="76"/>
      <c r="AK28" s="69"/>
      <c r="AL28" s="121">
        <f>SUM($AJ28,$AH28,$AF28,$AD28,$AB28,$Z28,$X28,$V28,$T28,$R28,$P28,$N28,)</f>
        <v>28</v>
      </c>
      <c r="AM28" s="122">
        <f>SUM($AK28,$AI28,$AG28,$AE28,$AC28,$AA28,$Y28,$W28,$U28,$S28,$Q28,$O28,)</f>
        <v>23</v>
      </c>
      <c r="AN28" s="65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74"/>
      <c r="AZ28" s="260"/>
    </row>
    <row r="29" spans="1:52" ht="15.75" x14ac:dyDescent="0.25">
      <c r="A29" s="274">
        <v>12</v>
      </c>
      <c r="B29" s="276"/>
      <c r="C29" s="278"/>
      <c r="D29" s="280"/>
      <c r="E29" s="272">
        <f>IF(G29="",0,IF(F29+G29&lt;1000,1000,F29+G29))</f>
        <v>0</v>
      </c>
      <c r="F29" s="272">
        <f>IF(I29&gt;150,IF(H29&gt;=65,0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(15+50)%)*10),IF(I29&lt;-150,IF(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&lt;1,0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)</f>
        <v>0</v>
      </c>
      <c r="G29" s="282"/>
      <c r="H29" s="284">
        <f>IF(COUNT(N29:AK29)=0,0,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/((COUNT(N29:AK29))*2)%)</f>
        <v>0</v>
      </c>
      <c r="I29" s="286">
        <f>SUM(G29-L29)</f>
        <v>-1362.5</v>
      </c>
      <c r="J29" s="290"/>
      <c r="K29" s="380">
        <f>SUM(N29:AK29)</f>
        <v>0</v>
      </c>
      <c r="L29" s="272">
        <f>(SUM($G$7:$G$30)-G29)/(COUNT($G$7:$G$30)-1)</f>
        <v>1362.5</v>
      </c>
      <c r="M29" s="272">
        <f>AZ31</f>
        <v>0</v>
      </c>
      <c r="N29" s="264" t="str">
        <f t="shared" ref="N29" si="139">IF(N30+O30=0,"",IF(N30=4,3,IF(N30=3,1,0)))</f>
        <v/>
      </c>
      <c r="O29" s="265"/>
      <c r="P29" s="264" t="str">
        <f t="shared" ref="P29" si="140">IF(P30+Q30=0,"",IF(P30=4,3,IF(P30=3,1,0)))</f>
        <v/>
      </c>
      <c r="Q29" s="265"/>
      <c r="R29" s="264" t="str">
        <f t="shared" ref="R29" si="141">IF(R30+S30=0,"",IF(R30=4,3,IF(R30=3,1,0)))</f>
        <v/>
      </c>
      <c r="S29" s="265"/>
      <c r="T29" s="264" t="str">
        <f t="shared" ref="T29" si="142">IF(T30+U30=0,"",IF(T30=4,3,IF(T30=3,1,0)))</f>
        <v/>
      </c>
      <c r="U29" s="265"/>
      <c r="V29" s="264" t="str">
        <f t="shared" ref="V29" si="143">IF(V30+W30=0,"",IF(V30=4,3,IF(V30=3,1,0)))</f>
        <v/>
      </c>
      <c r="W29" s="265"/>
      <c r="X29" s="264" t="str">
        <f t="shared" ref="X29" si="144">IF(X30+Y30=0,"",IF(X30=4,3,IF(X30=3,1,0)))</f>
        <v/>
      </c>
      <c r="Y29" s="265"/>
      <c r="Z29" s="264" t="str">
        <f t="shared" ref="Z29" si="145">IF(Z30+AA30=0,"",IF(Z30=4,3,IF(Z30=3,1,0)))</f>
        <v/>
      </c>
      <c r="AA29" s="265"/>
      <c r="AB29" s="264" t="str">
        <f t="shared" ref="AB29" si="146">IF(AB30+AC30=0,"",IF(AB30=4,3,IF(AB30=3,1,0)))</f>
        <v/>
      </c>
      <c r="AC29" s="265"/>
      <c r="AD29" s="264" t="str">
        <f t="shared" ref="AD29" si="147">IF(AD30+AE30=0,"",IF(AD30=4,3,IF(AD30=3,1,0)))</f>
        <v/>
      </c>
      <c r="AE29" s="265"/>
      <c r="AF29" s="264" t="str">
        <f t="shared" ref="AF29" si="148">IF(AF30+AG30=0,"",IF(AF30=4,3,IF(AF30=3,1,0)))</f>
        <v/>
      </c>
      <c r="AG29" s="265"/>
      <c r="AH29" s="264" t="str">
        <f t="shared" ref="AH29" si="149">IF(AH30+AI30=0,"",IF(AH30=4,3,IF(AH30=3,1,0)))</f>
        <v/>
      </c>
      <c r="AI29" s="265"/>
      <c r="AJ29" s="66"/>
      <c r="AK29" s="67"/>
      <c r="AL29" s="266" t="e">
        <f>SUM(AL30/AM30)</f>
        <v>#DIV/0!</v>
      </c>
      <c r="AM29" s="267"/>
      <c r="AN29" s="65"/>
      <c r="AO29" s="259">
        <f>IF(N29=1,$K29/2)+IF(N29=0,$K29)</f>
        <v>0</v>
      </c>
      <c r="AP29" s="259">
        <f>IF(P29=1,$K29/2)+IF(P29=0,$K29)</f>
        <v>0</v>
      </c>
      <c r="AQ29" s="259">
        <f>IF(R29=1,$K29/2)+IF(R29=0,$K29)</f>
        <v>0</v>
      </c>
      <c r="AR29" s="259">
        <f>IF(T29=1,$K29/2)+IF(T29=0,$K29)</f>
        <v>0</v>
      </c>
      <c r="AS29" s="259">
        <f>IF(V29=1,$K29/2)+IF(V29=0,$K29)</f>
        <v>0</v>
      </c>
      <c r="AT29" s="259">
        <f>IF(X29=1,$K29/2)+IF(X29=0,$K29)</f>
        <v>0</v>
      </c>
      <c r="AU29" s="259">
        <f>IF(Z29=1,$K29/2)+IF(Z29=0,$K29)</f>
        <v>0</v>
      </c>
      <c r="AV29" s="259">
        <f>IF(AB29=1,$K29/2)+IF(AB29=0,$K29)</f>
        <v>0</v>
      </c>
      <c r="AW29" s="259">
        <f>IF(AD29=1,$K29/2)+IF(AD29=0,$K29)</f>
        <v>0</v>
      </c>
      <c r="AX29" s="259">
        <f>IF(AF29=1,$K29/2)+IF(AF29=0,$K29)</f>
        <v>0</v>
      </c>
      <c r="AY29" s="259">
        <f>IF(AH29=1,$K29/2)+IF(AH29=0,$K29)</f>
        <v>0</v>
      </c>
      <c r="AZ29" s="78"/>
    </row>
    <row r="30" spans="1:52" ht="15.75" x14ac:dyDescent="0.25">
      <c r="A30" s="275"/>
      <c r="B30" s="277"/>
      <c r="C30" s="279"/>
      <c r="D30" s="281"/>
      <c r="E30" s="273"/>
      <c r="F30" s="273"/>
      <c r="G30" s="283"/>
      <c r="H30" s="285"/>
      <c r="I30" s="287"/>
      <c r="J30" s="291"/>
      <c r="K30" s="381"/>
      <c r="L30" s="273"/>
      <c r="M30" s="273"/>
      <c r="N30" s="68"/>
      <c r="O30" s="69"/>
      <c r="P30" s="68"/>
      <c r="Q30" s="69"/>
      <c r="R30" s="68"/>
      <c r="S30" s="69"/>
      <c r="T30" s="68"/>
      <c r="U30" s="69"/>
      <c r="V30" s="68"/>
      <c r="W30" s="69"/>
      <c r="X30" s="68"/>
      <c r="Y30" s="69"/>
      <c r="Z30" s="68"/>
      <c r="AA30" s="69"/>
      <c r="AB30" s="68"/>
      <c r="AC30" s="69"/>
      <c r="AD30" s="68"/>
      <c r="AE30" s="69"/>
      <c r="AF30" s="70"/>
      <c r="AG30" s="71"/>
      <c r="AH30" s="68"/>
      <c r="AI30" s="69"/>
      <c r="AJ30" s="74"/>
      <c r="AK30" s="75"/>
      <c r="AL30" s="123">
        <f>SUM($AJ30,$AH30,$AF30,$AD30,$AB30,$Z30,$X30,$V30,$T30,$R30,$P30,$N30,)</f>
        <v>0</v>
      </c>
      <c r="AM30" s="122">
        <f>SUM($AK30,$AI30,$AG30,$AE30,$AC30,$AA30,$Y30,$W30,$U30,$S30,$Q30,$O30,)</f>
        <v>0</v>
      </c>
      <c r="AN30" s="65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80"/>
    </row>
    <row r="31" spans="1:52" x14ac:dyDescent="0.25">
      <c r="E31" s="81"/>
      <c r="F31" s="81"/>
      <c r="G31" s="82">
        <f>SUM(G7:G30)</f>
        <v>13625</v>
      </c>
      <c r="H31" s="81"/>
      <c r="I31" s="81"/>
      <c r="J31" s="81"/>
      <c r="K31" s="81"/>
      <c r="L31" s="81"/>
      <c r="M31" s="83"/>
      <c r="N31" s="261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/>
      <c r="AM31"/>
      <c r="AN31"/>
      <c r="AO31" s="84">
        <f t="shared" ref="AO31:AZ31" si="150">SUM(AO7:AO30)</f>
        <v>70.5</v>
      </c>
      <c r="AP31" s="85">
        <f t="shared" si="150"/>
        <v>85</v>
      </c>
      <c r="AQ31" s="85">
        <f t="shared" si="150"/>
        <v>93</v>
      </c>
      <c r="AR31" s="85">
        <f t="shared" si="150"/>
        <v>44</v>
      </c>
      <c r="AS31" s="85">
        <f t="shared" si="150"/>
        <v>65.5</v>
      </c>
      <c r="AT31" s="85">
        <f t="shared" si="150"/>
        <v>57.5</v>
      </c>
      <c r="AU31" s="85">
        <f t="shared" si="150"/>
        <v>55</v>
      </c>
      <c r="AV31" s="85">
        <f t="shared" si="150"/>
        <v>60.5</v>
      </c>
      <c r="AW31" s="85">
        <f t="shared" si="150"/>
        <v>56</v>
      </c>
      <c r="AX31" s="85">
        <f t="shared" si="150"/>
        <v>41</v>
      </c>
      <c r="AY31" s="86">
        <f t="shared" si="150"/>
        <v>72.5</v>
      </c>
      <c r="AZ31" s="86">
        <f t="shared" si="150"/>
        <v>0</v>
      </c>
    </row>
    <row r="33" spans="1:37" ht="15.75" x14ac:dyDescent="0.25">
      <c r="A33" s="87"/>
      <c r="B33" s="263" t="s">
        <v>305</v>
      </c>
      <c r="C33" s="263"/>
      <c r="D33" s="263"/>
      <c r="E33" s="263"/>
      <c r="F33" s="263"/>
      <c r="G33" s="263"/>
      <c r="H33" s="263"/>
      <c r="I33" s="88"/>
      <c r="J33" s="88"/>
      <c r="K33" s="88"/>
      <c r="L33" s="88"/>
      <c r="M33" s="263" t="s">
        <v>243</v>
      </c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87"/>
      <c r="AD33" s="87"/>
      <c r="AE33" s="87"/>
      <c r="AF33" s="87"/>
      <c r="AG33" s="87"/>
      <c r="AH33" s="87"/>
      <c r="AI33" s="87"/>
      <c r="AJ33" s="87"/>
      <c r="AK33" s="87"/>
    </row>
    <row r="36" spans="1:37" x14ac:dyDescent="0.25">
      <c r="AC36" s="43" t="s">
        <v>27</v>
      </c>
    </row>
  </sheetData>
  <protectedRanges>
    <protectedRange sqref="N7" name="Diapazons4_31"/>
    <protectedRange sqref="AJ16:AK16 AH18:AI18 AF20:AG20 AD22:AE22 AB24:AC24 Z26:AA26 X28:Y28 V30:W30" name="Diapazons4_1"/>
    <protectedRange sqref="AJ18:AK18 AH20:AI20 AF22:AG22 AB26:AC26 Z28:AA28 X30:Y30 P8:Q8 N10:O10" name="Diapazons4_32"/>
    <protectedRange sqref="R8:S8 N12:O12 AJ20:AK20 AH22:AI22 AF24:AG24 AD26:AE26 AB28:AC28 Z30:AA30" name="Diapazons4_33"/>
    <protectedRange sqref="AJ22:AK22 AH24:AI24 AD28:AE28 AB30:AC30 T8:U8 R10:S10 P12:Q12 N14:O14" name="Diapazons4_35"/>
    <protectedRange sqref="V8:W8 T10:U10 P14:Q14 N16:O16 AJ24:AK24 AH26:AI26 AF28:AG28 AD30:AE30" name="Diapazons4_36"/>
    <protectedRange sqref="X8:Y8 V10:W10 T12:U12 R14:S14 P16:Q16 N18:O18 AJ26:AK26 AF30:AG30" name="Diapazons4_37"/>
    <protectedRange sqref="AH30:AI30 R16:U16 P18:W18 AJ28:AK28 N20:Y20 N22:AA22 Z8:AK8 X10:AK10 V12:AK12 V14:AK14 X16:AI16 Z18:AG18 AB20:AE20 N24:AA24 N26:Y26 N28:W28 N30:U30" name="Diapazons4_38"/>
    <protectedRange sqref="AL8:AM8 AL10:AM10 AL12:AM12 AL14:AM14 AL16:AM16 AL18:AM18 AL20:AM20 AL22:AM22 AL24:AM24 AL26:AM26 AL28:AM28 AL30:AM30" name="Diapazons1"/>
  </protectedRanges>
  <mergeCells count="454">
    <mergeCell ref="A1:AL1"/>
    <mergeCell ref="H2:S2"/>
    <mergeCell ref="P3:AL3"/>
    <mergeCell ref="V4:AL4"/>
    <mergeCell ref="S5:T5"/>
    <mergeCell ref="N6:O6"/>
    <mergeCell ref="P6:Q6"/>
    <mergeCell ref="R6:S6"/>
    <mergeCell ref="T6:U6"/>
    <mergeCell ref="V6:W6"/>
    <mergeCell ref="AJ6:AK6"/>
    <mergeCell ref="AL6:AM6"/>
    <mergeCell ref="Z6:AA6"/>
    <mergeCell ref="AB6:AC6"/>
    <mergeCell ref="AD6:AE6"/>
    <mergeCell ref="AF6:AG6"/>
    <mergeCell ref="AH6:AI6"/>
    <mergeCell ref="A7:A8"/>
    <mergeCell ref="B7:B8"/>
    <mergeCell ref="C7:C8"/>
    <mergeCell ref="D7:D8"/>
    <mergeCell ref="E7:E8"/>
    <mergeCell ref="F7:F8"/>
    <mergeCell ref="G7:G8"/>
    <mergeCell ref="H7:H8"/>
    <mergeCell ref="X6:Y6"/>
    <mergeCell ref="AY7:AY8"/>
    <mergeCell ref="AZ7:AZ8"/>
    <mergeCell ref="A9:A10"/>
    <mergeCell ref="B9:B10"/>
    <mergeCell ref="C9:C10"/>
    <mergeCell ref="D9:D10"/>
    <mergeCell ref="E9:E10"/>
    <mergeCell ref="AP7:AP8"/>
    <mergeCell ref="AQ7:AQ8"/>
    <mergeCell ref="AR7:AR8"/>
    <mergeCell ref="AS7:AS8"/>
    <mergeCell ref="AT7:AT8"/>
    <mergeCell ref="AU7:AU8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H9:H10"/>
    <mergeCell ref="I9:I10"/>
    <mergeCell ref="J9:J10"/>
    <mergeCell ref="K9:K10"/>
    <mergeCell ref="AV7:AV8"/>
    <mergeCell ref="AW7:AW8"/>
    <mergeCell ref="AX7:AX8"/>
    <mergeCell ref="Z7:AA7"/>
    <mergeCell ref="I7:I8"/>
    <mergeCell ref="J7:J8"/>
    <mergeCell ref="K7:K8"/>
    <mergeCell ref="L7:L8"/>
    <mergeCell ref="M7:M8"/>
    <mergeCell ref="N7:O7"/>
    <mergeCell ref="AB9:AC9"/>
    <mergeCell ref="AD9:AE9"/>
    <mergeCell ref="AF9:AG9"/>
    <mergeCell ref="AH9:AI9"/>
    <mergeCell ref="L9:L10"/>
    <mergeCell ref="M9:M10"/>
    <mergeCell ref="N9:O9"/>
    <mergeCell ref="R9:S9"/>
    <mergeCell ref="AZ9:AZ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T9:AT10"/>
    <mergeCell ref="AU9:AU10"/>
    <mergeCell ref="AV9:AV10"/>
    <mergeCell ref="AW9:AW10"/>
    <mergeCell ref="AX9:AX10"/>
    <mergeCell ref="AY9:AY10"/>
    <mergeCell ref="AJ9:AK9"/>
    <mergeCell ref="AL9:AM9"/>
    <mergeCell ref="AO9:AO10"/>
    <mergeCell ref="AQ9:AQ10"/>
    <mergeCell ref="AR9:AR10"/>
    <mergeCell ref="AS9:AS10"/>
    <mergeCell ref="F9:F10"/>
    <mergeCell ref="G9:G10"/>
    <mergeCell ref="X9:Y9"/>
    <mergeCell ref="Z9:AA9"/>
    <mergeCell ref="X11:Y11"/>
    <mergeCell ref="Z11:AA11"/>
    <mergeCell ref="AB11:AC11"/>
    <mergeCell ref="AD11:AE11"/>
    <mergeCell ref="J11:J12"/>
    <mergeCell ref="K11:K12"/>
    <mergeCell ref="L11:L12"/>
    <mergeCell ref="M11:M12"/>
    <mergeCell ref="N11:O11"/>
    <mergeCell ref="P11:Q11"/>
    <mergeCell ref="T9:U9"/>
    <mergeCell ref="V9:W9"/>
    <mergeCell ref="AX11:AX12"/>
    <mergeCell ref="AY11:AY12"/>
    <mergeCell ref="AZ11:AZ12"/>
    <mergeCell ref="A13:A14"/>
    <mergeCell ref="B13:B14"/>
    <mergeCell ref="C13:C14"/>
    <mergeCell ref="D13:D14"/>
    <mergeCell ref="E13:E14"/>
    <mergeCell ref="F13:F14"/>
    <mergeCell ref="G13:G14"/>
    <mergeCell ref="AR11:AR12"/>
    <mergeCell ref="AS11:AS12"/>
    <mergeCell ref="AT11:AT12"/>
    <mergeCell ref="AU11:AU12"/>
    <mergeCell ref="AV11:AV12"/>
    <mergeCell ref="AW11:AW12"/>
    <mergeCell ref="AF11:AG11"/>
    <mergeCell ref="AH11:AI11"/>
    <mergeCell ref="AJ11:AK11"/>
    <mergeCell ref="AL11:AM11"/>
    <mergeCell ref="AO11:AO12"/>
    <mergeCell ref="AP11:AP12"/>
    <mergeCell ref="T11:U11"/>
    <mergeCell ref="V11:W11"/>
    <mergeCell ref="AY13:AY14"/>
    <mergeCell ref="AZ13:AZ14"/>
    <mergeCell ref="A15:A16"/>
    <mergeCell ref="B15:B16"/>
    <mergeCell ref="C15:C16"/>
    <mergeCell ref="D15:D16"/>
    <mergeCell ref="E15:E16"/>
    <mergeCell ref="AO13:AO14"/>
    <mergeCell ref="AP13:AP14"/>
    <mergeCell ref="AQ13:AQ14"/>
    <mergeCell ref="AS13:AS14"/>
    <mergeCell ref="AT13:AT14"/>
    <mergeCell ref="AU13:AU14"/>
    <mergeCell ref="AB13:AC13"/>
    <mergeCell ref="AD13:AE13"/>
    <mergeCell ref="AF13:AG13"/>
    <mergeCell ref="AH13:AI13"/>
    <mergeCell ref="AJ13:AK13"/>
    <mergeCell ref="AL13:AM13"/>
    <mergeCell ref="N13:O13"/>
    <mergeCell ref="P13:Q13"/>
    <mergeCell ref="R13:S13"/>
    <mergeCell ref="V13:W13"/>
    <mergeCell ref="X13:Y13"/>
    <mergeCell ref="H15:H16"/>
    <mergeCell ref="I15:I16"/>
    <mergeCell ref="J15:J16"/>
    <mergeCell ref="K15:K16"/>
    <mergeCell ref="AV13:AV14"/>
    <mergeCell ref="AW13:AW14"/>
    <mergeCell ref="AX13:AX14"/>
    <mergeCell ref="Z13:AA13"/>
    <mergeCell ref="H13:H14"/>
    <mergeCell ref="I13:I14"/>
    <mergeCell ref="J13:J14"/>
    <mergeCell ref="K13:K14"/>
    <mergeCell ref="L13:L14"/>
    <mergeCell ref="M13:M14"/>
    <mergeCell ref="AB15:AC15"/>
    <mergeCell ref="AD15:AE15"/>
    <mergeCell ref="AF15:AG15"/>
    <mergeCell ref="AH15:AI15"/>
    <mergeCell ref="L15:L16"/>
    <mergeCell ref="M15:M16"/>
    <mergeCell ref="N15:O15"/>
    <mergeCell ref="P15:Q15"/>
    <mergeCell ref="AZ15:AZ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T15:AT16"/>
    <mergeCell ref="AU15:AU16"/>
    <mergeCell ref="AV15:AV16"/>
    <mergeCell ref="AW15:AW16"/>
    <mergeCell ref="AX15:AX16"/>
    <mergeCell ref="AY15:AY16"/>
    <mergeCell ref="AJ15:AK15"/>
    <mergeCell ref="AL15:AM15"/>
    <mergeCell ref="AO15:AO16"/>
    <mergeCell ref="AP15:AP16"/>
    <mergeCell ref="AQ15:AQ16"/>
    <mergeCell ref="AR15:AR16"/>
    <mergeCell ref="F15:F16"/>
    <mergeCell ref="G15:G16"/>
    <mergeCell ref="X15:Y15"/>
    <mergeCell ref="Z15:AA15"/>
    <mergeCell ref="V17:W17"/>
    <mergeCell ref="Z17:AA17"/>
    <mergeCell ref="AB17:AC17"/>
    <mergeCell ref="AD17:AE17"/>
    <mergeCell ref="J17:J18"/>
    <mergeCell ref="K17:K18"/>
    <mergeCell ref="L17:L18"/>
    <mergeCell ref="M17:M18"/>
    <mergeCell ref="N17:O17"/>
    <mergeCell ref="P17:Q17"/>
    <mergeCell ref="R15:S15"/>
    <mergeCell ref="T15:U15"/>
    <mergeCell ref="AX17:AX18"/>
    <mergeCell ref="AY17:AY18"/>
    <mergeCell ref="AZ17:AZ18"/>
    <mergeCell ref="A19:A20"/>
    <mergeCell ref="B19:B20"/>
    <mergeCell ref="C19:C20"/>
    <mergeCell ref="D19:D20"/>
    <mergeCell ref="E19:E20"/>
    <mergeCell ref="F19:F20"/>
    <mergeCell ref="G19:G20"/>
    <mergeCell ref="AQ17:AQ18"/>
    <mergeCell ref="AR17:AR18"/>
    <mergeCell ref="AS17:AS18"/>
    <mergeCell ref="AU17:AU18"/>
    <mergeCell ref="AV17:AV18"/>
    <mergeCell ref="AW17:AW18"/>
    <mergeCell ref="AF17:AG17"/>
    <mergeCell ref="AH17:AI17"/>
    <mergeCell ref="AJ17:AK17"/>
    <mergeCell ref="AL17:AM17"/>
    <mergeCell ref="AO17:AO18"/>
    <mergeCell ref="AP17:AP18"/>
    <mergeCell ref="R17:S17"/>
    <mergeCell ref="T17:U17"/>
    <mergeCell ref="AY19:AY20"/>
    <mergeCell ref="AZ19:AZ20"/>
    <mergeCell ref="A21:A22"/>
    <mergeCell ref="B21:B22"/>
    <mergeCell ref="C21:C22"/>
    <mergeCell ref="D21:D22"/>
    <mergeCell ref="E21:E22"/>
    <mergeCell ref="AO19:AO20"/>
    <mergeCell ref="AP19:AP20"/>
    <mergeCell ref="AQ19:AQ20"/>
    <mergeCell ref="AR19:AR20"/>
    <mergeCell ref="AS19:AS20"/>
    <mergeCell ref="AT19:AT20"/>
    <mergeCell ref="AB19:AC19"/>
    <mergeCell ref="AD19:AE19"/>
    <mergeCell ref="AF19:AG19"/>
    <mergeCell ref="AH19:AI19"/>
    <mergeCell ref="AJ19:AK19"/>
    <mergeCell ref="AL19:AM19"/>
    <mergeCell ref="N19:O19"/>
    <mergeCell ref="P19:Q19"/>
    <mergeCell ref="R19:S19"/>
    <mergeCell ref="T19:U19"/>
    <mergeCell ref="V19:W19"/>
    <mergeCell ref="H21:H22"/>
    <mergeCell ref="I21:I22"/>
    <mergeCell ref="J21:J22"/>
    <mergeCell ref="K21:K22"/>
    <mergeCell ref="AV19:AV20"/>
    <mergeCell ref="AW19:AW20"/>
    <mergeCell ref="AX19:AX20"/>
    <mergeCell ref="X19:Y19"/>
    <mergeCell ref="H19:H20"/>
    <mergeCell ref="I19:I20"/>
    <mergeCell ref="J19:J20"/>
    <mergeCell ref="K19:K20"/>
    <mergeCell ref="L19:L20"/>
    <mergeCell ref="M19:M20"/>
    <mergeCell ref="Z21:AA21"/>
    <mergeCell ref="AD21:AE21"/>
    <mergeCell ref="AF21:AG21"/>
    <mergeCell ref="AH21:AI21"/>
    <mergeCell ref="L21:L22"/>
    <mergeCell ref="M21:M22"/>
    <mergeCell ref="N21:O21"/>
    <mergeCell ref="P21:Q21"/>
    <mergeCell ref="AZ21:AZ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S21:AS22"/>
    <mergeCell ref="AT21:AT22"/>
    <mergeCell ref="AU21:AU22"/>
    <mergeCell ref="AW21:AW22"/>
    <mergeCell ref="AX21:AX22"/>
    <mergeCell ref="AY21:AY22"/>
    <mergeCell ref="AJ21:AK21"/>
    <mergeCell ref="AL21:AM21"/>
    <mergeCell ref="AO21:AO22"/>
    <mergeCell ref="AP21:AP22"/>
    <mergeCell ref="AQ21:AQ22"/>
    <mergeCell ref="AR21:AR22"/>
    <mergeCell ref="F21:F22"/>
    <mergeCell ref="G21:G22"/>
    <mergeCell ref="V21:W21"/>
    <mergeCell ref="X21:Y21"/>
    <mergeCell ref="V23:W23"/>
    <mergeCell ref="X23:Y23"/>
    <mergeCell ref="Z23:AA23"/>
    <mergeCell ref="AB23:AC23"/>
    <mergeCell ref="J23:J24"/>
    <mergeCell ref="K23:K24"/>
    <mergeCell ref="L23:L24"/>
    <mergeCell ref="M23:M24"/>
    <mergeCell ref="N23:O23"/>
    <mergeCell ref="P23:Q23"/>
    <mergeCell ref="R21:S21"/>
    <mergeCell ref="T21:U21"/>
    <mergeCell ref="AX23:AX24"/>
    <mergeCell ref="AY23:AY24"/>
    <mergeCell ref="AZ23:AZ24"/>
    <mergeCell ref="A25:A26"/>
    <mergeCell ref="B25:B26"/>
    <mergeCell ref="C25:C26"/>
    <mergeCell ref="D25:D26"/>
    <mergeCell ref="E25:E26"/>
    <mergeCell ref="F25:F26"/>
    <mergeCell ref="G25:G26"/>
    <mergeCell ref="AQ23:AQ24"/>
    <mergeCell ref="AR23:AR24"/>
    <mergeCell ref="AS23:AS24"/>
    <mergeCell ref="AT23:AT24"/>
    <mergeCell ref="AU23:AU24"/>
    <mergeCell ref="AV23:AV24"/>
    <mergeCell ref="AF23:AG23"/>
    <mergeCell ref="AH23:AI23"/>
    <mergeCell ref="AJ23:AK23"/>
    <mergeCell ref="AL23:AM23"/>
    <mergeCell ref="AO23:AO24"/>
    <mergeCell ref="AP23:AP24"/>
    <mergeCell ref="R23:S23"/>
    <mergeCell ref="T23:U23"/>
    <mergeCell ref="R25:S25"/>
    <mergeCell ref="T25:U25"/>
    <mergeCell ref="V25:W25"/>
    <mergeCell ref="X25:Y25"/>
    <mergeCell ref="H25:H26"/>
    <mergeCell ref="I25:I26"/>
    <mergeCell ref="J25:J26"/>
    <mergeCell ref="K25:K26"/>
    <mergeCell ref="L25:L26"/>
    <mergeCell ref="M25:M26"/>
    <mergeCell ref="AU25:AU26"/>
    <mergeCell ref="AV25:AV26"/>
    <mergeCell ref="AW25:AW26"/>
    <mergeCell ref="AY25:AY26"/>
    <mergeCell ref="AZ25:AZ26"/>
    <mergeCell ref="A27:A28"/>
    <mergeCell ref="B27:B28"/>
    <mergeCell ref="C27:C28"/>
    <mergeCell ref="D27:D28"/>
    <mergeCell ref="E27:E28"/>
    <mergeCell ref="AO25:AO26"/>
    <mergeCell ref="AP25:AP26"/>
    <mergeCell ref="AQ25:AQ26"/>
    <mergeCell ref="AR25:AR26"/>
    <mergeCell ref="AS25:AS26"/>
    <mergeCell ref="AT25:AT26"/>
    <mergeCell ref="Z25:AA25"/>
    <mergeCell ref="AB25:AC25"/>
    <mergeCell ref="AD25:AE25"/>
    <mergeCell ref="AH25:AI25"/>
    <mergeCell ref="AJ25:AK25"/>
    <mergeCell ref="AL25:AM25"/>
    <mergeCell ref="N25:O25"/>
    <mergeCell ref="P25:Q25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AO27:AO28"/>
    <mergeCell ref="AP27:AP28"/>
    <mergeCell ref="AQ27:AQ28"/>
    <mergeCell ref="AR27:AR28"/>
    <mergeCell ref="V27:W27"/>
    <mergeCell ref="X27:Y27"/>
    <mergeCell ref="Z27:AA27"/>
    <mergeCell ref="AB27:AC27"/>
    <mergeCell ref="AD27:AE27"/>
    <mergeCell ref="AF27:AG27"/>
    <mergeCell ref="J29:J30"/>
    <mergeCell ref="K29:K30"/>
    <mergeCell ref="L29:L30"/>
    <mergeCell ref="M29:M30"/>
    <mergeCell ref="N29:O29"/>
    <mergeCell ref="P29:Q29"/>
    <mergeCell ref="AZ27:AZ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S27:AS28"/>
    <mergeCell ref="AT27:AT28"/>
    <mergeCell ref="AU27:AU28"/>
    <mergeCell ref="AV27:AV28"/>
    <mergeCell ref="AW27:AW28"/>
    <mergeCell ref="AX27:AX28"/>
    <mergeCell ref="AJ27:AK27"/>
    <mergeCell ref="AL27:AM27"/>
    <mergeCell ref="AW29:AW30"/>
    <mergeCell ref="AX29:AX30"/>
    <mergeCell ref="AY29:AY30"/>
    <mergeCell ref="N31:AK31"/>
    <mergeCell ref="B33:H33"/>
    <mergeCell ref="M33:AB33"/>
    <mergeCell ref="AQ29:AQ30"/>
    <mergeCell ref="AR29:AR30"/>
    <mergeCell ref="AS29:AS30"/>
    <mergeCell ref="AT29:AT30"/>
    <mergeCell ref="AU29:AU30"/>
    <mergeCell ref="AV29:AV30"/>
    <mergeCell ref="AD29:AE29"/>
    <mergeCell ref="AF29:AG29"/>
    <mergeCell ref="AH29:AI29"/>
    <mergeCell ref="AL29:AM29"/>
    <mergeCell ref="AO29:AO30"/>
    <mergeCell ref="AP29:AP30"/>
    <mergeCell ref="R29:S29"/>
    <mergeCell ref="T29:U29"/>
    <mergeCell ref="V29:W29"/>
    <mergeCell ref="X29:Y29"/>
    <mergeCell ref="Z29:AA29"/>
    <mergeCell ref="AB29:AC29"/>
  </mergeCells>
  <conditionalFormatting sqref="K7:K24 K29:K30">
    <cfRule type="cellIs" dxfId="556" priority="556" stopIfTrue="1" operator="equal">
      <formula>#REF!</formula>
    </cfRule>
    <cfRule type="cellIs" dxfId="555" priority="557" stopIfTrue="1" operator="equal">
      <formula>#REF!</formula>
    </cfRule>
  </conditionalFormatting>
  <conditionalFormatting sqref="K25:K26">
    <cfRule type="cellIs" dxfId="554" priority="554" stopIfTrue="1" operator="equal">
      <formula>#REF!</formula>
    </cfRule>
    <cfRule type="cellIs" dxfId="553" priority="555" stopIfTrue="1" operator="equal">
      <formula>#REF!</formula>
    </cfRule>
  </conditionalFormatting>
  <conditionalFormatting sqref="K27:K28">
    <cfRule type="cellIs" dxfId="552" priority="552" stopIfTrue="1" operator="equal">
      <formula>#REF!</formula>
    </cfRule>
    <cfRule type="cellIs" dxfId="551" priority="553" stopIfTrue="1" operator="equal">
      <formula>#REF!</formula>
    </cfRule>
  </conditionalFormatting>
  <conditionalFormatting sqref="AJ16">
    <cfRule type="cellIs" dxfId="550" priority="548" stopIfTrue="1" operator="notEqual">
      <formula>W30</formula>
    </cfRule>
    <cfRule type="expression" dxfId="549" priority="549" stopIfTrue="1">
      <formula>$N$7=9</formula>
    </cfRule>
  </conditionalFormatting>
  <conditionalFormatting sqref="AK16">
    <cfRule type="cellIs" dxfId="548" priority="550" stopIfTrue="1" operator="notEqual">
      <formula>V30</formula>
    </cfRule>
    <cfRule type="expression" dxfId="547" priority="551" stopIfTrue="1">
      <formula>$N$7=9</formula>
    </cfRule>
  </conditionalFormatting>
  <conditionalFormatting sqref="AH18">
    <cfRule type="cellIs" dxfId="546" priority="544" stopIfTrue="1" operator="notEqual">
      <formula>Y28</formula>
    </cfRule>
    <cfRule type="expression" dxfId="545" priority="545" stopIfTrue="1">
      <formula>$N$7=5</formula>
    </cfRule>
  </conditionalFormatting>
  <conditionalFormatting sqref="AI18">
    <cfRule type="cellIs" dxfId="544" priority="546" stopIfTrue="1" operator="notEqual">
      <formula>X28</formula>
    </cfRule>
    <cfRule type="expression" dxfId="543" priority="547" stopIfTrue="1">
      <formula>$N$7=5</formula>
    </cfRule>
  </conditionalFormatting>
  <conditionalFormatting sqref="AF20">
    <cfRule type="cellIs" dxfId="542" priority="540" stopIfTrue="1" operator="notEqual">
      <formula>AA26</formula>
    </cfRule>
    <cfRule type="expression" dxfId="541" priority="541" stopIfTrue="1">
      <formula>$N$7=5</formula>
    </cfRule>
  </conditionalFormatting>
  <conditionalFormatting sqref="AG20">
    <cfRule type="cellIs" dxfId="540" priority="542" stopIfTrue="1" operator="notEqual">
      <formula>Z26</formula>
    </cfRule>
    <cfRule type="expression" dxfId="539" priority="543" stopIfTrue="1">
      <formula>$N$7=5</formula>
    </cfRule>
  </conditionalFormatting>
  <conditionalFormatting sqref="AD22">
    <cfRule type="cellIs" dxfId="538" priority="536" stopIfTrue="1" operator="notEqual">
      <formula>AC24</formula>
    </cfRule>
    <cfRule type="expression" dxfId="537" priority="537" stopIfTrue="1">
      <formula>$N$7=5</formula>
    </cfRule>
  </conditionalFormatting>
  <conditionalFormatting sqref="AE22">
    <cfRule type="cellIs" dxfId="536" priority="538" stopIfTrue="1" operator="notEqual">
      <formula>AB24</formula>
    </cfRule>
    <cfRule type="expression" dxfId="535" priority="539" stopIfTrue="1">
      <formula>$N$7=5</formula>
    </cfRule>
  </conditionalFormatting>
  <conditionalFormatting sqref="AB24">
    <cfRule type="cellIs" dxfId="534" priority="532" stopIfTrue="1" operator="notEqual">
      <formula>AE22</formula>
    </cfRule>
    <cfRule type="expression" dxfId="533" priority="533" stopIfTrue="1">
      <formula>$N$7=5</formula>
    </cfRule>
  </conditionalFormatting>
  <conditionalFormatting sqref="AC24">
    <cfRule type="cellIs" dxfId="532" priority="534" stopIfTrue="1" operator="notEqual">
      <formula>AD22</formula>
    </cfRule>
    <cfRule type="expression" dxfId="531" priority="535" stopIfTrue="1">
      <formula>$N$7=5</formula>
    </cfRule>
  </conditionalFormatting>
  <conditionalFormatting sqref="Z26">
    <cfRule type="cellIs" dxfId="530" priority="528" stopIfTrue="1" operator="notEqual">
      <formula>AG20</formula>
    </cfRule>
    <cfRule type="expression" dxfId="529" priority="529" stopIfTrue="1">
      <formula>$N$7=5</formula>
    </cfRule>
  </conditionalFormatting>
  <conditionalFormatting sqref="AA26">
    <cfRule type="cellIs" dxfId="528" priority="530" stopIfTrue="1" operator="notEqual">
      <formula>AF20</formula>
    </cfRule>
    <cfRule type="expression" dxfId="527" priority="531" stopIfTrue="1">
      <formula>$N$7=5</formula>
    </cfRule>
  </conditionalFormatting>
  <conditionalFormatting sqref="X28">
    <cfRule type="cellIs" dxfId="526" priority="524" stopIfTrue="1" operator="notEqual">
      <formula>AI18</formula>
    </cfRule>
    <cfRule type="expression" dxfId="525" priority="525" stopIfTrue="1">
      <formula>$N$7=5</formula>
    </cfRule>
  </conditionalFormatting>
  <conditionalFormatting sqref="Y28">
    <cfRule type="cellIs" dxfId="524" priority="526" stopIfTrue="1" operator="notEqual">
      <formula>AH18</formula>
    </cfRule>
    <cfRule type="expression" dxfId="523" priority="527" stopIfTrue="1">
      <formula>$N$7=5</formula>
    </cfRule>
  </conditionalFormatting>
  <conditionalFormatting sqref="V30">
    <cfRule type="cellIs" dxfId="522" priority="520" stopIfTrue="1" operator="notEqual">
      <formula>AK16</formula>
    </cfRule>
    <cfRule type="expression" dxfId="521" priority="521" stopIfTrue="1">
      <formula>$N$7=9</formula>
    </cfRule>
  </conditionalFormatting>
  <conditionalFormatting sqref="W30">
    <cfRule type="cellIs" dxfId="520" priority="522" stopIfTrue="1" operator="notEqual">
      <formula>AJ16</formula>
    </cfRule>
    <cfRule type="expression" dxfId="519" priority="523" stopIfTrue="1">
      <formula>$N$7=9</formula>
    </cfRule>
  </conditionalFormatting>
  <conditionalFormatting sqref="AJ18">
    <cfRule type="cellIs" dxfId="518" priority="516" stopIfTrue="1" operator="notEqual">
      <formula>Y30</formula>
    </cfRule>
    <cfRule type="expression" dxfId="517" priority="517" stopIfTrue="1">
      <formula>$N$7=11</formula>
    </cfRule>
  </conditionalFormatting>
  <conditionalFormatting sqref="AK18">
    <cfRule type="cellIs" dxfId="516" priority="518" stopIfTrue="1" operator="notEqual">
      <formula>X30</formula>
    </cfRule>
    <cfRule type="expression" dxfId="515" priority="519" stopIfTrue="1">
      <formula>$N$7=11</formula>
    </cfRule>
  </conditionalFormatting>
  <conditionalFormatting sqref="AH20">
    <cfRule type="cellIs" dxfId="514" priority="512" stopIfTrue="1" operator="notEqual">
      <formula>AA28</formula>
    </cfRule>
    <cfRule type="expression" dxfId="513" priority="513" stopIfTrue="1">
      <formula>$N$7=6</formula>
    </cfRule>
  </conditionalFormatting>
  <conditionalFormatting sqref="AI20">
    <cfRule type="cellIs" dxfId="512" priority="514" stopIfTrue="1" operator="notEqual">
      <formula>Z28</formula>
    </cfRule>
    <cfRule type="expression" dxfId="511" priority="515" stopIfTrue="1">
      <formula>$N$7=6</formula>
    </cfRule>
  </conditionalFormatting>
  <conditionalFormatting sqref="AF22">
    <cfRule type="cellIs" dxfId="510" priority="508" stopIfTrue="1" operator="notEqual">
      <formula>AC26</formula>
    </cfRule>
    <cfRule type="expression" dxfId="509" priority="509" stopIfTrue="1">
      <formula>$N$7=6</formula>
    </cfRule>
  </conditionalFormatting>
  <conditionalFormatting sqref="AG22">
    <cfRule type="cellIs" dxfId="508" priority="510" stopIfTrue="1" operator="notEqual">
      <formula>AB26</formula>
    </cfRule>
    <cfRule type="expression" dxfId="507" priority="511" stopIfTrue="1">
      <formula>$N$7=6</formula>
    </cfRule>
  </conditionalFormatting>
  <conditionalFormatting sqref="AB26">
    <cfRule type="cellIs" dxfId="506" priority="504" stopIfTrue="1" operator="notEqual">
      <formula>AG22</formula>
    </cfRule>
    <cfRule type="expression" dxfId="505" priority="505" stopIfTrue="1">
      <formula>$N$7=6</formula>
    </cfRule>
  </conditionalFormatting>
  <conditionalFormatting sqref="AC26">
    <cfRule type="cellIs" dxfId="504" priority="506" stopIfTrue="1" operator="notEqual">
      <formula>AF22</formula>
    </cfRule>
    <cfRule type="expression" dxfId="503" priority="507" stopIfTrue="1">
      <formula>$N$7=6</formula>
    </cfRule>
  </conditionalFormatting>
  <conditionalFormatting sqref="Z28">
    <cfRule type="cellIs" dxfId="502" priority="500" stopIfTrue="1" operator="notEqual">
      <formula>AI20</formula>
    </cfRule>
    <cfRule type="expression" dxfId="501" priority="501" stopIfTrue="1">
      <formula>$N$7=6</formula>
    </cfRule>
  </conditionalFormatting>
  <conditionalFormatting sqref="AA28">
    <cfRule type="cellIs" dxfId="500" priority="502" stopIfTrue="1" operator="notEqual">
      <formula>AH20</formula>
    </cfRule>
    <cfRule type="expression" dxfId="499" priority="503" stopIfTrue="1">
      <formula>$N$7=6</formula>
    </cfRule>
  </conditionalFormatting>
  <conditionalFormatting sqref="X30">
    <cfRule type="cellIs" dxfId="498" priority="496" stopIfTrue="1" operator="notEqual">
      <formula>AK18</formula>
    </cfRule>
    <cfRule type="expression" dxfId="497" priority="497" stopIfTrue="1">
      <formula>$N$7=11</formula>
    </cfRule>
  </conditionalFormatting>
  <conditionalFormatting sqref="Y30">
    <cfRule type="cellIs" dxfId="496" priority="498" stopIfTrue="1" operator="notEqual">
      <formula>AJ18</formula>
    </cfRule>
    <cfRule type="expression" dxfId="495" priority="499" stopIfTrue="1">
      <formula>$N$7=11</formula>
    </cfRule>
  </conditionalFormatting>
  <conditionalFormatting sqref="P8">
    <cfRule type="cellIs" dxfId="494" priority="492" stopIfTrue="1" operator="notEqual">
      <formula>O10</formula>
    </cfRule>
    <cfRule type="expression" dxfId="493" priority="493" stopIfTrue="1">
      <formula>$N$7=2</formula>
    </cfRule>
  </conditionalFormatting>
  <conditionalFormatting sqref="Q8">
    <cfRule type="cellIs" dxfId="492" priority="494" stopIfTrue="1" operator="notEqual">
      <formula>N10</formula>
    </cfRule>
    <cfRule type="expression" dxfId="491" priority="495" stopIfTrue="1">
      <formula>$N$7=2</formula>
    </cfRule>
  </conditionalFormatting>
  <conditionalFormatting sqref="N10">
    <cfRule type="cellIs" dxfId="490" priority="488" stopIfTrue="1" operator="notEqual">
      <formula>Q8</formula>
    </cfRule>
    <cfRule type="expression" dxfId="489" priority="489" stopIfTrue="1">
      <formula>$N$7=2</formula>
    </cfRule>
  </conditionalFormatting>
  <conditionalFormatting sqref="O10">
    <cfRule type="cellIs" dxfId="488" priority="490" stopIfTrue="1" operator="notEqual">
      <formula>P8</formula>
    </cfRule>
    <cfRule type="expression" dxfId="487" priority="491" stopIfTrue="1">
      <formula>$N$7=2</formula>
    </cfRule>
  </conditionalFormatting>
  <conditionalFormatting sqref="R8">
    <cfRule type="cellIs" dxfId="486" priority="484" stopIfTrue="1" operator="notEqual">
      <formula>O12</formula>
    </cfRule>
    <cfRule type="expression" dxfId="485" priority="485" stopIfTrue="1">
      <formula>$N$7=3</formula>
    </cfRule>
  </conditionalFormatting>
  <conditionalFormatting sqref="S8">
    <cfRule type="cellIs" dxfId="484" priority="486" stopIfTrue="1" operator="notEqual">
      <formula>N12</formula>
    </cfRule>
    <cfRule type="expression" dxfId="483" priority="487" stopIfTrue="1">
      <formula>$N$7=3</formula>
    </cfRule>
  </conditionalFormatting>
  <conditionalFormatting sqref="N12">
    <cfRule type="cellIs" dxfId="482" priority="480" stopIfTrue="1" operator="notEqual">
      <formula>S8</formula>
    </cfRule>
    <cfRule type="expression" dxfId="481" priority="481" stopIfTrue="1">
      <formula>$N$7=3</formula>
    </cfRule>
  </conditionalFormatting>
  <conditionalFormatting sqref="O12">
    <cfRule type="cellIs" dxfId="480" priority="482" stopIfTrue="1" operator="notEqual">
      <formula>R8</formula>
    </cfRule>
    <cfRule type="expression" dxfId="479" priority="483" stopIfTrue="1">
      <formula>$N$7=3</formula>
    </cfRule>
  </conditionalFormatting>
  <conditionalFormatting sqref="AJ20">
    <cfRule type="cellIs" dxfId="478" priority="476" stopIfTrue="1" operator="notEqual">
      <formula>AA30</formula>
    </cfRule>
    <cfRule type="expression" dxfId="477" priority="477" stopIfTrue="1">
      <formula>$N$7=2</formula>
    </cfRule>
  </conditionalFormatting>
  <conditionalFormatting sqref="AK20">
    <cfRule type="cellIs" dxfId="476" priority="478" stopIfTrue="1" operator="notEqual">
      <formula>Z30</formula>
    </cfRule>
    <cfRule type="expression" dxfId="475" priority="479" stopIfTrue="1">
      <formula>$N$7=2</formula>
    </cfRule>
  </conditionalFormatting>
  <conditionalFormatting sqref="AH22">
    <cfRule type="cellIs" dxfId="474" priority="472" stopIfTrue="1" operator="notEqual">
      <formula>AC28</formula>
    </cfRule>
    <cfRule type="expression" dxfId="473" priority="473" stopIfTrue="1">
      <formula>$N$7=7</formula>
    </cfRule>
  </conditionalFormatting>
  <conditionalFormatting sqref="AI22">
    <cfRule type="cellIs" dxfId="472" priority="474" stopIfTrue="1" operator="notEqual">
      <formula>AB28</formula>
    </cfRule>
    <cfRule type="expression" dxfId="471" priority="475" stopIfTrue="1">
      <formula>$N$7=7</formula>
    </cfRule>
  </conditionalFormatting>
  <conditionalFormatting sqref="AF24">
    <cfRule type="cellIs" dxfId="470" priority="468" stopIfTrue="1" operator="notEqual">
      <formula>AE26</formula>
    </cfRule>
    <cfRule type="expression" dxfId="469" priority="469" stopIfTrue="1">
      <formula>$N$7=7</formula>
    </cfRule>
  </conditionalFormatting>
  <conditionalFormatting sqref="AG24">
    <cfRule type="cellIs" dxfId="468" priority="470" stopIfTrue="1" operator="notEqual">
      <formula>AD26</formula>
    </cfRule>
    <cfRule type="expression" dxfId="467" priority="471" stopIfTrue="1">
      <formula>$N$7=7</formula>
    </cfRule>
  </conditionalFormatting>
  <conditionalFormatting sqref="AD26">
    <cfRule type="cellIs" dxfId="466" priority="464" stopIfTrue="1" operator="notEqual">
      <formula>AG24</formula>
    </cfRule>
    <cfRule type="expression" dxfId="465" priority="465" stopIfTrue="1">
      <formula>$N$7=7</formula>
    </cfRule>
  </conditionalFormatting>
  <conditionalFormatting sqref="AE26">
    <cfRule type="cellIs" dxfId="464" priority="466" stopIfTrue="1" operator="notEqual">
      <formula>AF24</formula>
    </cfRule>
    <cfRule type="expression" dxfId="463" priority="467" stopIfTrue="1">
      <formula>$N$7=7</formula>
    </cfRule>
  </conditionalFormatting>
  <conditionalFormatting sqref="AB28">
    <cfRule type="cellIs" dxfId="462" priority="460" stopIfTrue="1" operator="notEqual">
      <formula>AI22</formula>
    </cfRule>
    <cfRule type="expression" dxfId="461" priority="461" stopIfTrue="1">
      <formula>$N$7=7</formula>
    </cfRule>
  </conditionalFormatting>
  <conditionalFormatting sqref="AC28">
    <cfRule type="cellIs" dxfId="460" priority="462" stopIfTrue="1" operator="notEqual">
      <formula>AH22</formula>
    </cfRule>
    <cfRule type="expression" dxfId="459" priority="463" stopIfTrue="1">
      <formula>$N$7=7</formula>
    </cfRule>
  </conditionalFormatting>
  <conditionalFormatting sqref="Z30">
    <cfRule type="cellIs" dxfId="458" priority="456" stopIfTrue="1" operator="notEqual">
      <formula>AK20</formula>
    </cfRule>
    <cfRule type="expression" dxfId="457" priority="457" stopIfTrue="1">
      <formula>$N$7=2</formula>
    </cfRule>
  </conditionalFormatting>
  <conditionalFormatting sqref="AA30">
    <cfRule type="cellIs" dxfId="456" priority="458" stopIfTrue="1" operator="notEqual">
      <formula>AJ20</formula>
    </cfRule>
    <cfRule type="expression" dxfId="455" priority="459" stopIfTrue="1">
      <formula>$N$7=2</formula>
    </cfRule>
  </conditionalFormatting>
  <conditionalFormatting sqref="AJ22">
    <cfRule type="cellIs" dxfId="454" priority="452" stopIfTrue="1" operator="notEqual">
      <formula>AC30</formula>
    </cfRule>
    <cfRule type="expression" dxfId="453" priority="453" stopIfTrue="1">
      <formula>$N$7=4</formula>
    </cfRule>
  </conditionalFormatting>
  <conditionalFormatting sqref="AK22">
    <cfRule type="cellIs" dxfId="452" priority="454" stopIfTrue="1" operator="notEqual">
      <formula>AB30</formula>
    </cfRule>
    <cfRule type="expression" dxfId="451" priority="455" stopIfTrue="1">
      <formula>$N$7=4</formula>
    </cfRule>
  </conditionalFormatting>
  <conditionalFormatting sqref="AH24">
    <cfRule type="cellIs" dxfId="450" priority="448" stopIfTrue="1" operator="notEqual">
      <formula>AE28</formula>
    </cfRule>
    <cfRule type="expression" dxfId="449" priority="449" stopIfTrue="1">
      <formula>$N$7=8</formula>
    </cfRule>
  </conditionalFormatting>
  <conditionalFormatting sqref="AI24">
    <cfRule type="cellIs" dxfId="448" priority="450" stopIfTrue="1" operator="notEqual">
      <formula>AD28</formula>
    </cfRule>
    <cfRule type="expression" dxfId="447" priority="451" stopIfTrue="1">
      <formula>$N$7=8</formula>
    </cfRule>
  </conditionalFormatting>
  <conditionalFormatting sqref="AD28">
    <cfRule type="cellIs" dxfId="446" priority="444" stopIfTrue="1" operator="notEqual">
      <formula>AI24</formula>
    </cfRule>
    <cfRule type="expression" dxfId="445" priority="445" stopIfTrue="1">
      <formula>$N$7=8</formula>
    </cfRule>
  </conditionalFormatting>
  <conditionalFormatting sqref="AE28">
    <cfRule type="cellIs" dxfId="444" priority="446" stopIfTrue="1" operator="notEqual">
      <formula>AH24</formula>
    </cfRule>
    <cfRule type="expression" dxfId="443" priority="447" stopIfTrue="1">
      <formula>$N$7=8</formula>
    </cfRule>
  </conditionalFormatting>
  <conditionalFormatting sqref="AB30">
    <cfRule type="cellIs" dxfId="442" priority="440" stopIfTrue="1" operator="notEqual">
      <formula>AK22</formula>
    </cfRule>
    <cfRule type="expression" dxfId="441" priority="441" stopIfTrue="1">
      <formula>$N$7=4</formula>
    </cfRule>
  </conditionalFormatting>
  <conditionalFormatting sqref="AC30">
    <cfRule type="cellIs" dxfId="440" priority="442" stopIfTrue="1" operator="notEqual">
      <formula>AJ22</formula>
    </cfRule>
    <cfRule type="expression" dxfId="439" priority="443" stopIfTrue="1">
      <formula>$N$7=4</formula>
    </cfRule>
  </conditionalFormatting>
  <conditionalFormatting sqref="T8">
    <cfRule type="cellIs" dxfId="438" priority="436" stopIfTrue="1" operator="notEqual">
      <formula>O14</formula>
    </cfRule>
    <cfRule type="expression" dxfId="437" priority="437" stopIfTrue="1">
      <formula>$N$7=4</formula>
    </cfRule>
  </conditionalFormatting>
  <conditionalFormatting sqref="U8">
    <cfRule type="cellIs" dxfId="436" priority="438" stopIfTrue="1" operator="notEqual">
      <formula>N14</formula>
    </cfRule>
    <cfRule type="expression" dxfId="435" priority="439" stopIfTrue="1">
      <formula>$N$7=4</formula>
    </cfRule>
  </conditionalFormatting>
  <conditionalFormatting sqref="R10">
    <cfRule type="cellIs" dxfId="434" priority="432" stopIfTrue="1" operator="notEqual">
      <formula>Q12</formula>
    </cfRule>
    <cfRule type="expression" dxfId="433" priority="433" stopIfTrue="1">
      <formula>$N$7=4</formula>
    </cfRule>
  </conditionalFormatting>
  <conditionalFormatting sqref="S10">
    <cfRule type="cellIs" dxfId="432" priority="434" stopIfTrue="1" operator="notEqual">
      <formula>P12</formula>
    </cfRule>
    <cfRule type="expression" dxfId="431" priority="435" stopIfTrue="1">
      <formula>$N$7=4</formula>
    </cfRule>
  </conditionalFormatting>
  <conditionalFormatting sqref="P12">
    <cfRule type="cellIs" dxfId="430" priority="428" stopIfTrue="1" operator="notEqual">
      <formula>S10</formula>
    </cfRule>
    <cfRule type="expression" dxfId="429" priority="429" stopIfTrue="1">
      <formula>$N$7=4</formula>
    </cfRule>
  </conditionalFormatting>
  <conditionalFormatting sqref="Q12">
    <cfRule type="cellIs" dxfId="428" priority="430" stopIfTrue="1" operator="notEqual">
      <formula>R10</formula>
    </cfRule>
    <cfRule type="expression" dxfId="427" priority="431" stopIfTrue="1">
      <formula>$N$7=4</formula>
    </cfRule>
  </conditionalFormatting>
  <conditionalFormatting sqref="N14">
    <cfRule type="cellIs" dxfId="426" priority="424" stopIfTrue="1" operator="notEqual">
      <formula>U8</formula>
    </cfRule>
    <cfRule type="expression" dxfId="425" priority="425" stopIfTrue="1">
      <formula>$N$7=4</formula>
    </cfRule>
  </conditionalFormatting>
  <conditionalFormatting sqref="O14">
    <cfRule type="cellIs" dxfId="424" priority="426" stopIfTrue="1" operator="notEqual">
      <formula>T8</formula>
    </cfRule>
    <cfRule type="expression" dxfId="423" priority="427" stopIfTrue="1">
      <formula>$N$7=4</formula>
    </cfRule>
  </conditionalFormatting>
  <conditionalFormatting sqref="V8">
    <cfRule type="cellIs" dxfId="422" priority="420" stopIfTrue="1" operator="notEqual">
      <formula>O16</formula>
    </cfRule>
    <cfRule type="expression" dxfId="421" priority="421" stopIfTrue="1">
      <formula>$N$7=5</formula>
    </cfRule>
  </conditionalFormatting>
  <conditionalFormatting sqref="W8">
    <cfRule type="cellIs" dxfId="420" priority="422" stopIfTrue="1" operator="notEqual">
      <formula>N16</formula>
    </cfRule>
    <cfRule type="expression" dxfId="419" priority="423" stopIfTrue="1">
      <formula>$N$7=5</formula>
    </cfRule>
  </conditionalFormatting>
  <conditionalFormatting sqref="T10">
    <cfRule type="cellIs" dxfId="418" priority="416" stopIfTrue="1" operator="notEqual">
      <formula>Q14</formula>
    </cfRule>
    <cfRule type="expression" dxfId="417" priority="417" stopIfTrue="1">
      <formula>$N$7=5</formula>
    </cfRule>
  </conditionalFormatting>
  <conditionalFormatting sqref="U10">
    <cfRule type="cellIs" dxfId="416" priority="418" stopIfTrue="1" operator="notEqual">
      <formula>P14</formula>
    </cfRule>
    <cfRule type="expression" dxfId="415" priority="419" stopIfTrue="1">
      <formula>$N$7=5</formula>
    </cfRule>
  </conditionalFormatting>
  <conditionalFormatting sqref="P14">
    <cfRule type="cellIs" dxfId="414" priority="412" stopIfTrue="1" operator="notEqual">
      <formula>U10</formula>
    </cfRule>
    <cfRule type="expression" dxfId="413" priority="413" stopIfTrue="1">
      <formula>$N$7=5</formula>
    </cfRule>
  </conditionalFormatting>
  <conditionalFormatting sqref="Q14">
    <cfRule type="cellIs" dxfId="412" priority="414" stopIfTrue="1" operator="notEqual">
      <formula>T10</formula>
    </cfRule>
    <cfRule type="expression" dxfId="411" priority="415" stopIfTrue="1">
      <formula>$N$7=5</formula>
    </cfRule>
  </conditionalFormatting>
  <conditionalFormatting sqref="N16">
    <cfRule type="cellIs" dxfId="410" priority="408" stopIfTrue="1" operator="notEqual">
      <formula>W8</formula>
    </cfRule>
    <cfRule type="expression" dxfId="409" priority="409" stopIfTrue="1">
      <formula>$N$7=5</formula>
    </cfRule>
  </conditionalFormatting>
  <conditionalFormatting sqref="O16">
    <cfRule type="cellIs" dxfId="408" priority="410" stopIfTrue="1" operator="notEqual">
      <formula>V8</formula>
    </cfRule>
    <cfRule type="expression" dxfId="407" priority="411" stopIfTrue="1">
      <formula>$N$7=5</formula>
    </cfRule>
  </conditionalFormatting>
  <conditionalFormatting sqref="AJ24">
    <cfRule type="cellIs" dxfId="406" priority="404" stopIfTrue="1" operator="notEqual">
      <formula>AE30</formula>
    </cfRule>
    <cfRule type="expression" dxfId="405" priority="405" stopIfTrue="1">
      <formula>$N$7=6</formula>
    </cfRule>
  </conditionalFormatting>
  <conditionalFormatting sqref="AK24">
    <cfRule type="cellIs" dxfId="404" priority="406" stopIfTrue="1" operator="notEqual">
      <formula>AD30</formula>
    </cfRule>
    <cfRule type="expression" dxfId="403" priority="407" stopIfTrue="1">
      <formula>$N$7=6</formula>
    </cfRule>
  </conditionalFormatting>
  <conditionalFormatting sqref="AH26">
    <cfRule type="cellIs" dxfId="402" priority="400" stopIfTrue="1" operator="notEqual">
      <formula>AG28</formula>
    </cfRule>
    <cfRule type="expression" dxfId="401" priority="401" stopIfTrue="1">
      <formula>$N$7=9</formula>
    </cfRule>
  </conditionalFormatting>
  <conditionalFormatting sqref="AI26">
    <cfRule type="cellIs" dxfId="400" priority="402" stopIfTrue="1" operator="notEqual">
      <formula>AF28</formula>
    </cfRule>
    <cfRule type="expression" dxfId="399" priority="403" stopIfTrue="1">
      <formula>$N$7=9</formula>
    </cfRule>
  </conditionalFormatting>
  <conditionalFormatting sqref="AF28">
    <cfRule type="cellIs" dxfId="398" priority="396" stopIfTrue="1" operator="notEqual">
      <formula>AI26</formula>
    </cfRule>
    <cfRule type="expression" dxfId="397" priority="397" stopIfTrue="1">
      <formula>$N$7=9</formula>
    </cfRule>
  </conditionalFormatting>
  <conditionalFormatting sqref="AG28">
    <cfRule type="cellIs" dxfId="396" priority="398" stopIfTrue="1" operator="notEqual">
      <formula>AH26</formula>
    </cfRule>
    <cfRule type="expression" dxfId="395" priority="399" stopIfTrue="1">
      <formula>$N$7=9</formula>
    </cfRule>
  </conditionalFormatting>
  <conditionalFormatting sqref="AD30">
    <cfRule type="cellIs" dxfId="394" priority="392" stopIfTrue="1" operator="notEqual">
      <formula>AK24</formula>
    </cfRule>
    <cfRule type="expression" dxfId="393" priority="393" stopIfTrue="1">
      <formula>$N$7=6</formula>
    </cfRule>
  </conditionalFormatting>
  <conditionalFormatting sqref="AE30">
    <cfRule type="cellIs" dxfId="392" priority="394" stopIfTrue="1" operator="notEqual">
      <formula>AJ24</formula>
    </cfRule>
    <cfRule type="expression" dxfId="391" priority="395" stopIfTrue="1">
      <formula>$N$7=6</formula>
    </cfRule>
  </conditionalFormatting>
  <conditionalFormatting sqref="X8">
    <cfRule type="cellIs" dxfId="390" priority="388" stopIfTrue="1" operator="notEqual">
      <formula>O18</formula>
    </cfRule>
    <cfRule type="expression" dxfId="389" priority="389" stopIfTrue="1">
      <formula>$N$7=6</formula>
    </cfRule>
  </conditionalFormatting>
  <conditionalFormatting sqref="Y8">
    <cfRule type="cellIs" dxfId="388" priority="390" stopIfTrue="1" operator="notEqual">
      <formula>N18</formula>
    </cfRule>
    <cfRule type="expression" dxfId="387" priority="391" stopIfTrue="1">
      <formula>$N$7=6</formula>
    </cfRule>
  </conditionalFormatting>
  <conditionalFormatting sqref="V10">
    <cfRule type="cellIs" dxfId="386" priority="384" stopIfTrue="1" operator="notEqual">
      <formula>Q16</formula>
    </cfRule>
    <cfRule type="expression" dxfId="385" priority="385" stopIfTrue="1">
      <formula>$N$7=6</formula>
    </cfRule>
  </conditionalFormatting>
  <conditionalFormatting sqref="W10">
    <cfRule type="cellIs" dxfId="384" priority="386" stopIfTrue="1" operator="notEqual">
      <formula>P16</formula>
    </cfRule>
    <cfRule type="expression" dxfId="383" priority="387" stopIfTrue="1">
      <formula>$N$7=6</formula>
    </cfRule>
  </conditionalFormatting>
  <conditionalFormatting sqref="T12">
    <cfRule type="cellIs" dxfId="382" priority="380" stopIfTrue="1" operator="notEqual">
      <formula>S14</formula>
    </cfRule>
    <cfRule type="expression" dxfId="381" priority="381" stopIfTrue="1">
      <formula>$N$7=6</formula>
    </cfRule>
  </conditionalFormatting>
  <conditionalFormatting sqref="U12">
    <cfRule type="cellIs" dxfId="380" priority="382" stopIfTrue="1" operator="notEqual">
      <formula>R14</formula>
    </cfRule>
    <cfRule type="expression" dxfId="379" priority="383" stopIfTrue="1">
      <formula>$N$7=6</formula>
    </cfRule>
  </conditionalFormatting>
  <conditionalFormatting sqref="R14">
    <cfRule type="cellIs" dxfId="378" priority="376" stopIfTrue="1" operator="notEqual">
      <formula>U12</formula>
    </cfRule>
    <cfRule type="expression" dxfId="377" priority="377" stopIfTrue="1">
      <formula>$N$7=6</formula>
    </cfRule>
  </conditionalFormatting>
  <conditionalFormatting sqref="S14">
    <cfRule type="cellIs" dxfId="376" priority="378" stopIfTrue="1" operator="notEqual">
      <formula>T12</formula>
    </cfRule>
    <cfRule type="expression" dxfId="375" priority="379" stopIfTrue="1">
      <formula>$N$7=6</formula>
    </cfRule>
  </conditionalFormatting>
  <conditionalFormatting sqref="P16">
    <cfRule type="cellIs" dxfId="374" priority="372" stopIfTrue="1" operator="notEqual">
      <formula>W10</formula>
    </cfRule>
    <cfRule type="expression" dxfId="373" priority="373" stopIfTrue="1">
      <formula>$N$7=6</formula>
    </cfRule>
  </conditionalFormatting>
  <conditionalFormatting sqref="Q16">
    <cfRule type="cellIs" dxfId="372" priority="374" stopIfTrue="1" operator="notEqual">
      <formula>V10</formula>
    </cfRule>
    <cfRule type="expression" dxfId="371" priority="375" stopIfTrue="1">
      <formula>$N$7=6</formula>
    </cfRule>
  </conditionalFormatting>
  <conditionalFormatting sqref="N18">
    <cfRule type="cellIs" dxfId="370" priority="368" stopIfTrue="1" operator="notEqual">
      <formula>Y8</formula>
    </cfRule>
    <cfRule type="expression" dxfId="369" priority="369" stopIfTrue="1">
      <formula>$N$7=6</formula>
    </cfRule>
  </conditionalFormatting>
  <conditionalFormatting sqref="O18">
    <cfRule type="cellIs" dxfId="368" priority="370" stopIfTrue="1" operator="notEqual">
      <formula>X8</formula>
    </cfRule>
    <cfRule type="expression" dxfId="367" priority="371" stopIfTrue="1">
      <formula>$N$7=6</formula>
    </cfRule>
  </conditionalFormatting>
  <conditionalFormatting sqref="AJ26">
    <cfRule type="cellIs" dxfId="366" priority="364" stopIfTrue="1" operator="notEqual">
      <formula>AG30</formula>
    </cfRule>
    <cfRule type="expression" dxfId="365" priority="365" stopIfTrue="1">
      <formula>$N$7=8</formula>
    </cfRule>
  </conditionalFormatting>
  <conditionalFormatting sqref="AK26">
    <cfRule type="cellIs" dxfId="364" priority="366" stopIfTrue="1" operator="notEqual">
      <formula>AF30</formula>
    </cfRule>
    <cfRule type="expression" dxfId="363" priority="367" stopIfTrue="1">
      <formula>$N$7=8</formula>
    </cfRule>
  </conditionalFormatting>
  <conditionalFormatting sqref="AF30">
    <cfRule type="cellIs" dxfId="362" priority="360" stopIfTrue="1" operator="notEqual">
      <formula>AK26</formula>
    </cfRule>
    <cfRule type="expression" dxfId="361" priority="361" stopIfTrue="1">
      <formula>$N$7=8</formula>
    </cfRule>
  </conditionalFormatting>
  <conditionalFormatting sqref="AG30">
    <cfRule type="cellIs" dxfId="360" priority="362" stopIfTrue="1" operator="notEqual">
      <formula>AJ26</formula>
    </cfRule>
    <cfRule type="expression" dxfId="359" priority="363" stopIfTrue="1">
      <formula>$N$7=8</formula>
    </cfRule>
  </conditionalFormatting>
  <conditionalFormatting sqref="Z8">
    <cfRule type="cellIs" dxfId="358" priority="356" stopIfTrue="1" operator="notEqual">
      <formula>O20</formula>
    </cfRule>
    <cfRule type="expression" dxfId="357" priority="357" stopIfTrue="1">
      <formula>$N$7=7</formula>
    </cfRule>
  </conditionalFormatting>
  <conditionalFormatting sqref="AA8">
    <cfRule type="cellIs" dxfId="356" priority="358" stopIfTrue="1" operator="notEqual">
      <formula>N20</formula>
    </cfRule>
    <cfRule type="expression" dxfId="355" priority="359" stopIfTrue="1">
      <formula>$N$7=7</formula>
    </cfRule>
  </conditionalFormatting>
  <conditionalFormatting sqref="X10">
    <cfRule type="cellIs" dxfId="354" priority="352" stopIfTrue="1" operator="notEqual">
      <formula>Q18</formula>
    </cfRule>
    <cfRule type="expression" dxfId="353" priority="353" stopIfTrue="1">
      <formula>$N$7=7</formula>
    </cfRule>
  </conditionalFormatting>
  <conditionalFormatting sqref="Y10">
    <cfRule type="cellIs" dxfId="352" priority="354" stopIfTrue="1" operator="notEqual">
      <formula>P18</formula>
    </cfRule>
    <cfRule type="expression" dxfId="351" priority="355" stopIfTrue="1">
      <formula>$N$7=7</formula>
    </cfRule>
  </conditionalFormatting>
  <conditionalFormatting sqref="V12">
    <cfRule type="cellIs" dxfId="350" priority="348" stopIfTrue="1" operator="notEqual">
      <formula>S16</formula>
    </cfRule>
    <cfRule type="expression" dxfId="349" priority="349" stopIfTrue="1">
      <formula>$N$7=7</formula>
    </cfRule>
  </conditionalFormatting>
  <conditionalFormatting sqref="W12">
    <cfRule type="cellIs" dxfId="348" priority="350" stopIfTrue="1" operator="notEqual">
      <formula>R16</formula>
    </cfRule>
    <cfRule type="expression" dxfId="347" priority="351" stopIfTrue="1">
      <formula>$N$7=7</formula>
    </cfRule>
  </conditionalFormatting>
  <conditionalFormatting sqref="R16">
    <cfRule type="cellIs" dxfId="346" priority="344" stopIfTrue="1" operator="notEqual">
      <formula>W12</formula>
    </cfRule>
    <cfRule type="expression" dxfId="345" priority="345" stopIfTrue="1">
      <formula>$N$7=7</formula>
    </cfRule>
  </conditionalFormatting>
  <conditionalFormatting sqref="S16">
    <cfRule type="cellIs" dxfId="344" priority="346" stopIfTrue="1" operator="notEqual">
      <formula>V12</formula>
    </cfRule>
    <cfRule type="expression" dxfId="343" priority="347" stopIfTrue="1">
      <formula>$N$7=7</formula>
    </cfRule>
  </conditionalFormatting>
  <conditionalFormatting sqref="P18">
    <cfRule type="cellIs" dxfId="342" priority="340" stopIfTrue="1" operator="notEqual">
      <formula>Y10</formula>
    </cfRule>
    <cfRule type="expression" dxfId="341" priority="341" stopIfTrue="1">
      <formula>$N$7=7</formula>
    </cfRule>
  </conditionalFormatting>
  <conditionalFormatting sqref="Q18">
    <cfRule type="cellIs" dxfId="340" priority="342" stopIfTrue="1" operator="notEqual">
      <formula>X10</formula>
    </cfRule>
    <cfRule type="expression" dxfId="339" priority="343" stopIfTrue="1">
      <formula>$N$7=7</formula>
    </cfRule>
  </conditionalFormatting>
  <conditionalFormatting sqref="N20">
    <cfRule type="cellIs" dxfId="338" priority="336" stopIfTrue="1" operator="notEqual">
      <formula>AA8</formula>
    </cfRule>
    <cfRule type="expression" dxfId="337" priority="337" stopIfTrue="1">
      <formula>$N$7=7</formula>
    </cfRule>
  </conditionalFormatting>
  <conditionalFormatting sqref="O20">
    <cfRule type="cellIs" dxfId="336" priority="338" stopIfTrue="1" operator="notEqual">
      <formula>Z8</formula>
    </cfRule>
    <cfRule type="expression" dxfId="335" priority="339" stopIfTrue="1">
      <formula>$N$7=7</formula>
    </cfRule>
  </conditionalFormatting>
  <conditionalFormatting sqref="AJ28">
    <cfRule type="cellIs" dxfId="334" priority="332" stopIfTrue="1" operator="notEqual">
      <formula>AI30</formula>
    </cfRule>
    <cfRule type="expression" dxfId="333" priority="333" stopIfTrue="1">
      <formula>$N$7=10</formula>
    </cfRule>
  </conditionalFormatting>
  <conditionalFormatting sqref="AK28">
    <cfRule type="cellIs" dxfId="332" priority="334" stopIfTrue="1" operator="notEqual">
      <formula>AH30</formula>
    </cfRule>
    <cfRule type="expression" dxfId="331" priority="335" stopIfTrue="1">
      <formula>$N$7=10</formula>
    </cfRule>
  </conditionalFormatting>
  <conditionalFormatting sqref="AH30">
    <cfRule type="cellIs" dxfId="330" priority="328" stopIfTrue="1" operator="notEqual">
      <formula>AK28</formula>
    </cfRule>
    <cfRule type="expression" dxfId="329" priority="329" stopIfTrue="1">
      <formula>$N$7=10</formula>
    </cfRule>
  </conditionalFormatting>
  <conditionalFormatting sqref="AI30">
    <cfRule type="cellIs" dxfId="328" priority="330" stopIfTrue="1" operator="notEqual">
      <formula>AJ28</formula>
    </cfRule>
    <cfRule type="expression" dxfId="327" priority="331" stopIfTrue="1">
      <formula>$N$7=10</formula>
    </cfRule>
  </conditionalFormatting>
  <conditionalFormatting sqref="AB8">
    <cfRule type="cellIs" dxfId="326" priority="324" stopIfTrue="1" operator="notEqual">
      <formula>O22</formula>
    </cfRule>
    <cfRule type="expression" dxfId="325" priority="325" stopIfTrue="1">
      <formula>$N$7=8</formula>
    </cfRule>
  </conditionalFormatting>
  <conditionalFormatting sqref="AC8">
    <cfRule type="cellIs" dxfId="324" priority="326" stopIfTrue="1" operator="notEqual">
      <formula>N22</formula>
    </cfRule>
    <cfRule type="expression" dxfId="323" priority="327" stopIfTrue="1">
      <formula>$N$7=8</formula>
    </cfRule>
  </conditionalFormatting>
  <conditionalFormatting sqref="N22">
    <cfRule type="cellIs" dxfId="322" priority="320" stopIfTrue="1" operator="notEqual">
      <formula>AC8</formula>
    </cfRule>
    <cfRule type="expression" dxfId="321" priority="321" stopIfTrue="1">
      <formula>$N$7=8</formula>
    </cfRule>
  </conditionalFormatting>
  <conditionalFormatting sqref="O22">
    <cfRule type="cellIs" dxfId="320" priority="322" stopIfTrue="1" operator="notEqual">
      <formula>AB8</formula>
    </cfRule>
    <cfRule type="expression" dxfId="319" priority="323" stopIfTrue="1">
      <formula>$N$7=8</formula>
    </cfRule>
  </conditionalFormatting>
  <conditionalFormatting sqref="Z10">
    <cfRule type="cellIs" dxfId="318" priority="316" stopIfTrue="1" operator="notEqual">
      <formula>Q20</formula>
    </cfRule>
    <cfRule type="expression" dxfId="317" priority="317" stopIfTrue="1">
      <formula>$N$7=8</formula>
    </cfRule>
  </conditionalFormatting>
  <conditionalFormatting sqref="AA10">
    <cfRule type="cellIs" dxfId="316" priority="318" stopIfTrue="1" operator="notEqual">
      <formula>P20</formula>
    </cfRule>
    <cfRule type="expression" dxfId="315" priority="319" stopIfTrue="1">
      <formula>$N$7=8</formula>
    </cfRule>
  </conditionalFormatting>
  <conditionalFormatting sqref="X12">
    <cfRule type="cellIs" dxfId="314" priority="312" stopIfTrue="1" operator="notEqual">
      <formula>S18</formula>
    </cfRule>
    <cfRule type="expression" dxfId="313" priority="313" stopIfTrue="1">
      <formula>$N$7=8</formula>
    </cfRule>
  </conditionalFormatting>
  <conditionalFormatting sqref="Y12">
    <cfRule type="cellIs" dxfId="312" priority="314" stopIfTrue="1" operator="notEqual">
      <formula>R18</formula>
    </cfRule>
    <cfRule type="expression" dxfId="311" priority="315" stopIfTrue="1">
      <formula>$N$7=8</formula>
    </cfRule>
  </conditionalFormatting>
  <conditionalFormatting sqref="V14">
    <cfRule type="cellIs" dxfId="310" priority="308" stopIfTrue="1" operator="notEqual">
      <formula>U16</formula>
    </cfRule>
    <cfRule type="expression" dxfId="309" priority="309" stopIfTrue="1">
      <formula>$N$7=8</formula>
    </cfRule>
  </conditionalFormatting>
  <conditionalFormatting sqref="W14">
    <cfRule type="cellIs" dxfId="308" priority="310" stopIfTrue="1" operator="notEqual">
      <formula>T16</formula>
    </cfRule>
    <cfRule type="expression" dxfId="307" priority="311" stopIfTrue="1">
      <formula>$N$7=8</formula>
    </cfRule>
  </conditionalFormatting>
  <conditionalFormatting sqref="T16">
    <cfRule type="cellIs" dxfId="306" priority="304" stopIfTrue="1" operator="notEqual">
      <formula>W14</formula>
    </cfRule>
    <cfRule type="expression" dxfId="305" priority="305" stopIfTrue="1">
      <formula>$N$7=8</formula>
    </cfRule>
  </conditionalFormatting>
  <conditionalFormatting sqref="U16">
    <cfRule type="cellIs" dxfId="304" priority="306" stopIfTrue="1" operator="notEqual">
      <formula>V14</formula>
    </cfRule>
    <cfRule type="expression" dxfId="303" priority="307" stopIfTrue="1">
      <formula>$N$7=8</formula>
    </cfRule>
  </conditionalFormatting>
  <conditionalFormatting sqref="R18">
    <cfRule type="cellIs" dxfId="302" priority="300" stopIfTrue="1" operator="notEqual">
      <formula>Y12</formula>
    </cfRule>
    <cfRule type="expression" dxfId="301" priority="301" stopIfTrue="1">
      <formula>$N$7=8</formula>
    </cfRule>
  </conditionalFormatting>
  <conditionalFormatting sqref="S18">
    <cfRule type="cellIs" dxfId="300" priority="302" stopIfTrue="1" operator="notEqual">
      <formula>X12</formula>
    </cfRule>
    <cfRule type="expression" dxfId="299" priority="303" stopIfTrue="1">
      <formula>$N$7=8</formula>
    </cfRule>
  </conditionalFormatting>
  <conditionalFormatting sqref="P20">
    <cfRule type="cellIs" dxfId="298" priority="296" stopIfTrue="1" operator="notEqual">
      <formula>AA10</formula>
    </cfRule>
    <cfRule type="expression" dxfId="297" priority="297" stopIfTrue="1">
      <formula>$N$7=8</formula>
    </cfRule>
  </conditionalFormatting>
  <conditionalFormatting sqref="Q20">
    <cfRule type="cellIs" dxfId="296" priority="298" stopIfTrue="1" operator="notEqual">
      <formula>Z10</formula>
    </cfRule>
    <cfRule type="expression" dxfId="295" priority="299" stopIfTrue="1">
      <formula>$N$7=8</formula>
    </cfRule>
  </conditionalFormatting>
  <conditionalFormatting sqref="AD8">
    <cfRule type="cellIs" dxfId="294" priority="292" stopIfTrue="1" operator="notEqual">
      <formula>O24</formula>
    </cfRule>
    <cfRule type="expression" dxfId="293" priority="293" stopIfTrue="1">
      <formula>$N$7=9</formula>
    </cfRule>
  </conditionalFormatting>
  <conditionalFormatting sqref="AE8">
    <cfRule type="cellIs" dxfId="292" priority="294" stopIfTrue="1" operator="notEqual">
      <formula>N24</formula>
    </cfRule>
    <cfRule type="expression" dxfId="291" priority="295" stopIfTrue="1">
      <formula>$N$7=9</formula>
    </cfRule>
  </conditionalFormatting>
  <conditionalFormatting sqref="AB10">
    <cfRule type="cellIs" dxfId="290" priority="288" stopIfTrue="1" operator="notEqual">
      <formula>Q22</formula>
    </cfRule>
    <cfRule type="expression" dxfId="289" priority="289" stopIfTrue="1">
      <formula>$N$7=9</formula>
    </cfRule>
  </conditionalFormatting>
  <conditionalFormatting sqref="AC10">
    <cfRule type="cellIs" dxfId="288" priority="290" stopIfTrue="1" operator="notEqual">
      <formula>P22</formula>
    </cfRule>
    <cfRule type="expression" dxfId="287" priority="291" stopIfTrue="1">
      <formula>$N$7=9</formula>
    </cfRule>
  </conditionalFormatting>
  <conditionalFormatting sqref="Z12">
    <cfRule type="cellIs" dxfId="286" priority="284" stopIfTrue="1" operator="notEqual">
      <formula>S20</formula>
    </cfRule>
    <cfRule type="expression" dxfId="285" priority="285" stopIfTrue="1">
      <formula>$N$7=9</formula>
    </cfRule>
  </conditionalFormatting>
  <conditionalFormatting sqref="AA12">
    <cfRule type="cellIs" dxfId="284" priority="286" stopIfTrue="1" operator="notEqual">
      <formula>R20</formula>
    </cfRule>
    <cfRule type="expression" dxfId="283" priority="287" stopIfTrue="1">
      <formula>$N$7=9</formula>
    </cfRule>
  </conditionalFormatting>
  <conditionalFormatting sqref="X14">
    <cfRule type="cellIs" dxfId="282" priority="280" stopIfTrue="1" operator="notEqual">
      <formula>U18</formula>
    </cfRule>
    <cfRule type="expression" dxfId="281" priority="281" stopIfTrue="1">
      <formula>$N$7=9</formula>
    </cfRule>
  </conditionalFormatting>
  <conditionalFormatting sqref="Y14">
    <cfRule type="cellIs" dxfId="280" priority="282" stopIfTrue="1" operator="notEqual">
      <formula>T18</formula>
    </cfRule>
    <cfRule type="expression" dxfId="279" priority="283" stopIfTrue="1">
      <formula>$N$7=9</formula>
    </cfRule>
  </conditionalFormatting>
  <conditionalFormatting sqref="T18">
    <cfRule type="cellIs" dxfId="278" priority="276" stopIfTrue="1" operator="notEqual">
      <formula>Y14</formula>
    </cfRule>
    <cfRule type="expression" dxfId="277" priority="277" stopIfTrue="1">
      <formula>$N$7=9</formula>
    </cfRule>
  </conditionalFormatting>
  <conditionalFormatting sqref="U18">
    <cfRule type="cellIs" dxfId="276" priority="278" stopIfTrue="1" operator="notEqual">
      <formula>X14</formula>
    </cfRule>
    <cfRule type="expression" dxfId="275" priority="279" stopIfTrue="1">
      <formula>$N$7=9</formula>
    </cfRule>
  </conditionalFormatting>
  <conditionalFormatting sqref="R20">
    <cfRule type="cellIs" dxfId="274" priority="272" stopIfTrue="1" operator="notEqual">
      <formula>AA12</formula>
    </cfRule>
    <cfRule type="expression" dxfId="273" priority="273" stopIfTrue="1">
      <formula>$N$7=9</formula>
    </cfRule>
  </conditionalFormatting>
  <conditionalFormatting sqref="S20">
    <cfRule type="cellIs" dxfId="272" priority="274" stopIfTrue="1" operator="notEqual">
      <formula>Z12</formula>
    </cfRule>
    <cfRule type="expression" dxfId="271" priority="275" stopIfTrue="1">
      <formula>$N$7=9</formula>
    </cfRule>
  </conditionalFormatting>
  <conditionalFormatting sqref="P22">
    <cfRule type="cellIs" dxfId="270" priority="268" stopIfTrue="1" operator="notEqual">
      <formula>AC10</formula>
    </cfRule>
    <cfRule type="expression" dxfId="269" priority="269" stopIfTrue="1">
      <formula>$N$7=9</formula>
    </cfRule>
  </conditionalFormatting>
  <conditionalFormatting sqref="Q22">
    <cfRule type="cellIs" dxfId="268" priority="270" stopIfTrue="1" operator="notEqual">
      <formula>AB10</formula>
    </cfRule>
    <cfRule type="expression" dxfId="267" priority="271" stopIfTrue="1">
      <formula>$N$7=9</formula>
    </cfRule>
  </conditionalFormatting>
  <conditionalFormatting sqref="N24">
    <cfRule type="cellIs" dxfId="266" priority="264" stopIfTrue="1" operator="notEqual">
      <formula>AE8</formula>
    </cfRule>
    <cfRule type="expression" dxfId="265" priority="265" stopIfTrue="1">
      <formula>$N$7=9</formula>
    </cfRule>
  </conditionalFormatting>
  <conditionalFormatting sqref="O24">
    <cfRule type="cellIs" dxfId="264" priority="266" stopIfTrue="1" operator="notEqual">
      <formula>AD8</formula>
    </cfRule>
    <cfRule type="expression" dxfId="263" priority="267" stopIfTrue="1">
      <formula>$N$7=9</formula>
    </cfRule>
  </conditionalFormatting>
  <conditionalFormatting sqref="AF8">
    <cfRule type="cellIs" dxfId="262" priority="260" stopIfTrue="1" operator="notEqual">
      <formula>O26</formula>
    </cfRule>
    <cfRule type="expression" dxfId="261" priority="261" stopIfTrue="1">
      <formula>$N$7=10</formula>
    </cfRule>
  </conditionalFormatting>
  <conditionalFormatting sqref="AG8">
    <cfRule type="cellIs" dxfId="260" priority="262" stopIfTrue="1" operator="notEqual">
      <formula>N26</formula>
    </cfRule>
    <cfRule type="expression" dxfId="259" priority="263" stopIfTrue="1">
      <formula>$N$7=10</formula>
    </cfRule>
  </conditionalFormatting>
  <conditionalFormatting sqref="N26">
    <cfRule type="cellIs" dxfId="258" priority="256" stopIfTrue="1" operator="notEqual">
      <formula>AG8</formula>
    </cfRule>
    <cfRule type="expression" dxfId="257" priority="257" stopIfTrue="1">
      <formula>$N$7=10</formula>
    </cfRule>
  </conditionalFormatting>
  <conditionalFormatting sqref="O26">
    <cfRule type="cellIs" dxfId="256" priority="258" stopIfTrue="1" operator="notEqual">
      <formula>AF8</formula>
    </cfRule>
    <cfRule type="expression" dxfId="255" priority="259" stopIfTrue="1">
      <formula>$N$7=10</formula>
    </cfRule>
  </conditionalFormatting>
  <conditionalFormatting sqref="AD10">
    <cfRule type="cellIs" dxfId="254" priority="252" stopIfTrue="1" operator="notEqual">
      <formula>Q24</formula>
    </cfRule>
    <cfRule type="expression" dxfId="253" priority="253" stopIfTrue="1">
      <formula>$N$7=10</formula>
    </cfRule>
  </conditionalFormatting>
  <conditionalFormatting sqref="AE10">
    <cfRule type="cellIs" dxfId="252" priority="254" stopIfTrue="1" operator="notEqual">
      <formula>P24</formula>
    </cfRule>
    <cfRule type="expression" dxfId="251" priority="255" stopIfTrue="1">
      <formula>$N$7=10</formula>
    </cfRule>
  </conditionalFormatting>
  <conditionalFormatting sqref="AB12">
    <cfRule type="cellIs" dxfId="250" priority="248" stopIfTrue="1" operator="notEqual">
      <formula>S22</formula>
    </cfRule>
    <cfRule type="expression" dxfId="249" priority="249" stopIfTrue="1">
      <formula>$N$7=10</formula>
    </cfRule>
  </conditionalFormatting>
  <conditionalFormatting sqref="AC12">
    <cfRule type="cellIs" dxfId="248" priority="250" stopIfTrue="1" operator="notEqual">
      <formula>R22</formula>
    </cfRule>
    <cfRule type="expression" dxfId="247" priority="251" stopIfTrue="1">
      <formula>$N$7=10</formula>
    </cfRule>
  </conditionalFormatting>
  <conditionalFormatting sqref="Z14">
    <cfRule type="cellIs" dxfId="246" priority="244" stopIfTrue="1" operator="notEqual">
      <formula>U20</formula>
    </cfRule>
    <cfRule type="expression" dxfId="245" priority="245" stopIfTrue="1">
      <formula>$N$7=10</formula>
    </cfRule>
  </conditionalFormatting>
  <conditionalFormatting sqref="AA14">
    <cfRule type="cellIs" dxfId="244" priority="246" stopIfTrue="1" operator="notEqual">
      <formula>T20</formula>
    </cfRule>
    <cfRule type="expression" dxfId="243" priority="247" stopIfTrue="1">
      <formula>$N$7=10</formula>
    </cfRule>
  </conditionalFormatting>
  <conditionalFormatting sqref="X16">
    <cfRule type="cellIs" dxfId="242" priority="240" stopIfTrue="1" operator="notEqual">
      <formula>W18</formula>
    </cfRule>
    <cfRule type="expression" dxfId="241" priority="241" stopIfTrue="1">
      <formula>$N$7=10</formula>
    </cfRule>
  </conditionalFormatting>
  <conditionalFormatting sqref="Y16">
    <cfRule type="cellIs" dxfId="240" priority="242" stopIfTrue="1" operator="notEqual">
      <formula>V18</formula>
    </cfRule>
    <cfRule type="expression" dxfId="239" priority="243" stopIfTrue="1">
      <formula>$N$7=10</formula>
    </cfRule>
  </conditionalFormatting>
  <conditionalFormatting sqref="P24">
    <cfRule type="cellIs" dxfId="238" priority="236" stopIfTrue="1" operator="notEqual">
      <formula>AE10</formula>
    </cfRule>
    <cfRule type="expression" dxfId="237" priority="237" stopIfTrue="1">
      <formula>$N$7=10</formula>
    </cfRule>
  </conditionalFormatting>
  <conditionalFormatting sqref="Q24">
    <cfRule type="cellIs" dxfId="236" priority="238" stopIfTrue="1" operator="notEqual">
      <formula>AD10</formula>
    </cfRule>
    <cfRule type="expression" dxfId="235" priority="239" stopIfTrue="1">
      <formula>$N$7=10</formula>
    </cfRule>
  </conditionalFormatting>
  <conditionalFormatting sqref="R22">
    <cfRule type="cellIs" dxfId="234" priority="232" stopIfTrue="1" operator="notEqual">
      <formula>AC12</formula>
    </cfRule>
    <cfRule type="expression" dxfId="233" priority="233" stopIfTrue="1">
      <formula>$N$7=10</formula>
    </cfRule>
  </conditionalFormatting>
  <conditionalFormatting sqref="S22">
    <cfRule type="cellIs" dxfId="232" priority="234" stopIfTrue="1" operator="notEqual">
      <formula>AB12</formula>
    </cfRule>
    <cfRule type="expression" dxfId="231" priority="235" stopIfTrue="1">
      <formula>$N$7=10</formula>
    </cfRule>
  </conditionalFormatting>
  <conditionalFormatting sqref="T20">
    <cfRule type="cellIs" dxfId="230" priority="228" stopIfTrue="1" operator="notEqual">
      <formula>AA14</formula>
    </cfRule>
    <cfRule type="expression" dxfId="229" priority="229" stopIfTrue="1">
      <formula>$N$7=10</formula>
    </cfRule>
  </conditionalFormatting>
  <conditionalFormatting sqref="U20">
    <cfRule type="cellIs" dxfId="228" priority="230" stopIfTrue="1" operator="notEqual">
      <formula>Z14</formula>
    </cfRule>
    <cfRule type="expression" dxfId="227" priority="231" stopIfTrue="1">
      <formula>$N$7=10</formula>
    </cfRule>
  </conditionalFormatting>
  <conditionalFormatting sqref="V18">
    <cfRule type="cellIs" dxfId="226" priority="224" stopIfTrue="1" operator="notEqual">
      <formula>Y16</formula>
    </cfRule>
    <cfRule type="expression" dxfId="225" priority="225" stopIfTrue="1">
      <formula>$N$7=10</formula>
    </cfRule>
  </conditionalFormatting>
  <conditionalFormatting sqref="W18">
    <cfRule type="cellIs" dxfId="224" priority="226" stopIfTrue="1" operator="notEqual">
      <formula>X16</formula>
    </cfRule>
    <cfRule type="expression" dxfId="223" priority="227" stopIfTrue="1">
      <formula>$N$7=10</formula>
    </cfRule>
  </conditionalFormatting>
  <conditionalFormatting sqref="AH8">
    <cfRule type="cellIs" dxfId="222" priority="220" stopIfTrue="1" operator="notEqual">
      <formula>O28</formula>
    </cfRule>
    <cfRule type="expression" dxfId="221" priority="221" stopIfTrue="1">
      <formula>$N$7=11</formula>
    </cfRule>
  </conditionalFormatting>
  <conditionalFormatting sqref="AI8">
    <cfRule type="cellIs" dxfId="220" priority="222" stopIfTrue="1" operator="notEqual">
      <formula>N28</formula>
    </cfRule>
    <cfRule type="expression" dxfId="219" priority="223" stopIfTrue="1">
      <formula>$N$7=11</formula>
    </cfRule>
  </conditionalFormatting>
  <conditionalFormatting sqref="N28">
    <cfRule type="cellIs" dxfId="218" priority="216" stopIfTrue="1" operator="notEqual">
      <formula>AI8</formula>
    </cfRule>
    <cfRule type="expression" dxfId="217" priority="217" stopIfTrue="1">
      <formula>$N$7=11</formula>
    </cfRule>
  </conditionalFormatting>
  <conditionalFormatting sqref="O28">
    <cfRule type="cellIs" dxfId="216" priority="218" stopIfTrue="1" operator="notEqual">
      <formula>AH8</formula>
    </cfRule>
    <cfRule type="expression" dxfId="215" priority="219" stopIfTrue="1">
      <formula>$N$7=11</formula>
    </cfRule>
  </conditionalFormatting>
  <conditionalFormatting sqref="AF10">
    <cfRule type="cellIs" dxfId="214" priority="212" stopIfTrue="1" operator="notEqual">
      <formula>Q26</formula>
    </cfRule>
    <cfRule type="expression" dxfId="213" priority="213" stopIfTrue="1">
      <formula>$N$7=11</formula>
    </cfRule>
  </conditionalFormatting>
  <conditionalFormatting sqref="AG10">
    <cfRule type="cellIs" dxfId="212" priority="214" stopIfTrue="1" operator="notEqual">
      <formula>P26</formula>
    </cfRule>
    <cfRule type="expression" dxfId="211" priority="215" stopIfTrue="1">
      <formula>$N$7=11</formula>
    </cfRule>
  </conditionalFormatting>
  <conditionalFormatting sqref="AD12">
    <cfRule type="cellIs" dxfId="210" priority="208" stopIfTrue="1" operator="notEqual">
      <formula>S24</formula>
    </cfRule>
    <cfRule type="expression" dxfId="209" priority="209" stopIfTrue="1">
      <formula>$N$7=11</formula>
    </cfRule>
  </conditionalFormatting>
  <conditionalFormatting sqref="AE12">
    <cfRule type="cellIs" dxfId="208" priority="210" stopIfTrue="1" operator="notEqual">
      <formula>R24</formula>
    </cfRule>
    <cfRule type="expression" dxfId="207" priority="211" stopIfTrue="1">
      <formula>$N$7=11</formula>
    </cfRule>
  </conditionalFormatting>
  <conditionalFormatting sqref="AB14">
    <cfRule type="cellIs" dxfId="206" priority="204" stopIfTrue="1" operator="notEqual">
      <formula>U22</formula>
    </cfRule>
    <cfRule type="expression" dxfId="205" priority="205" stopIfTrue="1">
      <formula>$N$7=11</formula>
    </cfRule>
  </conditionalFormatting>
  <conditionalFormatting sqref="AC14">
    <cfRule type="cellIs" dxfId="204" priority="206" stopIfTrue="1" operator="notEqual">
      <formula>T22</formula>
    </cfRule>
    <cfRule type="expression" dxfId="203" priority="207" stopIfTrue="1">
      <formula>$N$7=11</formula>
    </cfRule>
  </conditionalFormatting>
  <conditionalFormatting sqref="Z16">
    <cfRule type="cellIs" dxfId="202" priority="200" stopIfTrue="1" operator="notEqual">
      <formula>W20</formula>
    </cfRule>
    <cfRule type="expression" dxfId="201" priority="201" stopIfTrue="1">
      <formula>$N$7=11</formula>
    </cfRule>
  </conditionalFormatting>
  <conditionalFormatting sqref="AA16">
    <cfRule type="cellIs" dxfId="200" priority="202" stopIfTrue="1" operator="notEqual">
      <formula>V20</formula>
    </cfRule>
    <cfRule type="expression" dxfId="199" priority="203" stopIfTrue="1">
      <formula>$N$7=11</formula>
    </cfRule>
  </conditionalFormatting>
  <conditionalFormatting sqref="P26">
    <cfRule type="cellIs" dxfId="198" priority="196" stopIfTrue="1" operator="notEqual">
      <formula>AG10</formula>
    </cfRule>
    <cfRule type="expression" dxfId="197" priority="197" stopIfTrue="1">
      <formula>$N$7=11</formula>
    </cfRule>
  </conditionalFormatting>
  <conditionalFormatting sqref="Q26">
    <cfRule type="cellIs" dxfId="196" priority="198" stopIfTrue="1" operator="notEqual">
      <formula>AF10</formula>
    </cfRule>
    <cfRule type="expression" dxfId="195" priority="199" stopIfTrue="1">
      <formula>$N$7=11</formula>
    </cfRule>
  </conditionalFormatting>
  <conditionalFormatting sqref="R24">
    <cfRule type="cellIs" dxfId="194" priority="192" stopIfTrue="1" operator="notEqual">
      <formula>AE12</formula>
    </cfRule>
    <cfRule type="expression" dxfId="193" priority="193" stopIfTrue="1">
      <formula>$N$7=11</formula>
    </cfRule>
  </conditionalFormatting>
  <conditionalFormatting sqref="S24">
    <cfRule type="cellIs" dxfId="192" priority="194" stopIfTrue="1" operator="notEqual">
      <formula>AD12</formula>
    </cfRule>
    <cfRule type="expression" dxfId="191" priority="195" stopIfTrue="1">
      <formula>$N$7=11</formula>
    </cfRule>
  </conditionalFormatting>
  <conditionalFormatting sqref="T22">
    <cfRule type="cellIs" dxfId="190" priority="188" stopIfTrue="1" operator="notEqual">
      <formula>AC14</formula>
    </cfRule>
    <cfRule type="expression" dxfId="189" priority="189" stopIfTrue="1">
      <formula>$N$7=11</formula>
    </cfRule>
  </conditionalFormatting>
  <conditionalFormatting sqref="U22">
    <cfRule type="cellIs" dxfId="188" priority="190" stopIfTrue="1" operator="notEqual">
      <formula>AB14</formula>
    </cfRule>
    <cfRule type="expression" dxfId="187" priority="191" stopIfTrue="1">
      <formula>$N$7=11</formula>
    </cfRule>
  </conditionalFormatting>
  <conditionalFormatting sqref="V20">
    <cfRule type="cellIs" dxfId="186" priority="184" stopIfTrue="1" operator="notEqual">
      <formula>AA16</formula>
    </cfRule>
    <cfRule type="expression" dxfId="185" priority="185" stopIfTrue="1">
      <formula>$N$7=11</formula>
    </cfRule>
  </conditionalFormatting>
  <conditionalFormatting sqref="W20">
    <cfRule type="cellIs" dxfId="184" priority="186" stopIfTrue="1" operator="notEqual">
      <formula>Z16</formula>
    </cfRule>
    <cfRule type="expression" dxfId="183" priority="187" stopIfTrue="1">
      <formula>$N$7=11</formula>
    </cfRule>
  </conditionalFormatting>
  <conditionalFormatting sqref="AJ8">
    <cfRule type="cellIs" dxfId="182" priority="180" stopIfTrue="1" operator="notEqual">
      <formula>O30</formula>
    </cfRule>
    <cfRule type="expression" dxfId="181" priority="181" stopIfTrue="1">
      <formula>$N$7=1</formula>
    </cfRule>
  </conditionalFormatting>
  <conditionalFormatting sqref="AK8">
    <cfRule type="cellIs" dxfId="180" priority="182" stopIfTrue="1" operator="notEqual">
      <formula>N30</formula>
    </cfRule>
    <cfRule type="expression" dxfId="179" priority="183" stopIfTrue="1">
      <formula>$N$7=1</formula>
    </cfRule>
  </conditionalFormatting>
  <conditionalFormatting sqref="N30">
    <cfRule type="cellIs" dxfId="178" priority="176" stopIfTrue="1" operator="notEqual">
      <formula>AK8</formula>
    </cfRule>
    <cfRule type="expression" dxfId="177" priority="177" stopIfTrue="1">
      <formula>$N$7=1</formula>
    </cfRule>
  </conditionalFormatting>
  <conditionalFormatting sqref="O30">
    <cfRule type="cellIs" dxfId="176" priority="178" stopIfTrue="1" operator="notEqual">
      <formula>AJ8</formula>
    </cfRule>
    <cfRule type="expression" dxfId="175" priority="179" stopIfTrue="1">
      <formula>$N$7=1</formula>
    </cfRule>
  </conditionalFormatting>
  <conditionalFormatting sqref="AH10">
    <cfRule type="cellIs" dxfId="174" priority="172" stopIfTrue="1" operator="notEqual">
      <formula>Q28</formula>
    </cfRule>
    <cfRule type="expression" dxfId="173" priority="173" stopIfTrue="1">
      <formula>$N$7=1</formula>
    </cfRule>
  </conditionalFormatting>
  <conditionalFormatting sqref="AI10">
    <cfRule type="cellIs" dxfId="172" priority="174" stopIfTrue="1" operator="notEqual">
      <formula>P28</formula>
    </cfRule>
    <cfRule type="expression" dxfId="171" priority="175" stopIfTrue="1">
      <formula>$N$7=1</formula>
    </cfRule>
  </conditionalFormatting>
  <conditionalFormatting sqref="AF12">
    <cfRule type="cellIs" dxfId="170" priority="168" stopIfTrue="1" operator="notEqual">
      <formula>S26</formula>
    </cfRule>
    <cfRule type="expression" dxfId="169" priority="169" stopIfTrue="1">
      <formula>$N$7=1</formula>
    </cfRule>
  </conditionalFormatting>
  <conditionalFormatting sqref="AG12">
    <cfRule type="cellIs" dxfId="168" priority="170" stopIfTrue="1" operator="notEqual">
      <formula>R26</formula>
    </cfRule>
    <cfRule type="expression" dxfId="167" priority="171" stopIfTrue="1">
      <formula>$N$7=1</formula>
    </cfRule>
  </conditionalFormatting>
  <conditionalFormatting sqref="AD14">
    <cfRule type="cellIs" dxfId="166" priority="164" stopIfTrue="1" operator="notEqual">
      <formula>U24</formula>
    </cfRule>
    <cfRule type="expression" dxfId="165" priority="165" stopIfTrue="1">
      <formula>$N$7=1</formula>
    </cfRule>
  </conditionalFormatting>
  <conditionalFormatting sqref="AE14">
    <cfRule type="cellIs" dxfId="164" priority="166" stopIfTrue="1" operator="notEqual">
      <formula>T24</formula>
    </cfRule>
    <cfRule type="expression" dxfId="163" priority="167" stopIfTrue="1">
      <formula>$N$7=1</formula>
    </cfRule>
  </conditionalFormatting>
  <conditionalFormatting sqref="AB16">
    <cfRule type="cellIs" dxfId="162" priority="160" stopIfTrue="1" operator="notEqual">
      <formula>W22</formula>
    </cfRule>
    <cfRule type="expression" dxfId="161" priority="161" stopIfTrue="1">
      <formula>$N$7=1</formula>
    </cfRule>
  </conditionalFormatting>
  <conditionalFormatting sqref="AC16">
    <cfRule type="cellIs" dxfId="160" priority="162" stopIfTrue="1" operator="notEqual">
      <formula>V22</formula>
    </cfRule>
    <cfRule type="expression" dxfId="159" priority="163" stopIfTrue="1">
      <formula>$N$7=1</formula>
    </cfRule>
  </conditionalFormatting>
  <conditionalFormatting sqref="Z18">
    <cfRule type="cellIs" dxfId="158" priority="156" stopIfTrue="1" operator="notEqual">
      <formula>Y20</formula>
    </cfRule>
    <cfRule type="expression" dxfId="157" priority="157" stopIfTrue="1">
      <formula>$N$7=1</formula>
    </cfRule>
  </conditionalFormatting>
  <conditionalFormatting sqref="AA18">
    <cfRule type="cellIs" dxfId="156" priority="158" stopIfTrue="1" operator="notEqual">
      <formula>X20</formula>
    </cfRule>
    <cfRule type="expression" dxfId="155" priority="159" stopIfTrue="1">
      <formula>$N$7=1</formula>
    </cfRule>
  </conditionalFormatting>
  <conditionalFormatting sqref="X20">
    <cfRule type="cellIs" dxfId="154" priority="152" stopIfTrue="1" operator="notEqual">
      <formula>AA18</formula>
    </cfRule>
    <cfRule type="expression" dxfId="153" priority="153" stopIfTrue="1">
      <formula>$N$7=1</formula>
    </cfRule>
  </conditionalFormatting>
  <conditionalFormatting sqref="Y20">
    <cfRule type="cellIs" dxfId="152" priority="154" stopIfTrue="1" operator="notEqual">
      <formula>Z18</formula>
    </cfRule>
    <cfRule type="expression" dxfId="151" priority="155" stopIfTrue="1">
      <formula>$N$7=1</formula>
    </cfRule>
  </conditionalFormatting>
  <conditionalFormatting sqref="V22">
    <cfRule type="cellIs" dxfId="150" priority="148" stopIfTrue="1" operator="notEqual">
      <formula>AC16</formula>
    </cfRule>
    <cfRule type="expression" dxfId="149" priority="149" stopIfTrue="1">
      <formula>$N$7=1</formula>
    </cfRule>
  </conditionalFormatting>
  <conditionalFormatting sqref="W22">
    <cfRule type="cellIs" dxfId="148" priority="150" stopIfTrue="1" operator="notEqual">
      <formula>AB16</formula>
    </cfRule>
    <cfRule type="expression" dxfId="147" priority="151" stopIfTrue="1">
      <formula>$N$7=1</formula>
    </cfRule>
  </conditionalFormatting>
  <conditionalFormatting sqref="T24">
    <cfRule type="cellIs" dxfId="146" priority="144" stopIfTrue="1" operator="notEqual">
      <formula>AE14</formula>
    </cfRule>
    <cfRule type="expression" dxfId="145" priority="145" stopIfTrue="1">
      <formula>$N$7=1</formula>
    </cfRule>
  </conditionalFormatting>
  <conditionalFormatting sqref="U24">
    <cfRule type="cellIs" dxfId="144" priority="146" stopIfTrue="1" operator="notEqual">
      <formula>AD14</formula>
    </cfRule>
    <cfRule type="expression" dxfId="143" priority="147" stopIfTrue="1">
      <formula>$N$7=1</formula>
    </cfRule>
  </conditionalFormatting>
  <conditionalFormatting sqref="R26">
    <cfRule type="cellIs" dxfId="142" priority="140" stopIfTrue="1" operator="notEqual">
      <formula>AG12</formula>
    </cfRule>
    <cfRule type="expression" dxfId="141" priority="141" stopIfTrue="1">
      <formula>$N$7=1</formula>
    </cfRule>
  </conditionalFormatting>
  <conditionalFormatting sqref="S26">
    <cfRule type="cellIs" dxfId="140" priority="142" stopIfTrue="1" operator="notEqual">
      <formula>AF12</formula>
    </cfRule>
    <cfRule type="expression" dxfId="139" priority="143" stopIfTrue="1">
      <formula>$N$7=1</formula>
    </cfRule>
  </conditionalFormatting>
  <conditionalFormatting sqref="P28">
    <cfRule type="cellIs" dxfId="138" priority="136" stopIfTrue="1" operator="notEqual">
      <formula>AI10</formula>
    </cfRule>
    <cfRule type="expression" dxfId="137" priority="137" stopIfTrue="1">
      <formula>$N$7=1</formula>
    </cfRule>
  </conditionalFormatting>
  <conditionalFormatting sqref="Q28">
    <cfRule type="cellIs" dxfId="136" priority="138" stopIfTrue="1" operator="notEqual">
      <formula>AH10</formula>
    </cfRule>
    <cfRule type="expression" dxfId="135" priority="139" stopIfTrue="1">
      <formula>$N$7=1</formula>
    </cfRule>
  </conditionalFormatting>
  <conditionalFormatting sqref="AJ10">
    <cfRule type="cellIs" dxfId="134" priority="132" stopIfTrue="1" operator="notEqual">
      <formula>Q30</formula>
    </cfRule>
    <cfRule type="expression" dxfId="133" priority="133" stopIfTrue="1">
      <formula>$N$7=3</formula>
    </cfRule>
  </conditionalFormatting>
  <conditionalFormatting sqref="AK10">
    <cfRule type="cellIs" dxfId="132" priority="134" stopIfTrue="1" operator="notEqual">
      <formula>P30</formula>
    </cfRule>
    <cfRule type="expression" dxfId="131" priority="135" stopIfTrue="1">
      <formula>$N$7=3</formula>
    </cfRule>
  </conditionalFormatting>
  <conditionalFormatting sqref="AH12">
    <cfRule type="cellIs" dxfId="130" priority="128" stopIfTrue="1" operator="notEqual">
      <formula>S28</formula>
    </cfRule>
    <cfRule type="expression" dxfId="129" priority="129" stopIfTrue="1">
      <formula>$N$7=2</formula>
    </cfRule>
  </conditionalFormatting>
  <conditionalFormatting sqref="AI12">
    <cfRule type="cellIs" dxfId="128" priority="130" stopIfTrue="1" operator="notEqual">
      <formula>R28</formula>
    </cfRule>
    <cfRule type="expression" dxfId="127" priority="131" stopIfTrue="1">
      <formula>$N$7=2</formula>
    </cfRule>
  </conditionalFormatting>
  <conditionalFormatting sqref="AF14">
    <cfRule type="cellIs" dxfId="126" priority="124" stopIfTrue="1" operator="notEqual">
      <formula>U26</formula>
    </cfRule>
    <cfRule type="expression" dxfId="125" priority="125" stopIfTrue="1">
      <formula>$N$7=2</formula>
    </cfRule>
  </conditionalFormatting>
  <conditionalFormatting sqref="AG14">
    <cfRule type="cellIs" dxfId="124" priority="126" stopIfTrue="1" operator="notEqual">
      <formula>T26</formula>
    </cfRule>
    <cfRule type="expression" dxfId="123" priority="127" stopIfTrue="1">
      <formula>$N$7=2</formula>
    </cfRule>
  </conditionalFormatting>
  <conditionalFormatting sqref="AD16">
    <cfRule type="cellIs" dxfId="122" priority="120" stopIfTrue="1" operator="notEqual">
      <formula>W24</formula>
    </cfRule>
    <cfRule type="expression" dxfId="121" priority="121" stopIfTrue="1">
      <formula>$N$7=2</formula>
    </cfRule>
  </conditionalFormatting>
  <conditionalFormatting sqref="AE16">
    <cfRule type="cellIs" dxfId="120" priority="122" stopIfTrue="1" operator="notEqual">
      <formula>V24</formula>
    </cfRule>
    <cfRule type="expression" dxfId="119" priority="123" stopIfTrue="1">
      <formula>$N$7=2</formula>
    </cfRule>
  </conditionalFormatting>
  <conditionalFormatting sqref="AB18">
    <cfRule type="cellIs" dxfId="118" priority="116" stopIfTrue="1" operator="notEqual">
      <formula>Y22</formula>
    </cfRule>
    <cfRule type="expression" dxfId="117" priority="117" stopIfTrue="1">
      <formula>$N$7=2</formula>
    </cfRule>
  </conditionalFormatting>
  <conditionalFormatting sqref="AC18">
    <cfRule type="cellIs" dxfId="116" priority="118" stopIfTrue="1" operator="notEqual">
      <formula>X22</formula>
    </cfRule>
    <cfRule type="expression" dxfId="115" priority="119" stopIfTrue="1">
      <formula>$N$7=2</formula>
    </cfRule>
  </conditionalFormatting>
  <conditionalFormatting sqref="X22">
    <cfRule type="cellIs" dxfId="114" priority="112" stopIfTrue="1" operator="notEqual">
      <formula>AC18</formula>
    </cfRule>
    <cfRule type="expression" dxfId="113" priority="113" stopIfTrue="1">
      <formula>$N$7=2</formula>
    </cfRule>
  </conditionalFormatting>
  <conditionalFormatting sqref="Y22">
    <cfRule type="cellIs" dxfId="112" priority="114" stopIfTrue="1" operator="notEqual">
      <formula>AB18</formula>
    </cfRule>
    <cfRule type="expression" dxfId="111" priority="115" stopIfTrue="1">
      <formula>$N$7=2</formula>
    </cfRule>
  </conditionalFormatting>
  <conditionalFormatting sqref="V24">
    <cfRule type="cellIs" dxfId="110" priority="108" stopIfTrue="1" operator="notEqual">
      <formula>AE16</formula>
    </cfRule>
    <cfRule type="expression" dxfId="109" priority="109" stopIfTrue="1">
      <formula>$N$7=2</formula>
    </cfRule>
  </conditionalFormatting>
  <conditionalFormatting sqref="W24">
    <cfRule type="cellIs" dxfId="108" priority="110" stopIfTrue="1" operator="notEqual">
      <formula>AD16</formula>
    </cfRule>
    <cfRule type="expression" dxfId="107" priority="111" stopIfTrue="1">
      <formula>$N$7=2</formula>
    </cfRule>
  </conditionalFormatting>
  <conditionalFormatting sqref="T26">
    <cfRule type="cellIs" dxfId="106" priority="104" stopIfTrue="1" operator="notEqual">
      <formula>AG14</formula>
    </cfRule>
    <cfRule type="expression" dxfId="105" priority="105" stopIfTrue="1">
      <formula>$N$7=2</formula>
    </cfRule>
  </conditionalFormatting>
  <conditionalFormatting sqref="U26">
    <cfRule type="cellIs" dxfId="104" priority="106" stopIfTrue="1" operator="notEqual">
      <formula>AF14</formula>
    </cfRule>
    <cfRule type="expression" dxfId="103" priority="107" stopIfTrue="1">
      <formula>$N$7=2</formula>
    </cfRule>
  </conditionalFormatting>
  <conditionalFormatting sqref="R28">
    <cfRule type="cellIs" dxfId="102" priority="100" stopIfTrue="1" operator="notEqual">
      <formula>AI12</formula>
    </cfRule>
    <cfRule type="expression" dxfId="101" priority="101" stopIfTrue="1">
      <formula>$N$7=2</formula>
    </cfRule>
  </conditionalFormatting>
  <conditionalFormatting sqref="S28">
    <cfRule type="cellIs" dxfId="100" priority="102" stopIfTrue="1" operator="notEqual">
      <formula>AH12</formula>
    </cfRule>
    <cfRule type="expression" dxfId="99" priority="103" stopIfTrue="1">
      <formula>$N$7=2</formula>
    </cfRule>
  </conditionalFormatting>
  <conditionalFormatting sqref="P30">
    <cfRule type="cellIs" dxfId="98" priority="96" stopIfTrue="1" operator="notEqual">
      <formula>AK10</formula>
    </cfRule>
    <cfRule type="expression" dxfId="97" priority="97" stopIfTrue="1">
      <formula>$N$7=3</formula>
    </cfRule>
  </conditionalFormatting>
  <conditionalFormatting sqref="Q30">
    <cfRule type="cellIs" dxfId="96" priority="98" stopIfTrue="1" operator="notEqual">
      <formula>AJ10</formula>
    </cfRule>
    <cfRule type="expression" dxfId="95" priority="99" stopIfTrue="1">
      <formula>$N$7=3</formula>
    </cfRule>
  </conditionalFormatting>
  <conditionalFormatting sqref="AJ12">
    <cfRule type="cellIs" dxfId="94" priority="92" stopIfTrue="1" operator="notEqual">
      <formula>S30</formula>
    </cfRule>
    <cfRule type="expression" dxfId="93" priority="93" stopIfTrue="1">
      <formula>$N$7=5</formula>
    </cfRule>
  </conditionalFormatting>
  <conditionalFormatting sqref="AK12">
    <cfRule type="cellIs" dxfId="92" priority="94" stopIfTrue="1" operator="notEqual">
      <formula>R30</formula>
    </cfRule>
    <cfRule type="expression" dxfId="91" priority="95" stopIfTrue="1">
      <formula>$N$7=5</formula>
    </cfRule>
  </conditionalFormatting>
  <conditionalFormatting sqref="AH14">
    <cfRule type="cellIs" dxfId="90" priority="88" stopIfTrue="1" operator="notEqual">
      <formula>U28</formula>
    </cfRule>
    <cfRule type="expression" dxfId="89" priority="89" stopIfTrue="1">
      <formula>$N$7=3</formula>
    </cfRule>
  </conditionalFormatting>
  <conditionalFormatting sqref="AI14">
    <cfRule type="cellIs" dxfId="88" priority="90" stopIfTrue="1" operator="notEqual">
      <formula>T28</formula>
    </cfRule>
    <cfRule type="expression" dxfId="87" priority="91" stopIfTrue="1">
      <formula>$N$7=3</formula>
    </cfRule>
  </conditionalFormatting>
  <conditionalFormatting sqref="AF16">
    <cfRule type="cellIs" dxfId="86" priority="84" stopIfTrue="1" operator="notEqual">
      <formula>W26</formula>
    </cfRule>
    <cfRule type="expression" dxfId="85" priority="85" stopIfTrue="1">
      <formula>$N$7=3</formula>
    </cfRule>
  </conditionalFormatting>
  <conditionalFormatting sqref="AG16">
    <cfRule type="cellIs" dxfId="84" priority="86" stopIfTrue="1" operator="notEqual">
      <formula>V26</formula>
    </cfRule>
    <cfRule type="expression" dxfId="83" priority="87" stopIfTrue="1">
      <formula>$N$7=3</formula>
    </cfRule>
  </conditionalFormatting>
  <conditionalFormatting sqref="AD18">
    <cfRule type="cellIs" dxfId="82" priority="80" stopIfTrue="1" operator="notEqual">
      <formula>Y24</formula>
    </cfRule>
    <cfRule type="expression" dxfId="81" priority="81" stopIfTrue="1">
      <formula>$N$7=3</formula>
    </cfRule>
  </conditionalFormatting>
  <conditionalFormatting sqref="AE18">
    <cfRule type="cellIs" dxfId="80" priority="82" stopIfTrue="1" operator="notEqual">
      <formula>X24</formula>
    </cfRule>
    <cfRule type="expression" dxfId="79" priority="83" stopIfTrue="1">
      <formula>$N$7=3</formula>
    </cfRule>
  </conditionalFormatting>
  <conditionalFormatting sqref="AB20">
    <cfRule type="cellIs" dxfId="78" priority="76" stopIfTrue="1" operator="notEqual">
      <formula>AA22</formula>
    </cfRule>
    <cfRule type="expression" dxfId="77" priority="77" stopIfTrue="1">
      <formula>$N$7=3</formula>
    </cfRule>
  </conditionalFormatting>
  <conditionalFormatting sqref="AC20">
    <cfRule type="cellIs" dxfId="76" priority="78" stopIfTrue="1" operator="notEqual">
      <formula>Z22</formula>
    </cfRule>
    <cfRule type="expression" dxfId="75" priority="79" stopIfTrue="1">
      <formula>$N$7=3</formula>
    </cfRule>
  </conditionalFormatting>
  <conditionalFormatting sqref="Z22">
    <cfRule type="cellIs" dxfId="74" priority="72" stopIfTrue="1" operator="notEqual">
      <formula>AC20</formula>
    </cfRule>
    <cfRule type="expression" dxfId="73" priority="73" stopIfTrue="1">
      <formula>$N$7=3</formula>
    </cfRule>
  </conditionalFormatting>
  <conditionalFormatting sqref="AA22">
    <cfRule type="cellIs" dxfId="72" priority="74" stopIfTrue="1" operator="notEqual">
      <formula>AB20</formula>
    </cfRule>
    <cfRule type="expression" dxfId="71" priority="75" stopIfTrue="1">
      <formula>$N$7=3</formula>
    </cfRule>
  </conditionalFormatting>
  <conditionalFormatting sqref="X24">
    <cfRule type="cellIs" dxfId="70" priority="68" stopIfTrue="1" operator="notEqual">
      <formula>AE18</formula>
    </cfRule>
    <cfRule type="expression" dxfId="69" priority="69" stopIfTrue="1">
      <formula>$N$7=3</formula>
    </cfRule>
  </conditionalFormatting>
  <conditionalFormatting sqref="Y24">
    <cfRule type="cellIs" dxfId="68" priority="70" stopIfTrue="1" operator="notEqual">
      <formula>AD18</formula>
    </cfRule>
    <cfRule type="expression" dxfId="67" priority="71" stopIfTrue="1">
      <formula>$N$7=3</formula>
    </cfRule>
  </conditionalFormatting>
  <conditionalFormatting sqref="V26">
    <cfRule type="cellIs" dxfId="66" priority="64" stopIfTrue="1" operator="notEqual">
      <formula>AG16</formula>
    </cfRule>
    <cfRule type="expression" dxfId="65" priority="65" stopIfTrue="1">
      <formula>$N$7=3</formula>
    </cfRule>
  </conditionalFormatting>
  <conditionalFormatting sqref="W26">
    <cfRule type="cellIs" dxfId="64" priority="66" stopIfTrue="1" operator="notEqual">
      <formula>AF16</formula>
    </cfRule>
    <cfRule type="expression" dxfId="63" priority="67" stopIfTrue="1">
      <formula>$N$7=3</formula>
    </cfRule>
  </conditionalFormatting>
  <conditionalFormatting sqref="T28">
    <cfRule type="cellIs" dxfId="62" priority="60" stopIfTrue="1" operator="notEqual">
      <formula>AI14</formula>
    </cfRule>
    <cfRule type="expression" dxfId="61" priority="61" stopIfTrue="1">
      <formula>$N$7=3</formula>
    </cfRule>
  </conditionalFormatting>
  <conditionalFormatting sqref="U28">
    <cfRule type="cellIs" dxfId="60" priority="62" stopIfTrue="1" operator="notEqual">
      <formula>AH14</formula>
    </cfRule>
    <cfRule type="expression" dxfId="59" priority="63" stopIfTrue="1">
      <formula>$N$7=3</formula>
    </cfRule>
  </conditionalFormatting>
  <conditionalFormatting sqref="R30">
    <cfRule type="cellIs" dxfId="58" priority="56" stopIfTrue="1" operator="notEqual">
      <formula>AK12</formula>
    </cfRule>
    <cfRule type="expression" dxfId="57" priority="57" stopIfTrue="1">
      <formula>$N$7=5</formula>
    </cfRule>
  </conditionalFormatting>
  <conditionalFormatting sqref="S30">
    <cfRule type="cellIs" dxfId="56" priority="58" stopIfTrue="1" operator="notEqual">
      <formula>AJ12</formula>
    </cfRule>
    <cfRule type="expression" dxfId="55" priority="59" stopIfTrue="1">
      <formula>$N$7=5</formula>
    </cfRule>
  </conditionalFormatting>
  <conditionalFormatting sqref="AJ14">
    <cfRule type="cellIs" dxfId="54" priority="52" stopIfTrue="1" operator="notEqual">
      <formula>U30</formula>
    </cfRule>
    <cfRule type="expression" dxfId="53" priority="53" stopIfTrue="1">
      <formula>$N$7=7</formula>
    </cfRule>
  </conditionalFormatting>
  <conditionalFormatting sqref="AK14">
    <cfRule type="cellIs" dxfId="52" priority="54" stopIfTrue="1" operator="notEqual">
      <formula>T30</formula>
    </cfRule>
    <cfRule type="expression" dxfId="51" priority="55" stopIfTrue="1">
      <formula>$N$7=7</formula>
    </cfRule>
  </conditionalFormatting>
  <conditionalFormatting sqref="AH16">
    <cfRule type="cellIs" dxfId="50" priority="48" stopIfTrue="1" operator="notEqual">
      <formula>W28</formula>
    </cfRule>
    <cfRule type="expression" dxfId="49" priority="49" stopIfTrue="1">
      <formula>$N$7=4</formula>
    </cfRule>
  </conditionalFormatting>
  <conditionalFormatting sqref="AI16">
    <cfRule type="cellIs" dxfId="48" priority="50" stopIfTrue="1" operator="notEqual">
      <formula>V28</formula>
    </cfRule>
    <cfRule type="expression" dxfId="47" priority="51" stopIfTrue="1">
      <formula>$N$7=4</formula>
    </cfRule>
  </conditionalFormatting>
  <conditionalFormatting sqref="AF18">
    <cfRule type="cellIs" dxfId="46" priority="44" stopIfTrue="1" operator="notEqual">
      <formula>Y26</formula>
    </cfRule>
    <cfRule type="expression" dxfId="45" priority="45" stopIfTrue="1">
      <formula>$N$7=4</formula>
    </cfRule>
  </conditionalFormatting>
  <conditionalFormatting sqref="AG18">
    <cfRule type="cellIs" dxfId="44" priority="46" stopIfTrue="1" operator="notEqual">
      <formula>X26</formula>
    </cfRule>
    <cfRule type="expression" dxfId="43" priority="47" stopIfTrue="1">
      <formula>$N$7=4</formula>
    </cfRule>
  </conditionalFormatting>
  <conditionalFormatting sqref="AD20">
    <cfRule type="cellIs" dxfId="42" priority="40" stopIfTrue="1" operator="notEqual">
      <formula>AA24</formula>
    </cfRule>
    <cfRule type="expression" dxfId="41" priority="41" stopIfTrue="1">
      <formula>$N$7=4</formula>
    </cfRule>
  </conditionalFormatting>
  <conditionalFormatting sqref="AE20">
    <cfRule type="cellIs" dxfId="40" priority="42" stopIfTrue="1" operator="notEqual">
      <formula>Z24</formula>
    </cfRule>
    <cfRule type="expression" dxfId="39" priority="43" stopIfTrue="1">
      <formula>$N$7=4</formula>
    </cfRule>
  </conditionalFormatting>
  <conditionalFormatting sqref="Z24">
    <cfRule type="cellIs" dxfId="38" priority="36" stopIfTrue="1" operator="notEqual">
      <formula>AE20</formula>
    </cfRule>
    <cfRule type="expression" dxfId="37" priority="37" stopIfTrue="1">
      <formula>$N$7=4</formula>
    </cfRule>
  </conditionalFormatting>
  <conditionalFormatting sqref="AA24">
    <cfRule type="cellIs" dxfId="36" priority="38" stopIfTrue="1" operator="notEqual">
      <formula>AD20</formula>
    </cfRule>
    <cfRule type="expression" dxfId="35" priority="39" stopIfTrue="1">
      <formula>$N$7=4</formula>
    </cfRule>
  </conditionalFormatting>
  <conditionalFormatting sqref="X26">
    <cfRule type="cellIs" dxfId="34" priority="32" stopIfTrue="1" operator="notEqual">
      <formula>AG18</formula>
    </cfRule>
    <cfRule type="expression" dxfId="33" priority="33" stopIfTrue="1">
      <formula>$N$7=4</formula>
    </cfRule>
  </conditionalFormatting>
  <conditionalFormatting sqref="Y26">
    <cfRule type="cellIs" dxfId="32" priority="34" stopIfTrue="1" operator="notEqual">
      <formula>AF18</formula>
    </cfRule>
    <cfRule type="expression" dxfId="31" priority="35" stopIfTrue="1">
      <formula>$N$7=4</formula>
    </cfRule>
  </conditionalFormatting>
  <conditionalFormatting sqref="V28">
    <cfRule type="cellIs" dxfId="30" priority="28" stopIfTrue="1" operator="notEqual">
      <formula>AI16</formula>
    </cfRule>
    <cfRule type="expression" dxfId="29" priority="29" stopIfTrue="1">
      <formula>$N$7=4</formula>
    </cfRule>
  </conditionalFormatting>
  <conditionalFormatting sqref="W28">
    <cfRule type="cellIs" dxfId="28" priority="30" stopIfTrue="1" operator="notEqual">
      <formula>AH16</formula>
    </cfRule>
    <cfRule type="expression" dxfId="27" priority="31" stopIfTrue="1">
      <formula>$N$7=4</formula>
    </cfRule>
  </conditionalFormatting>
  <conditionalFormatting sqref="T30">
    <cfRule type="cellIs" dxfId="26" priority="24" stopIfTrue="1" operator="notEqual">
      <formula>AK14</formula>
    </cfRule>
    <cfRule type="expression" dxfId="25" priority="25" stopIfTrue="1">
      <formula>$N$7=7</formula>
    </cfRule>
  </conditionalFormatting>
  <conditionalFormatting sqref="U30">
    <cfRule type="cellIs" dxfId="24" priority="26" stopIfTrue="1" operator="notEqual">
      <formula>AJ14</formula>
    </cfRule>
    <cfRule type="expression" dxfId="23" priority="27" stopIfTrue="1">
      <formula>$N$7=7</formula>
    </cfRule>
  </conditionalFormatting>
  <conditionalFormatting sqref="P7:Q7">
    <cfRule type="cellIs" dxfId="22" priority="23" stopIfTrue="1" operator="equal">
      <formula>3</formula>
    </cfRule>
  </conditionalFormatting>
  <conditionalFormatting sqref="R7:AK7">
    <cfRule type="cellIs" dxfId="21" priority="22" stopIfTrue="1" operator="equal">
      <formula>3</formula>
    </cfRule>
  </conditionalFormatting>
  <conditionalFormatting sqref="R9:AK9">
    <cfRule type="cellIs" dxfId="20" priority="21" stopIfTrue="1" operator="equal">
      <formula>3</formula>
    </cfRule>
  </conditionalFormatting>
  <conditionalFormatting sqref="T11:AK11">
    <cfRule type="cellIs" dxfId="19" priority="20" stopIfTrue="1" operator="equal">
      <formula>3</formula>
    </cfRule>
  </conditionalFormatting>
  <conditionalFormatting sqref="V13:AK13">
    <cfRule type="cellIs" dxfId="18" priority="19" stopIfTrue="1" operator="equal">
      <formula>3</formula>
    </cfRule>
  </conditionalFormatting>
  <conditionalFormatting sqref="X15:AK15">
    <cfRule type="cellIs" dxfId="17" priority="18" stopIfTrue="1" operator="equal">
      <formula>3</formula>
    </cfRule>
  </conditionalFormatting>
  <conditionalFormatting sqref="Z17:AK17">
    <cfRule type="cellIs" dxfId="16" priority="17" stopIfTrue="1" operator="equal">
      <formula>3</formula>
    </cfRule>
  </conditionalFormatting>
  <conditionalFormatting sqref="AB19:AK19">
    <cfRule type="cellIs" dxfId="15" priority="16" stopIfTrue="1" operator="equal">
      <formula>3</formula>
    </cfRule>
  </conditionalFormatting>
  <conditionalFormatting sqref="AD21:AK21">
    <cfRule type="cellIs" dxfId="14" priority="15" stopIfTrue="1" operator="equal">
      <formula>3</formula>
    </cfRule>
  </conditionalFormatting>
  <conditionalFormatting sqref="AF23:AK23">
    <cfRule type="cellIs" dxfId="13" priority="14" stopIfTrue="1" operator="equal">
      <formula>3</formula>
    </cfRule>
  </conditionalFormatting>
  <conditionalFormatting sqref="AH25:AK25">
    <cfRule type="cellIs" dxfId="12" priority="13" stopIfTrue="1" operator="equal">
      <formula>3</formula>
    </cfRule>
  </conditionalFormatting>
  <conditionalFormatting sqref="AJ27:AK27">
    <cfRule type="cellIs" dxfId="11" priority="12" stopIfTrue="1" operator="equal">
      <formula>3</formula>
    </cfRule>
  </conditionalFormatting>
  <conditionalFormatting sqref="N29:AI29">
    <cfRule type="cellIs" dxfId="10" priority="11" stopIfTrue="1" operator="equal">
      <formula>3</formula>
    </cfRule>
  </conditionalFormatting>
  <conditionalFormatting sqref="N27:AG27">
    <cfRule type="cellIs" dxfId="9" priority="10" stopIfTrue="1" operator="equal">
      <formula>3</formula>
    </cfRule>
  </conditionalFormatting>
  <conditionalFormatting sqref="N25:AE25">
    <cfRule type="cellIs" dxfId="8" priority="9" stopIfTrue="1" operator="equal">
      <formula>3</formula>
    </cfRule>
  </conditionalFormatting>
  <conditionalFormatting sqref="N23:AC23">
    <cfRule type="cellIs" dxfId="7" priority="8" stopIfTrue="1" operator="equal">
      <formula>3</formula>
    </cfRule>
  </conditionalFormatting>
  <conditionalFormatting sqref="N21:AA21">
    <cfRule type="cellIs" dxfId="6" priority="7" stopIfTrue="1" operator="equal">
      <formula>3</formula>
    </cfRule>
  </conditionalFormatting>
  <conditionalFormatting sqref="N19:Y19">
    <cfRule type="cellIs" dxfId="5" priority="6" stopIfTrue="1" operator="equal">
      <formula>3</formula>
    </cfRule>
  </conditionalFormatting>
  <conditionalFormatting sqref="N17:W17">
    <cfRule type="cellIs" dxfId="4" priority="5" stopIfTrue="1" operator="equal">
      <formula>3</formula>
    </cfRule>
  </conditionalFormatting>
  <conditionalFormatting sqref="N15:U15">
    <cfRule type="cellIs" dxfId="3" priority="4" stopIfTrue="1" operator="equal">
      <formula>3</formula>
    </cfRule>
  </conditionalFormatting>
  <conditionalFormatting sqref="N13:S13">
    <cfRule type="cellIs" dxfId="2" priority="3" stopIfTrue="1" operator="equal">
      <formula>3</formula>
    </cfRule>
  </conditionalFormatting>
  <conditionalFormatting sqref="N11:Q11">
    <cfRule type="cellIs" dxfId="1" priority="2" stopIfTrue="1" operator="equal">
      <formula>3</formula>
    </cfRule>
  </conditionalFormatting>
  <conditionalFormatting sqref="N9:O9">
    <cfRule type="cellIs" dxfId="0" priority="1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Durbe</vt:lpstr>
      <vt:lpstr>Bērvircava</vt:lpstr>
      <vt:lpstr>Rīdzene</vt:lpstr>
      <vt:lpstr>Rubene</vt:lpstr>
      <vt:lpstr>2.līga Durbe</vt:lpstr>
      <vt:lpstr>2.līga Bērvircava</vt:lpstr>
      <vt:lpstr>2.Līga Ķekava</vt:lpstr>
      <vt:lpstr>2.līga Rubene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Liana_v1</dc:creator>
  <cp:lastModifiedBy>Dace</cp:lastModifiedBy>
  <dcterms:created xsi:type="dcterms:W3CDTF">2020-09-13T07:50:09Z</dcterms:created>
  <dcterms:modified xsi:type="dcterms:W3CDTF">2020-09-13T15:27:01Z</dcterms:modified>
</cp:coreProperties>
</file>